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mc:AlternateContent xmlns:mc="http://schemas.openxmlformats.org/markup-compatibility/2006">
    <mc:Choice Requires="x15">
      <x15ac:absPath xmlns:x15ac="http://schemas.microsoft.com/office/spreadsheetml/2010/11/ac" url="C:\Users\olivia\Documents\EPS_Models by Region\RMI\RMI_all_states\IN\elec\EIaE\"/>
    </mc:Choice>
  </mc:AlternateContent>
  <xr:revisionPtr revIDLastSave="0" documentId="8_{FD0C6A62-5D9F-4351-83F9-91C47222BBD7}" xr6:coauthVersionLast="47" xr6:coauthVersionMax="47" xr10:uidLastSave="{00000000-0000-0000-0000-000000000000}"/>
  <bookViews>
    <workbookView xWindow="1440" yWindow="285" windowWidth="14850" windowHeight="17055" activeTab="7" xr2:uid="{F5CFE816-EF12-4730-9606-2E6655FB44D7}"/>
  </bookViews>
  <sheets>
    <sheet name="About" sheetId="1" r:id="rId1"/>
    <sheet name="Cross border connections" sheetId="2"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r:id="rId8"/>
    <sheet name="Source-Disposition" sheetId="73" r:id="rId9"/>
    <sheet name="923" sheetId="16" state="hidden" r:id="rId10"/>
    <sheet name="Cross-Page Data" sheetId="17" state="hidden" r:id="rId11"/>
    <sheet name="EIaE-BIE" sheetId="11" r:id="rId12"/>
    <sheet name="EIaE-BEE" sheetId="12" r:id="rId13"/>
    <sheet name="EIaE-IEP" sheetId="13" r:id="rId14"/>
    <sheet name="EIaE-BEEP" sheetId="14" r:id="rId15"/>
  </sheets>
  <externalReferences>
    <externalReference r:id="rId16"/>
    <externalReference r:id="rId17"/>
    <externalReference r:id="rId18"/>
    <externalReference r:id="rId19"/>
  </externalReferences>
  <definedNames>
    <definedName name="_xlnm._FilterDatabase" localSheetId="9" hidden="1">'923'!$A$6:$P$6743</definedName>
    <definedName name="_xlnm._FilterDatabase" localSheetId="4" hidden="1">'ReEDs Generation Data'!$B$2:$R$722</definedName>
    <definedName name="Billion" localSheetId="9">[1]Notes!$A$13</definedName>
    <definedName name="Billion">[2]Notes!$A$13</definedName>
    <definedName name="Btu_to_MWH" localSheetId="9">[1]Notes!$A$4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9">[1]Notes!$A$12</definedName>
    <definedName name="Million">[2]Notes!$A$12</definedName>
    <definedName name="Net_Generation_by_State__Type_1" localSheetId="9">#REF!</definedName>
    <definedName name="Net_Generation_by_State__Type_1" localSheetId="10">#REF!</definedName>
    <definedName name="Net_Generation_by_State__Type_1">#REF!</definedName>
    <definedName name="Net_Generation_by_State__Type_of_Producer__Energy_Source">#REF!</definedName>
    <definedName name="_xlnm.Print_Titles" localSheetId="9">'923'!$1:$6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 i="8" l="1"/>
  <c r="B2" i="8" s="1"/>
  <c r="C7" i="73"/>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8" i="73"/>
  <c r="C9" i="73"/>
  <c r="C10" i="73"/>
  <c r="C11" i="73"/>
  <c r="C12" i="73"/>
  <c r="C13" i="73"/>
  <c r="C14" i="73"/>
  <c r="C15" i="73"/>
  <c r="C16" i="73"/>
  <c r="C17" i="73"/>
  <c r="C18" i="73"/>
  <c r="C19" i="73"/>
  <c r="C20" i="73"/>
  <c r="C21" i="73"/>
  <c r="C22" i="73"/>
  <c r="C23" i="73"/>
  <c r="C24" i="73"/>
  <c r="C25" i="73"/>
  <c r="C26" i="73"/>
  <c r="C27" i="73"/>
  <c r="C28" i="73"/>
  <c r="C29" i="73"/>
  <c r="C30" i="73"/>
  <c r="C31" i="73"/>
  <c r="C32" i="73"/>
  <c r="C33" i="73"/>
  <c r="C34" i="73"/>
  <c r="C35" i="73"/>
  <c r="C36" i="73"/>
  <c r="C37" i="73"/>
  <c r="C38" i="73"/>
  <c r="C39" i="73"/>
  <c r="C40" i="73"/>
  <c r="C41" i="73"/>
  <c r="C42" i="73"/>
  <c r="C43" i="73"/>
  <c r="C44" i="73"/>
  <c r="C45" i="73"/>
  <c r="C46" i="73"/>
  <c r="C47" i="73"/>
  <c r="C48" i="73"/>
  <c r="C49" i="73"/>
  <c r="C50" i="73"/>
  <c r="C51" i="73"/>
  <c r="C52" i="73"/>
  <c r="C53" i="73"/>
  <c r="C54" i="73"/>
  <c r="C55" i="73"/>
  <c r="C56" i="73"/>
  <c r="C57" i="73"/>
  <c r="C58" i="73"/>
  <c r="C59" i="73"/>
  <c r="C60" i="73"/>
  <c r="C61" i="73"/>
  <c r="C62" i="73"/>
  <c r="C63" i="73"/>
  <c r="C64" i="73"/>
  <c r="C65" i="73"/>
  <c r="C66" i="73"/>
  <c r="C67" i="73"/>
  <c r="C68" i="73"/>
  <c r="C69" i="73"/>
  <c r="C70" i="73"/>
  <c r="C71" i="73"/>
  <c r="C72" i="73"/>
  <c r="C73" i="73"/>
  <c r="C74" i="73"/>
  <c r="C75" i="73"/>
  <c r="C76" i="73"/>
  <c r="C77" i="73"/>
  <c r="C78" i="73"/>
  <c r="C79" i="73"/>
  <c r="C80" i="73"/>
  <c r="C81" i="73"/>
  <c r="C82" i="73"/>
  <c r="C83" i="73"/>
  <c r="C84" i="73"/>
  <c r="C85" i="73"/>
  <c r="C86" i="73"/>
  <c r="C87" i="73"/>
  <c r="C88" i="73"/>
  <c r="C89" i="73"/>
  <c r="C90" i="73"/>
  <c r="C91" i="73"/>
  <c r="C92" i="73"/>
  <c r="C93" i="73"/>
  <c r="C94" i="73"/>
  <c r="C95" i="73"/>
  <c r="C96" i="73"/>
  <c r="C97" i="73"/>
  <c r="C98" i="73"/>
  <c r="C99" i="73"/>
  <c r="C100" i="73"/>
  <c r="C101" i="73"/>
  <c r="C102" i="73"/>
  <c r="C103" i="73"/>
  <c r="C104" i="73"/>
  <c r="C105" i="73"/>
  <c r="C106" i="73"/>
  <c r="C107" i="73"/>
  <c r="C108" i="73"/>
  <c r="C109" i="73"/>
  <c r="C110" i="73"/>
  <c r="C111" i="73"/>
  <c r="C112" i="73"/>
  <c r="C113" i="73"/>
  <c r="C114" i="73"/>
  <c r="C115" i="73"/>
  <c r="C116" i="73"/>
  <c r="C117" i="73"/>
  <c r="C118" i="73"/>
  <c r="C119" i="73"/>
  <c r="C120" i="73"/>
  <c r="C121" i="73"/>
  <c r="C122" i="73"/>
  <c r="C123" i="73"/>
  <c r="C124" i="73"/>
  <c r="C125" i="73"/>
  <c r="C126" i="73"/>
  <c r="C127" i="73"/>
  <c r="C128" i="73"/>
  <c r="C129" i="73"/>
  <c r="C130" i="73"/>
  <c r="C131" i="73"/>
  <c r="C132" i="73"/>
  <c r="C133" i="73"/>
  <c r="C134" i="73"/>
  <c r="C135" i="73"/>
  <c r="C136" i="73"/>
  <c r="C137" i="73"/>
  <c r="C138" i="73"/>
  <c r="C139" i="73"/>
  <c r="C140" i="73"/>
  <c r="C141" i="73"/>
  <c r="C142" i="73"/>
  <c r="C143" i="73"/>
  <c r="C144" i="73"/>
  <c r="C145" i="73"/>
  <c r="C146" i="73"/>
  <c r="C147" i="73"/>
  <c r="C148" i="73"/>
  <c r="C149" i="73"/>
  <c r="C150" i="73"/>
  <c r="C151" i="73"/>
  <c r="C152" i="73"/>
  <c r="C153" i="73"/>
  <c r="C154" i="73"/>
  <c r="C155" i="73"/>
  <c r="C156" i="73"/>
  <c r="C157" i="73"/>
  <c r="C158" i="73"/>
  <c r="C159" i="73"/>
  <c r="C160" i="73"/>
  <c r="C161" i="73"/>
  <c r="C162" i="73"/>
  <c r="C163" i="73"/>
  <c r="C164" i="73"/>
  <c r="C165" i="73"/>
  <c r="C166" i="73"/>
  <c r="C167" i="73"/>
  <c r="C168" i="73"/>
  <c r="C169" i="73"/>
  <c r="C170" i="73"/>
  <c r="C171" i="73"/>
  <c r="C172" i="73"/>
  <c r="C173" i="73"/>
  <c r="C174" i="73"/>
  <c r="C175" i="73"/>
  <c r="C176" i="73"/>
  <c r="C177" i="73"/>
  <c r="C178" i="73"/>
  <c r="C179" i="73"/>
  <c r="C180" i="73"/>
  <c r="C181" i="73"/>
  <c r="C182" i="73"/>
  <c r="C183" i="73"/>
  <c r="C184" i="73"/>
  <c r="C185" i="73"/>
  <c r="C186" i="73"/>
  <c r="C187" i="73"/>
  <c r="C188" i="73"/>
  <c r="C189" i="73"/>
  <c r="C190" i="73"/>
  <c r="C191" i="73"/>
  <c r="C192" i="73"/>
  <c r="C193" i="73"/>
  <c r="C194" i="73"/>
  <c r="C195" i="73"/>
  <c r="C196" i="73"/>
  <c r="C197" i="73"/>
  <c r="C198" i="73"/>
  <c r="C199" i="73"/>
  <c r="C200" i="73"/>
  <c r="C201" i="73"/>
  <c r="C202" i="73"/>
  <c r="C203" i="73"/>
  <c r="C204" i="73"/>
  <c r="C205" i="73"/>
  <c r="C206" i="73"/>
  <c r="C207" i="73"/>
  <c r="C208" i="73"/>
  <c r="C209" i="73"/>
  <c r="C210" i="73"/>
  <c r="C211" i="73"/>
  <c r="C212" i="73"/>
  <c r="C213" i="73"/>
  <c r="C214" i="73"/>
  <c r="C215" i="73"/>
  <c r="C216" i="73"/>
  <c r="C217" i="73"/>
  <c r="C218" i="73"/>
  <c r="C219" i="73"/>
  <c r="C220" i="73"/>
  <c r="C221" i="73"/>
  <c r="C222" i="73"/>
  <c r="C223" i="73"/>
  <c r="C224" i="73"/>
  <c r="C225" i="73"/>
  <c r="C226" i="73"/>
  <c r="C227" i="73"/>
  <c r="C228" i="73"/>
  <c r="C229" i="73"/>
  <c r="C230" i="73"/>
  <c r="C231" i="73"/>
  <c r="C232" i="73"/>
  <c r="C233" i="73"/>
  <c r="C234" i="73"/>
  <c r="C235" i="73"/>
  <c r="C236" i="73"/>
  <c r="C237" i="73"/>
  <c r="C238" i="73"/>
  <c r="C239" i="73"/>
  <c r="C240" i="73"/>
  <c r="C241" i="73"/>
  <c r="C242" i="73"/>
  <c r="C243" i="73"/>
  <c r="C244" i="73"/>
  <c r="C245" i="73"/>
  <c r="C246" i="73"/>
  <c r="C247" i="73"/>
  <c r="C248" i="73"/>
  <c r="C249" i="73"/>
  <c r="C250" i="73"/>
  <c r="C251" i="73"/>
  <c r="C252" i="73"/>
  <c r="C253" i="73"/>
  <c r="C254" i="73"/>
  <c r="C255" i="73"/>
  <c r="C256" i="73"/>
  <c r="C257" i="73"/>
  <c r="C258" i="73"/>
  <c r="C259" i="73"/>
  <c r="C260" i="73"/>
  <c r="C261" i="73"/>
  <c r="C262" i="73"/>
  <c r="C263" i="73"/>
  <c r="C264" i="73"/>
  <c r="C265" i="73"/>
  <c r="C266" i="73"/>
  <c r="C267" i="73"/>
  <c r="C268" i="73"/>
  <c r="C269" i="73"/>
  <c r="C270" i="73"/>
  <c r="C271" i="73"/>
  <c r="C272" i="73"/>
  <c r="C273" i="73"/>
  <c r="C274" i="73"/>
  <c r="C275" i="73"/>
  <c r="C276" i="73"/>
  <c r="C277" i="73"/>
  <c r="C278" i="73"/>
  <c r="C279" i="73"/>
  <c r="C280" i="73"/>
  <c r="C281" i="73"/>
  <c r="C282" i="73"/>
  <c r="C283" i="73"/>
  <c r="C284" i="73"/>
  <c r="C285" i="73"/>
  <c r="C286" i="73"/>
  <c r="C287" i="73"/>
  <c r="C288" i="73"/>
  <c r="C289" i="73"/>
  <c r="C290" i="73"/>
  <c r="C291" i="73"/>
  <c r="C292" i="73"/>
  <c r="C293" i="73"/>
  <c r="C294" i="73"/>
  <c r="C295" i="73"/>
  <c r="C296" i="73"/>
  <c r="C297" i="73"/>
  <c r="C298" i="73"/>
  <c r="C299" i="73"/>
  <c r="C300" i="73"/>
  <c r="C301" i="73"/>
  <c r="C302" i="73"/>
  <c r="C303" i="73"/>
  <c r="C304" i="73"/>
  <c r="C305" i="73"/>
  <c r="C306" i="73"/>
  <c r="C307" i="73"/>
  <c r="C308" i="73"/>
  <c r="C309" i="73"/>
  <c r="C310" i="73"/>
  <c r="C311" i="73"/>
  <c r="C312" i="73"/>
  <c r="C313" i="73"/>
  <c r="C314" i="73"/>
  <c r="C315" i="73"/>
  <c r="C316" i="73"/>
  <c r="C317" i="73"/>
  <c r="C318" i="73"/>
  <c r="C319" i="73"/>
  <c r="C320" i="73"/>
  <c r="C321" i="73"/>
  <c r="C322" i="73"/>
  <c r="C323" i="73"/>
  <c r="C324" i="73"/>
  <c r="C325" i="73"/>
  <c r="C326" i="73"/>
  <c r="C327" i="73"/>
  <c r="C328" i="73"/>
  <c r="C329" i="73"/>
  <c r="C330" i="73"/>
  <c r="C331" i="73"/>
  <c r="C332" i="73"/>
  <c r="C333" i="73"/>
  <c r="C334" i="73"/>
  <c r="C335" i="73"/>
  <c r="C336" i="73"/>
  <c r="C337" i="73"/>
  <c r="C338" i="73"/>
  <c r="C339" i="73"/>
  <c r="C340" i="73"/>
  <c r="C341" i="73"/>
  <c r="C342" i="73"/>
  <c r="C343" i="73"/>
  <c r="C344" i="73"/>
  <c r="C345" i="73"/>
  <c r="C346" i="73"/>
  <c r="C347" i="73"/>
  <c r="C348" i="73"/>
  <c r="C349" i="73"/>
  <c r="C350" i="73"/>
  <c r="C351" i="73"/>
  <c r="C352" i="73"/>
  <c r="C353" i="73"/>
  <c r="C354" i="73"/>
  <c r="C355" i="73"/>
  <c r="C356" i="73"/>
  <c r="C357" i="73"/>
  <c r="C358" i="73"/>
  <c r="C359" i="73"/>
  <c r="C360" i="73"/>
  <c r="C361" i="73"/>
  <c r="C362" i="73"/>
  <c r="C363" i="73"/>
  <c r="C364" i="73"/>
  <c r="C365" i="73"/>
  <c r="C366" i="73"/>
  <c r="C367" i="73"/>
  <c r="C368" i="73"/>
  <c r="C369" i="73"/>
  <c r="C370" i="73"/>
  <c r="C371" i="73"/>
  <c r="C372" i="73"/>
  <c r="C373" i="73"/>
  <c r="C374" i="73"/>
  <c r="C375" i="73"/>
  <c r="C376" i="73"/>
  <c r="C377" i="73"/>
  <c r="C378" i="73"/>
  <c r="C379" i="73"/>
  <c r="C380" i="73"/>
  <c r="C381" i="73"/>
  <c r="C382" i="73"/>
  <c r="C383" i="73"/>
  <c r="C384" i="73"/>
  <c r="C385" i="73"/>
  <c r="C386" i="73"/>
  <c r="C387" i="73"/>
  <c r="C388" i="73"/>
  <c r="C389" i="73"/>
  <c r="C390" i="73"/>
  <c r="C391" i="73"/>
  <c r="C392" i="73"/>
  <c r="C393" i="73"/>
  <c r="C394" i="73"/>
  <c r="C395" i="73"/>
  <c r="C396" i="73"/>
  <c r="C397" i="73"/>
  <c r="C398" i="73"/>
  <c r="C399" i="73"/>
  <c r="C400" i="73"/>
  <c r="C401" i="73"/>
  <c r="C402" i="73"/>
  <c r="C403" i="73"/>
  <c r="C404" i="73"/>
  <c r="C405" i="73"/>
  <c r="C406" i="73"/>
  <c r="C407" i="73"/>
  <c r="C408" i="73"/>
  <c r="C409" i="73"/>
  <c r="C410" i="73"/>
  <c r="C411" i="73"/>
  <c r="C412" i="73"/>
  <c r="C413" i="73"/>
  <c r="C414" i="73"/>
  <c r="C415" i="73"/>
  <c r="C416" i="73"/>
  <c r="C417" i="73"/>
  <c r="C418" i="73"/>
  <c r="C419" i="73"/>
  <c r="C420" i="73"/>
  <c r="C421" i="73"/>
  <c r="C422" i="73"/>
  <c r="C423" i="73"/>
  <c r="C424" i="73"/>
  <c r="C425" i="73"/>
  <c r="C426" i="73"/>
  <c r="C427" i="73"/>
  <c r="C428" i="73"/>
  <c r="C429" i="73"/>
  <c r="C430" i="73"/>
  <c r="C431" i="73"/>
  <c r="C432" i="73"/>
  <c r="C433" i="73"/>
  <c r="C434" i="73"/>
  <c r="C435" i="73"/>
  <c r="C436" i="73"/>
  <c r="C437" i="73"/>
  <c r="C438" i="73"/>
  <c r="C439" i="73"/>
  <c r="C440" i="73"/>
  <c r="C441" i="73"/>
  <c r="C442" i="73"/>
  <c r="C443" i="73"/>
  <c r="C444" i="73"/>
  <c r="C445" i="73"/>
  <c r="C446" i="73"/>
  <c r="C447" i="73"/>
  <c r="C448" i="73"/>
  <c r="C449" i="73"/>
  <c r="C450" i="73"/>
  <c r="C451" i="73"/>
  <c r="C452" i="73"/>
  <c r="C453" i="73"/>
  <c r="C454" i="73"/>
  <c r="C455" i="73"/>
  <c r="C456" i="73"/>
  <c r="C457" i="73"/>
  <c r="C458" i="73"/>
  <c r="C459" i="73"/>
  <c r="C460" i="73"/>
  <c r="C461" i="73"/>
  <c r="C462" i="73"/>
  <c r="C463" i="73"/>
  <c r="C464" i="73"/>
  <c r="C465" i="73"/>
  <c r="C466" i="73"/>
  <c r="C467" i="73"/>
  <c r="C468" i="73"/>
  <c r="C469" i="73"/>
  <c r="C470" i="73"/>
  <c r="C471" i="73"/>
  <c r="C472" i="73"/>
  <c r="C473" i="73"/>
  <c r="C474" i="73"/>
  <c r="C475" i="73"/>
  <c r="C476" i="73"/>
  <c r="C477" i="73"/>
  <c r="C478" i="73"/>
  <c r="C479" i="73"/>
  <c r="C480" i="73"/>
  <c r="C481" i="73"/>
  <c r="C482" i="73"/>
  <c r="C483" i="73"/>
  <c r="C484" i="73"/>
  <c r="C485" i="73"/>
  <c r="C486" i="73"/>
  <c r="C487" i="73"/>
  <c r="C488" i="73"/>
  <c r="C489" i="73"/>
  <c r="C490" i="73"/>
  <c r="C491" i="73"/>
  <c r="C492" i="73"/>
  <c r="C493" i="73"/>
  <c r="C494" i="73"/>
  <c r="C495" i="73"/>
  <c r="C496" i="73"/>
  <c r="C497" i="73"/>
  <c r="C498" i="73"/>
  <c r="C499" i="73"/>
  <c r="C500" i="73"/>
  <c r="C501" i="73"/>
  <c r="C502" i="73"/>
  <c r="C503" i="73"/>
  <c r="C504" i="73"/>
  <c r="C505" i="73"/>
  <c r="C506" i="73"/>
  <c r="C507" i="73"/>
  <c r="C508" i="73"/>
  <c r="C509" i="73"/>
  <c r="C510" i="73"/>
  <c r="C511" i="73"/>
  <c r="C512" i="73"/>
  <c r="C513" i="73"/>
  <c r="C514" i="73"/>
  <c r="C515" i="73"/>
  <c r="C516" i="73"/>
  <c r="C517" i="73"/>
  <c r="C518" i="73"/>
  <c r="C519" i="73"/>
  <c r="C520" i="73"/>
  <c r="C521" i="73"/>
  <c r="C522" i="73"/>
  <c r="C523" i="73"/>
  <c r="C524" i="73"/>
  <c r="C525" i="73"/>
  <c r="C526" i="73"/>
  <c r="C527" i="73"/>
  <c r="C528" i="73"/>
  <c r="C529" i="73"/>
  <c r="C530" i="73"/>
  <c r="C531" i="73"/>
  <c r="C532" i="73"/>
  <c r="C533" i="73"/>
  <c r="C534" i="73"/>
  <c r="C535" i="73"/>
  <c r="C536" i="73"/>
  <c r="C537" i="73"/>
  <c r="C538" i="73"/>
  <c r="C539" i="73"/>
  <c r="C540" i="73"/>
  <c r="C541" i="73"/>
  <c r="C542" i="73"/>
  <c r="C543" i="73"/>
  <c r="C544" i="73"/>
  <c r="C545" i="73"/>
  <c r="C546" i="73"/>
  <c r="C547" i="73"/>
  <c r="C548" i="73"/>
  <c r="C549" i="73"/>
  <c r="C550" i="73"/>
  <c r="C551" i="73"/>
  <c r="C552" i="73"/>
  <c r="C553" i="73"/>
  <c r="C554" i="73"/>
  <c r="C555" i="73"/>
  <c r="C556" i="73"/>
  <c r="C557" i="73"/>
  <c r="C558" i="73"/>
  <c r="C559" i="73"/>
  <c r="C560" i="73"/>
  <c r="C561" i="73"/>
  <c r="C562" i="73"/>
  <c r="C563" i="73"/>
  <c r="C564" i="73"/>
  <c r="C565" i="73"/>
  <c r="C566" i="73"/>
  <c r="C567" i="73"/>
  <c r="C568" i="73"/>
  <c r="C569" i="73"/>
  <c r="C570" i="73"/>
  <c r="C571" i="73"/>
  <c r="C572" i="73"/>
  <c r="C573" i="73"/>
  <c r="C574" i="73"/>
  <c r="C575" i="73"/>
  <c r="C576" i="73"/>
  <c r="C577" i="73"/>
  <c r="C578" i="73"/>
  <c r="C579" i="73"/>
  <c r="C580" i="73"/>
  <c r="C581" i="73"/>
  <c r="C582" i="73"/>
  <c r="C583" i="73"/>
  <c r="C584" i="73"/>
  <c r="C585" i="73"/>
  <c r="C586" i="73"/>
  <c r="C587" i="73"/>
  <c r="C588" i="73"/>
  <c r="C589" i="73"/>
  <c r="C590" i="73"/>
  <c r="C591" i="73"/>
  <c r="C592" i="73"/>
  <c r="C593" i="73"/>
  <c r="C594" i="73"/>
  <c r="C595" i="73"/>
  <c r="C596" i="73"/>
  <c r="C597" i="73"/>
  <c r="C598" i="73"/>
  <c r="C599" i="73"/>
  <c r="C600" i="73"/>
  <c r="C601" i="73"/>
  <c r="C602" i="73"/>
  <c r="C603" i="73"/>
  <c r="C604" i="73"/>
  <c r="C605" i="73"/>
  <c r="C606" i="73"/>
  <c r="C607" i="73"/>
  <c r="C608" i="73"/>
  <c r="C609" i="73"/>
  <c r="C610" i="73"/>
  <c r="C611" i="73"/>
  <c r="C612" i="73"/>
  <c r="C613" i="73"/>
  <c r="C614" i="73"/>
  <c r="C615" i="73"/>
  <c r="C616" i="73"/>
  <c r="C617" i="73"/>
  <c r="C618" i="73"/>
  <c r="C619" i="73"/>
  <c r="C620" i="73"/>
  <c r="C621" i="73"/>
  <c r="C622" i="73"/>
  <c r="C623" i="73"/>
  <c r="C624" i="73"/>
  <c r="C625" i="73"/>
  <c r="C626" i="73"/>
  <c r="C627" i="73"/>
  <c r="C628" i="73"/>
  <c r="C629" i="73"/>
  <c r="C630" i="73"/>
  <c r="C631" i="73"/>
  <c r="C632" i="73"/>
  <c r="C633" i="73"/>
  <c r="C634" i="73"/>
  <c r="C635" i="73"/>
  <c r="C636" i="73"/>
  <c r="C637" i="73"/>
  <c r="C638" i="73"/>
  <c r="C639" i="73"/>
  <c r="C640" i="73"/>
  <c r="C641" i="73"/>
  <c r="C642" i="73"/>
  <c r="C643" i="73"/>
  <c r="C644" i="73"/>
  <c r="C645" i="73"/>
  <c r="C646" i="73"/>
  <c r="C647" i="73"/>
  <c r="C648" i="73"/>
  <c r="C649" i="73"/>
  <c r="C650" i="73"/>
  <c r="C651" i="73"/>
  <c r="C652" i="73"/>
  <c r="C653" i="73"/>
  <c r="C654" i="73"/>
  <c r="C655" i="73"/>
  <c r="C656" i="73"/>
  <c r="C657" i="73"/>
  <c r="C658" i="73"/>
  <c r="C659" i="73"/>
  <c r="C660" i="73"/>
  <c r="C661" i="73"/>
  <c r="C662" i="73"/>
  <c r="C663" i="73"/>
  <c r="C664" i="73"/>
  <c r="C665" i="73"/>
  <c r="C666" i="73"/>
  <c r="C667" i="73"/>
  <c r="C668" i="73"/>
  <c r="C669" i="73"/>
  <c r="C670" i="73"/>
  <c r="C671" i="73"/>
  <c r="C672" i="73"/>
  <c r="C673" i="73"/>
  <c r="C674" i="73"/>
  <c r="C675" i="73"/>
  <c r="C676" i="73"/>
  <c r="C677" i="73"/>
  <c r="C678" i="73"/>
  <c r="C679" i="73"/>
  <c r="C680" i="73"/>
  <c r="C681" i="73"/>
  <c r="C682" i="73"/>
  <c r="C683" i="73"/>
  <c r="C684" i="73"/>
  <c r="C685" i="73"/>
  <c r="C686" i="73"/>
  <c r="C687" i="73"/>
  <c r="C688" i="73"/>
  <c r="C689" i="73"/>
  <c r="C690" i="73"/>
  <c r="C691" i="73"/>
  <c r="C692" i="73"/>
  <c r="C693" i="73"/>
  <c r="C694" i="73"/>
  <c r="C695" i="73"/>
  <c r="C696" i="73"/>
  <c r="C697" i="73"/>
  <c r="C698" i="73"/>
  <c r="C699" i="73"/>
  <c r="C700" i="73"/>
  <c r="C701" i="73"/>
  <c r="C702" i="73"/>
  <c r="C703" i="73"/>
  <c r="C704" i="73"/>
  <c r="C705" i="73"/>
  <c r="C706" i="73"/>
  <c r="C707" i="73"/>
  <c r="C708" i="73"/>
  <c r="C709" i="73"/>
  <c r="C710" i="73"/>
  <c r="C711" i="73"/>
  <c r="C712" i="73"/>
  <c r="C713" i="73"/>
  <c r="C714" i="73"/>
  <c r="C715" i="73"/>
  <c r="C716" i="73"/>
  <c r="C717" i="73"/>
  <c r="C718" i="73"/>
  <c r="C719" i="73"/>
  <c r="C720" i="73"/>
  <c r="C721" i="73"/>
  <c r="C722" i="73"/>
  <c r="C723" i="73"/>
  <c r="C724" i="73"/>
  <c r="C725" i="73"/>
  <c r="C726" i="73"/>
  <c r="C727" i="73"/>
  <c r="C728" i="73"/>
  <c r="C729" i="73"/>
  <c r="C730" i="73"/>
  <c r="C731" i="73"/>
  <c r="C732" i="73"/>
  <c r="C733" i="73"/>
  <c r="C734" i="73"/>
  <c r="C735" i="73"/>
  <c r="C736" i="73"/>
  <c r="C737" i="73"/>
  <c r="C738" i="73"/>
  <c r="C739" i="73"/>
  <c r="C740" i="73"/>
  <c r="C741" i="73"/>
  <c r="C742" i="73"/>
  <c r="C743" i="73"/>
  <c r="C744" i="73"/>
  <c r="C745" i="73"/>
  <c r="C746" i="73"/>
  <c r="C747" i="73"/>
  <c r="C748" i="73"/>
  <c r="C749" i="73"/>
  <c r="C750" i="73"/>
  <c r="C751" i="73"/>
  <c r="C752" i="73"/>
  <c r="C753" i="73"/>
  <c r="C754" i="73"/>
  <c r="C755" i="73"/>
  <c r="C756" i="73"/>
  <c r="C757" i="73"/>
  <c r="C758" i="73"/>
  <c r="C759" i="73"/>
  <c r="C760" i="73"/>
  <c r="C761" i="73"/>
  <c r="C762" i="73"/>
  <c r="C763" i="73"/>
  <c r="C764" i="73"/>
  <c r="C765" i="73"/>
  <c r="C766" i="73"/>
  <c r="C767" i="73"/>
  <c r="C768" i="73"/>
  <c r="C769" i="73"/>
  <c r="C770" i="73"/>
  <c r="C771" i="73"/>
  <c r="C772" i="73"/>
  <c r="C773" i="73"/>
  <c r="C774" i="73"/>
  <c r="C775" i="73"/>
  <c r="C776" i="73"/>
  <c r="C777" i="73"/>
  <c r="C778" i="73"/>
  <c r="C779" i="73"/>
  <c r="C780" i="73"/>
  <c r="C781" i="73"/>
  <c r="C782" i="73"/>
  <c r="C783" i="73"/>
  <c r="C784" i="73"/>
  <c r="C785" i="73"/>
  <c r="C786" i="73"/>
  <c r="C787" i="73"/>
  <c r="C788" i="73"/>
  <c r="C789" i="73"/>
  <c r="C790" i="73"/>
  <c r="C791" i="73"/>
  <c r="C792" i="73"/>
  <c r="C793" i="73"/>
  <c r="C794" i="73"/>
  <c r="C795" i="73"/>
  <c r="C796" i="73"/>
  <c r="C797" i="73"/>
  <c r="C798" i="73"/>
  <c r="C799" i="73"/>
  <c r="C800" i="73"/>
  <c r="C801" i="73"/>
  <c r="C802" i="73"/>
  <c r="C803" i="73"/>
  <c r="C804" i="73"/>
  <c r="C805" i="73"/>
  <c r="C806" i="73"/>
  <c r="C807" i="73"/>
  <c r="C808" i="73"/>
  <c r="C809" i="73"/>
  <c r="C810" i="73"/>
  <c r="C811" i="73"/>
  <c r="C812" i="73"/>
  <c r="C813" i="73"/>
  <c r="C814" i="73"/>
  <c r="C815" i="73"/>
  <c r="C816" i="73"/>
  <c r="C817" i="73"/>
  <c r="C818" i="73"/>
  <c r="C819" i="73"/>
  <c r="C820" i="73"/>
  <c r="C821" i="73"/>
  <c r="C822" i="73"/>
  <c r="C823" i="73"/>
  <c r="C824" i="73"/>
  <c r="C825" i="73"/>
  <c r="C826" i="73"/>
  <c r="C827" i="73"/>
  <c r="C828" i="73"/>
  <c r="C829" i="73"/>
  <c r="C830" i="73"/>
  <c r="C831" i="73"/>
  <c r="C832" i="73"/>
  <c r="C833" i="73"/>
  <c r="C834" i="73"/>
  <c r="C835" i="73"/>
  <c r="C836" i="73"/>
  <c r="C837" i="73"/>
  <c r="C838" i="73"/>
  <c r="C839" i="73"/>
  <c r="C840" i="73"/>
  <c r="C841" i="73"/>
  <c r="C842" i="73"/>
  <c r="C843" i="73"/>
  <c r="C844" i="73"/>
  <c r="C845" i="73"/>
  <c r="C846" i="73"/>
  <c r="C847" i="73"/>
  <c r="C848" i="73"/>
  <c r="C849" i="73"/>
  <c r="C850" i="73"/>
  <c r="C851" i="73"/>
  <c r="C852" i="73"/>
  <c r="C853" i="73"/>
  <c r="C854" i="73"/>
  <c r="C855" i="73"/>
  <c r="C856" i="73"/>
  <c r="C857" i="73"/>
  <c r="C858" i="73"/>
  <c r="C859" i="73"/>
  <c r="C860" i="73"/>
  <c r="C861" i="73"/>
  <c r="C862" i="73"/>
  <c r="C863" i="73"/>
  <c r="C864" i="73"/>
  <c r="C865" i="73"/>
  <c r="C866" i="73"/>
  <c r="C867" i="73"/>
  <c r="C868" i="73"/>
  <c r="C869" i="73"/>
  <c r="C870" i="73"/>
  <c r="C871" i="73"/>
  <c r="C872" i="73"/>
  <c r="C873" i="73"/>
  <c r="C874" i="73"/>
  <c r="C875" i="73"/>
  <c r="C876" i="73"/>
  <c r="C877" i="73"/>
  <c r="C878" i="73"/>
  <c r="C879" i="73"/>
  <c r="C880" i="73"/>
  <c r="C881" i="73"/>
  <c r="C882" i="73"/>
  <c r="C883" i="73"/>
  <c r="C884" i="73"/>
  <c r="C885" i="73"/>
  <c r="C886" i="73"/>
  <c r="C887" i="73"/>
  <c r="C888" i="73"/>
  <c r="C889" i="73"/>
  <c r="C890" i="73"/>
  <c r="C891" i="73"/>
  <c r="C892" i="73"/>
  <c r="C893" i="73"/>
  <c r="C894" i="73"/>
  <c r="C895" i="73"/>
  <c r="C896" i="73"/>
  <c r="C897" i="73"/>
  <c r="C898" i="73"/>
  <c r="C899" i="73"/>
  <c r="C900" i="73"/>
  <c r="C901" i="73"/>
  <c r="C902" i="73"/>
  <c r="C903" i="73"/>
  <c r="C904" i="73"/>
  <c r="C905" i="73"/>
  <c r="C906" i="73"/>
  <c r="C907" i="73"/>
  <c r="C908" i="73"/>
  <c r="C909" i="73"/>
  <c r="C910" i="73"/>
  <c r="C911" i="73"/>
  <c r="C912" i="73"/>
  <c r="C913" i="73"/>
  <c r="C914" i="73"/>
  <c r="C915" i="73"/>
  <c r="C916" i="73"/>
  <c r="C917" i="73"/>
  <c r="C918" i="73"/>
  <c r="C919" i="73"/>
  <c r="C920" i="73"/>
  <c r="C921" i="73"/>
  <c r="C922" i="73"/>
  <c r="C923" i="73"/>
  <c r="C924" i="73"/>
  <c r="C925" i="73"/>
  <c r="C926" i="73"/>
  <c r="C927" i="73"/>
  <c r="C928" i="73"/>
  <c r="C929" i="73"/>
  <c r="C930" i="73"/>
  <c r="C931" i="73"/>
  <c r="C932" i="73"/>
  <c r="C933" i="73"/>
  <c r="C934" i="73"/>
  <c r="C935" i="73"/>
  <c r="C936" i="73"/>
  <c r="C937" i="73"/>
  <c r="C938" i="73"/>
  <c r="C939" i="73"/>
  <c r="C940" i="73"/>
  <c r="C941" i="73"/>
  <c r="C942" i="73"/>
  <c r="C943" i="73"/>
  <c r="C944" i="73"/>
  <c r="C945" i="73"/>
  <c r="C946" i="73"/>
  <c r="C947" i="73"/>
  <c r="C948" i="73"/>
  <c r="C949" i="73"/>
  <c r="C950" i="73"/>
  <c r="C951" i="73"/>
  <c r="C952" i="73"/>
  <c r="C953" i="73"/>
  <c r="C954" i="73"/>
  <c r="C955" i="73"/>
  <c r="C956" i="73"/>
  <c r="C957" i="73"/>
  <c r="C958" i="73"/>
  <c r="C959" i="73"/>
  <c r="C960" i="73"/>
  <c r="C961" i="73"/>
  <c r="C962" i="73"/>
  <c r="C963" i="73"/>
  <c r="C964" i="73"/>
  <c r="C965" i="73"/>
  <c r="C966" i="73"/>
  <c r="C967" i="73"/>
  <c r="C968" i="73"/>
  <c r="C969" i="73"/>
  <c r="C970" i="73"/>
  <c r="C971" i="73"/>
  <c r="C972" i="73"/>
  <c r="C973" i="73"/>
  <c r="C974" i="73"/>
  <c r="C975" i="73"/>
  <c r="C976" i="73"/>
  <c r="C977" i="73"/>
  <c r="C978" i="73"/>
  <c r="C979" i="73"/>
  <c r="C980" i="73"/>
  <c r="C981" i="73"/>
  <c r="C982" i="73"/>
  <c r="C983" i="73"/>
  <c r="C984" i="73"/>
  <c r="C985" i="73"/>
  <c r="C986" i="73"/>
  <c r="C987" i="73"/>
  <c r="C988" i="73"/>
  <c r="C989" i="73"/>
  <c r="C990" i="73"/>
  <c r="C991" i="73"/>
  <c r="C992" i="73"/>
  <c r="C993" i="73"/>
  <c r="C994" i="73"/>
  <c r="C995" i="73"/>
  <c r="C996" i="73"/>
  <c r="C997" i="73"/>
  <c r="C998" i="73"/>
  <c r="C999" i="73"/>
  <c r="C1000" i="73"/>
  <c r="C1001" i="73"/>
  <c r="C1002" i="73"/>
  <c r="C1003" i="73"/>
  <c r="C1004" i="73"/>
  <c r="C1005" i="73"/>
  <c r="C1006" i="73"/>
  <c r="C1007" i="73"/>
  <c r="C1008" i="73"/>
  <c r="C1009" i="73"/>
  <c r="C1010" i="73"/>
  <c r="C1011" i="73"/>
  <c r="C1012" i="73"/>
  <c r="C1013" i="73"/>
  <c r="C1014" i="73"/>
  <c r="C1015" i="73"/>
  <c r="C1016" i="73"/>
  <c r="C1017" i="73"/>
  <c r="C1018" i="73"/>
  <c r="C1019" i="73"/>
  <c r="C1020" i="73"/>
  <c r="C1021" i="73"/>
  <c r="C1022" i="73"/>
  <c r="C1023" i="73"/>
  <c r="C1024" i="73"/>
  <c r="C1025" i="73"/>
  <c r="C1026" i="73"/>
  <c r="C1027" i="73"/>
  <c r="C1028" i="73"/>
  <c r="C1029" i="73"/>
  <c r="C1030" i="73"/>
  <c r="C1031" i="73"/>
  <c r="C1032" i="73"/>
  <c r="C1033" i="73"/>
  <c r="C1034" i="73"/>
  <c r="C1035" i="73"/>
  <c r="C1036" i="73"/>
  <c r="C1037" i="73"/>
  <c r="C1038" i="73"/>
  <c r="C1039" i="73"/>
  <c r="C1040" i="73"/>
  <c r="C1041" i="73"/>
  <c r="C1042" i="73"/>
  <c r="C1043" i="73"/>
  <c r="C1044" i="73"/>
  <c r="C1045" i="73"/>
  <c r="C1046" i="73"/>
  <c r="C1047" i="73"/>
  <c r="C1048" i="73"/>
  <c r="C1049" i="73"/>
  <c r="C1050" i="73"/>
  <c r="C1051" i="73"/>
  <c r="C1052" i="73"/>
  <c r="C1053" i="73"/>
  <c r="C1054" i="73"/>
  <c r="C1055" i="73"/>
  <c r="C1056" i="73"/>
  <c r="C1057" i="73"/>
  <c r="C1058" i="73"/>
  <c r="C1059" i="73"/>
  <c r="C1060" i="73"/>
  <c r="C1061" i="73"/>
  <c r="C1062" i="73"/>
  <c r="C1063" i="73"/>
  <c r="C1064" i="73"/>
  <c r="C1065" i="73"/>
  <c r="C1066" i="73"/>
  <c r="C1067" i="73"/>
  <c r="C1068" i="73"/>
  <c r="C1069" i="73"/>
  <c r="C1070" i="73"/>
  <c r="C1071" i="73"/>
  <c r="C1072" i="73"/>
  <c r="C1073" i="73"/>
  <c r="C1074" i="73"/>
  <c r="C1075" i="73"/>
  <c r="C1076" i="73"/>
  <c r="C1077" i="73"/>
  <c r="C1078" i="73"/>
  <c r="C1079" i="73"/>
  <c r="C1080" i="73"/>
  <c r="C1081" i="73"/>
  <c r="C1082" i="73"/>
  <c r="C1083" i="73"/>
  <c r="C1084" i="73"/>
  <c r="C1085" i="73"/>
  <c r="C1086" i="73"/>
  <c r="C1087" i="73"/>
  <c r="C1088" i="73"/>
  <c r="C1089" i="73"/>
  <c r="C1090" i="73"/>
  <c r="C1091" i="73"/>
  <c r="C1092" i="73"/>
  <c r="C1093" i="73"/>
  <c r="C1094" i="73"/>
  <c r="C1095" i="73"/>
  <c r="C1096" i="73"/>
  <c r="C1097" i="73"/>
  <c r="C1098" i="73"/>
  <c r="C1099" i="73"/>
  <c r="C1100" i="73"/>
  <c r="C1101" i="73"/>
  <c r="C1102" i="73"/>
  <c r="C1103" i="73"/>
  <c r="C1104" i="73"/>
  <c r="C1105" i="73"/>
  <c r="C1106" i="73"/>
  <c r="C1107" i="73"/>
  <c r="C1108" i="73"/>
  <c r="C1109" i="73"/>
  <c r="C1110" i="73"/>
  <c r="C1111" i="73"/>
  <c r="C1112" i="73"/>
  <c r="C1113" i="73"/>
  <c r="C1114" i="73"/>
  <c r="C1115" i="73"/>
  <c r="C1116" i="73"/>
  <c r="C1117" i="73"/>
  <c r="C1118" i="73"/>
  <c r="C1119" i="73"/>
  <c r="C1120" i="73"/>
  <c r="C1121" i="73"/>
  <c r="C1122" i="73"/>
  <c r="C1123" i="73"/>
  <c r="C1124" i="73"/>
  <c r="C1125" i="73"/>
  <c r="C1126" i="73"/>
  <c r="C1127" i="73"/>
  <c r="C1128" i="73"/>
  <c r="C1129" i="73"/>
  <c r="C1130" i="73"/>
  <c r="C1131" i="73"/>
  <c r="C1132" i="73"/>
  <c r="C1133" i="73"/>
  <c r="C1134" i="73"/>
  <c r="C1135" i="73"/>
  <c r="C1136" i="73"/>
  <c r="C1137" i="73"/>
  <c r="C1138" i="73"/>
  <c r="C1139" i="73"/>
  <c r="C1140" i="73"/>
  <c r="C1141" i="73"/>
  <c r="C1142" i="73"/>
  <c r="C1143" i="73"/>
  <c r="C1144" i="73"/>
  <c r="C1145" i="73"/>
  <c r="C1146" i="73"/>
  <c r="C1147" i="73"/>
  <c r="C1148" i="73"/>
  <c r="C1149" i="73"/>
  <c r="C1150" i="73"/>
  <c r="C1151" i="73"/>
  <c r="C1152" i="73"/>
  <c r="C1153" i="73"/>
  <c r="C1154" i="73"/>
  <c r="C1155" i="73"/>
  <c r="C1156" i="73"/>
  <c r="C1157" i="73"/>
  <c r="C1158" i="73"/>
  <c r="C1159" i="73"/>
  <c r="C1160" i="73"/>
  <c r="C1161" i="73"/>
  <c r="C1162" i="73"/>
  <c r="C1163" i="73"/>
  <c r="C1164" i="73"/>
  <c r="C1165" i="73"/>
  <c r="C1166" i="73"/>
  <c r="C1167" i="73"/>
  <c r="C1168" i="73"/>
  <c r="C1169" i="73"/>
  <c r="C1170" i="73"/>
  <c r="C1171" i="73"/>
  <c r="C1172" i="73"/>
  <c r="C1173" i="73"/>
  <c r="C1174" i="73"/>
  <c r="C1175" i="73"/>
  <c r="C1176" i="73"/>
  <c r="C1177" i="73"/>
  <c r="C1178" i="73"/>
  <c r="C1179" i="73"/>
  <c r="C1180" i="73"/>
  <c r="C1181" i="73"/>
  <c r="C1182" i="73"/>
  <c r="C1183" i="73"/>
  <c r="C1184" i="73"/>
  <c r="C1185" i="73"/>
  <c r="C1186" i="73"/>
  <c r="C1187" i="73"/>
  <c r="C1188" i="73"/>
  <c r="C1189" i="73"/>
  <c r="C1190" i="73"/>
  <c r="C1191" i="73"/>
  <c r="C1192" i="73"/>
  <c r="C1193" i="73"/>
  <c r="C1194" i="73"/>
  <c r="C1195" i="73"/>
  <c r="C1196" i="73"/>
  <c r="C1197" i="73"/>
  <c r="C1198" i="73"/>
  <c r="C1199" i="73"/>
  <c r="C1200" i="73"/>
  <c r="C1201" i="73"/>
  <c r="C1202" i="73"/>
  <c r="C1203" i="73"/>
  <c r="C1204" i="73"/>
  <c r="C1205" i="73"/>
  <c r="C1206" i="73"/>
  <c r="C1207" i="73"/>
  <c r="C1208" i="73"/>
  <c r="C1209" i="73"/>
  <c r="C1210" i="73"/>
  <c r="C1211" i="73"/>
  <c r="C1212" i="73"/>
  <c r="C1213" i="73"/>
  <c r="C1214" i="73"/>
  <c r="C1215" i="73"/>
  <c r="C1216" i="73"/>
  <c r="C1217" i="73"/>
  <c r="C1218" i="73"/>
  <c r="C1219" i="73"/>
  <c r="C1220" i="73"/>
  <c r="C1221" i="73"/>
  <c r="C1222" i="73"/>
  <c r="C1223" i="73"/>
  <c r="C1224" i="73"/>
  <c r="C1225" i="73"/>
  <c r="C1226" i="73"/>
  <c r="C1227" i="73"/>
  <c r="C1228" i="73"/>
  <c r="C1229" i="73"/>
  <c r="C1230" i="73"/>
  <c r="C1231" i="73"/>
  <c r="C1232" i="73"/>
  <c r="C1233" i="73"/>
  <c r="C1234" i="73"/>
  <c r="C1235" i="73"/>
  <c r="C1236" i="73"/>
  <c r="C1237" i="73"/>
  <c r="C1238" i="73"/>
  <c r="C1239" i="73"/>
  <c r="C1240" i="73"/>
  <c r="C1241" i="73"/>
  <c r="C1242" i="73"/>
  <c r="C1243" i="73"/>
  <c r="C1244" i="73"/>
  <c r="C1245" i="73"/>
  <c r="C1246" i="73"/>
  <c r="C1247" i="73"/>
  <c r="C1248" i="73"/>
  <c r="C1249" i="73"/>
  <c r="C1250" i="73"/>
  <c r="C1251" i="73"/>
  <c r="C1252" i="73"/>
  <c r="C1253" i="73"/>
  <c r="C1254" i="73"/>
  <c r="C1255" i="73"/>
  <c r="C1256" i="73"/>
  <c r="C1257" i="73"/>
  <c r="C1258" i="73"/>
  <c r="C1259" i="73"/>
  <c r="C1260" i="73"/>
  <c r="C1261" i="73"/>
  <c r="C1262" i="73"/>
  <c r="C1263" i="73"/>
  <c r="C1264" i="73"/>
  <c r="C1265" i="73"/>
  <c r="C1266" i="73"/>
  <c r="C1267" i="73"/>
  <c r="C1268" i="73"/>
  <c r="C1269" i="73"/>
  <c r="C1270" i="73"/>
  <c r="C1271" i="73"/>
  <c r="C1272" i="73"/>
  <c r="C1273" i="73"/>
  <c r="C1274" i="73"/>
  <c r="C1275" i="73"/>
  <c r="C1276" i="73"/>
  <c r="C1277" i="73"/>
  <c r="C1278" i="73"/>
  <c r="C1279" i="73"/>
  <c r="C1280" i="73"/>
  <c r="C1281" i="73"/>
  <c r="C1282" i="73"/>
  <c r="C1283" i="73"/>
  <c r="C1284" i="73"/>
  <c r="C1285" i="73"/>
  <c r="C1286" i="73"/>
  <c r="C1287" i="73"/>
  <c r="C1288" i="73"/>
  <c r="C1289" i="73"/>
  <c r="C1290" i="73"/>
  <c r="C1291" i="73"/>
  <c r="C1292" i="73"/>
  <c r="C1293" i="73"/>
  <c r="C1294" i="73"/>
  <c r="C1295" i="73"/>
  <c r="C1296" i="73"/>
  <c r="C1297" i="73"/>
  <c r="C1298" i="73"/>
  <c r="C1299" i="73"/>
  <c r="C1300" i="73"/>
  <c r="C1301" i="73"/>
  <c r="C1302" i="73"/>
  <c r="C1303" i="73"/>
  <c r="C1304" i="73"/>
  <c r="C1305" i="73"/>
  <c r="C1306" i="73"/>
  <c r="C1307" i="73"/>
  <c r="C1308" i="73"/>
  <c r="C1309" i="73"/>
  <c r="C1310" i="73"/>
  <c r="C1311" i="73"/>
  <c r="C1312" i="73"/>
  <c r="C1313" i="73"/>
  <c r="C1314" i="73"/>
  <c r="C1315" i="73"/>
  <c r="C1316" i="73"/>
  <c r="C1317" i="73"/>
  <c r="C1318" i="73"/>
  <c r="C1319" i="73"/>
  <c r="C1320" i="73"/>
  <c r="C1321" i="73"/>
  <c r="C1322" i="73"/>
  <c r="C1323" i="73"/>
  <c r="C1324" i="73"/>
  <c r="C1325" i="73"/>
  <c r="C1326" i="73"/>
  <c r="C1327" i="73"/>
  <c r="C1328" i="73"/>
  <c r="C1329" i="73"/>
  <c r="C1330" i="73"/>
  <c r="C1331" i="73"/>
  <c r="C1332" i="73"/>
  <c r="C1333" i="73"/>
  <c r="C1334" i="73"/>
  <c r="C1335" i="73"/>
  <c r="C1336" i="73"/>
  <c r="C1337" i="73"/>
  <c r="C1338" i="73"/>
  <c r="C1339" i="73"/>
  <c r="C1340" i="73"/>
  <c r="C1341" i="73"/>
  <c r="C1342" i="73"/>
  <c r="C1343" i="73"/>
  <c r="C1344" i="73"/>
  <c r="C1345" i="73"/>
  <c r="C1346" i="73"/>
  <c r="C1347" i="73"/>
  <c r="C1348" i="73"/>
  <c r="C1349" i="73"/>
  <c r="C1350" i="73"/>
  <c r="C1351" i="73"/>
  <c r="C1352" i="73"/>
  <c r="C1353" i="73"/>
  <c r="C1354" i="73"/>
  <c r="C1355" i="73"/>
  <c r="C1356" i="73"/>
  <c r="C1357" i="73"/>
  <c r="C1358" i="73"/>
  <c r="C1359" i="73"/>
  <c r="C1360" i="73"/>
  <c r="C1361" i="73"/>
  <c r="C1362" i="73"/>
  <c r="C1363" i="73"/>
  <c r="C1364" i="73"/>
  <c r="C1365" i="73"/>
  <c r="C1366" i="73"/>
  <c r="C1367" i="73"/>
  <c r="C1368" i="73"/>
  <c r="C1369" i="73"/>
  <c r="C1370" i="73"/>
  <c r="C1371" i="73"/>
  <c r="C1372" i="73"/>
  <c r="C1373" i="73"/>
  <c r="C1374" i="73"/>
  <c r="C1375" i="73"/>
  <c r="C1376" i="73"/>
  <c r="C1377" i="73"/>
  <c r="C1378" i="73"/>
  <c r="C1379" i="73"/>
  <c r="C1380" i="73"/>
  <c r="C1381" i="73"/>
  <c r="C1382" i="73"/>
  <c r="C1383" i="73"/>
  <c r="C1384" i="73"/>
  <c r="C1385" i="73"/>
  <c r="C1386" i="73"/>
  <c r="C1387" i="73"/>
  <c r="C1388" i="73"/>
  <c r="C1389" i="73"/>
  <c r="C1390" i="73"/>
  <c r="C1391" i="73"/>
  <c r="C1392" i="73"/>
  <c r="C1393" i="73"/>
  <c r="C1394" i="73"/>
  <c r="C1395" i="73"/>
  <c r="C1396" i="73"/>
  <c r="C1397" i="73"/>
  <c r="C1398" i="73"/>
  <c r="C1399" i="73"/>
  <c r="C1400" i="73"/>
  <c r="C1401" i="73"/>
  <c r="C1402" i="73"/>
  <c r="C1403" i="73"/>
  <c r="C1404" i="73"/>
  <c r="C1405" i="73"/>
  <c r="C1406" i="73"/>
  <c r="C1407" i="73"/>
  <c r="C1408" i="73"/>
  <c r="C1409" i="73"/>
  <c r="C1410" i="73"/>
  <c r="C1411" i="73"/>
  <c r="C1412" i="73"/>
  <c r="C1413" i="73"/>
  <c r="C1414" i="73"/>
  <c r="C1415" i="73"/>
  <c r="C1416" i="73"/>
  <c r="C1417" i="73"/>
  <c r="C1418" i="73"/>
  <c r="C1419" i="73"/>
  <c r="C1420" i="73"/>
  <c r="C1421" i="73"/>
  <c r="C1422" i="73"/>
  <c r="C1423" i="73"/>
  <c r="C1424" i="73"/>
  <c r="C1425" i="73"/>
  <c r="C1426" i="73"/>
  <c r="C1427" i="73"/>
  <c r="C1428" i="73"/>
  <c r="C1429" i="73"/>
  <c r="C1430" i="73"/>
  <c r="C1431" i="73"/>
  <c r="C1432" i="73"/>
  <c r="C1433" i="73"/>
  <c r="C1434" i="73"/>
  <c r="C1435" i="73"/>
  <c r="C1436" i="73"/>
  <c r="C1437" i="73"/>
  <c r="C1438" i="73"/>
  <c r="C1439" i="73"/>
  <c r="C1440" i="73"/>
  <c r="C1441" i="73"/>
  <c r="C1442" i="73"/>
  <c r="C1443" i="73"/>
  <c r="C1444" i="73"/>
  <c r="C1445" i="73"/>
  <c r="C1446" i="73"/>
  <c r="C1447" i="73"/>
  <c r="C1448" i="73"/>
  <c r="C1449" i="73"/>
  <c r="C1450" i="73"/>
  <c r="C1451" i="73"/>
  <c r="C1452" i="73"/>
  <c r="C1453" i="73"/>
  <c r="C1454" i="73"/>
  <c r="C1455" i="73"/>
  <c r="C1456" i="73"/>
  <c r="C1457" i="73"/>
  <c r="C1458" i="73"/>
  <c r="C1459" i="73"/>
  <c r="C1460" i="73"/>
  <c r="C1461" i="73"/>
  <c r="C1462" i="73"/>
  <c r="C1463" i="73"/>
  <c r="C1464" i="73"/>
  <c r="C1465" i="73"/>
  <c r="C1466" i="73"/>
  <c r="C1467" i="73"/>
  <c r="C1468" i="73"/>
  <c r="C1469" i="73"/>
  <c r="C1470" i="73"/>
  <c r="C1471" i="73"/>
  <c r="C1472" i="73"/>
  <c r="C1473" i="73"/>
  <c r="C1474" i="73"/>
  <c r="C1475" i="73"/>
  <c r="C1476" i="73"/>
  <c r="C1477" i="73"/>
  <c r="C1478" i="73"/>
  <c r="C1479" i="73"/>
  <c r="C1480" i="73"/>
  <c r="C1481" i="73"/>
  <c r="C1482" i="73"/>
  <c r="C1483" i="73"/>
  <c r="C1484" i="73"/>
  <c r="C1485" i="73"/>
  <c r="C1486" i="73"/>
  <c r="C1487" i="73"/>
  <c r="C1488" i="73"/>
  <c r="C1489" i="73"/>
  <c r="C1490" i="73"/>
  <c r="C1491" i="73"/>
  <c r="C1492" i="73"/>
  <c r="C1493" i="73"/>
  <c r="C1494" i="73"/>
  <c r="C1495" i="73"/>
  <c r="C1496" i="73"/>
  <c r="C1497" i="73"/>
  <c r="C1498" i="73"/>
  <c r="C1499" i="73"/>
  <c r="C1500" i="73"/>
  <c r="C1501" i="73"/>
  <c r="C1502" i="73"/>
  <c r="C1503" i="73"/>
  <c r="C1504" i="73"/>
  <c r="C1505" i="73"/>
  <c r="C1506" i="73"/>
  <c r="C1507" i="73"/>
  <c r="C1508" i="73"/>
  <c r="C1509" i="73"/>
  <c r="C1510" i="73"/>
  <c r="C1511" i="73"/>
  <c r="C1512" i="73"/>
  <c r="C1513" i="73"/>
  <c r="C1514" i="73"/>
  <c r="C1515" i="73"/>
  <c r="C1516" i="73"/>
  <c r="C1517" i="73"/>
  <c r="C1518" i="73"/>
  <c r="C1519" i="73"/>
  <c r="C1520" i="73"/>
  <c r="C1521" i="73"/>
  <c r="C1522" i="73"/>
  <c r="C1523" i="73"/>
  <c r="C1524" i="73"/>
  <c r="C1525" i="73"/>
  <c r="C1526" i="73"/>
  <c r="C1527" i="73"/>
  <c r="C1528" i="73"/>
  <c r="C1529" i="73"/>
  <c r="C1530" i="73"/>
  <c r="C1531" i="73"/>
  <c r="C1532" i="73"/>
  <c r="C1533" i="73"/>
  <c r="C1534" i="73"/>
  <c r="C1535" i="73"/>
  <c r="C1536" i="73"/>
  <c r="C1537" i="73"/>
  <c r="C1538" i="73"/>
  <c r="C1539" i="73"/>
  <c r="C1540" i="73"/>
  <c r="C1541" i="73"/>
  <c r="C1542" i="73"/>
  <c r="C1543" i="73"/>
  <c r="C1544" i="73"/>
  <c r="C1545" i="73"/>
  <c r="C1546" i="73"/>
  <c r="C1547" i="73"/>
  <c r="C1548" i="73"/>
  <c r="C1549" i="73"/>
  <c r="C1550" i="73"/>
  <c r="C1551" i="73"/>
  <c r="C1552" i="73"/>
  <c r="C1553" i="73"/>
  <c r="C1554" i="73"/>
  <c r="C1555" i="73"/>
  <c r="C1556" i="73"/>
  <c r="C1557" i="73"/>
  <c r="C1558" i="73"/>
  <c r="C1559" i="73"/>
  <c r="C1560" i="73"/>
  <c r="C1561" i="73"/>
  <c r="C1562" i="73"/>
  <c r="C1563" i="73"/>
  <c r="C1564" i="73"/>
  <c r="C1565" i="73"/>
  <c r="C1566" i="73"/>
  <c r="C1567" i="73"/>
  <c r="C1568" i="73"/>
  <c r="C1569" i="73"/>
  <c r="C1570" i="73"/>
  <c r="C1571" i="73"/>
  <c r="C1572" i="73"/>
  <c r="C1573" i="73"/>
  <c r="C1574" i="73"/>
  <c r="C1575" i="73"/>
  <c r="C1576" i="73"/>
  <c r="C1577" i="73"/>
  <c r="C1578" i="73"/>
  <c r="C1579" i="73"/>
  <c r="C1580" i="73"/>
  <c r="C1581" i="73"/>
  <c r="C1582" i="73"/>
  <c r="C1583" i="73"/>
  <c r="C1584" i="73"/>
  <c r="C1585" i="73"/>
  <c r="C1586" i="73"/>
  <c r="C1587" i="73"/>
  <c r="C1588" i="73"/>
  <c r="C1589" i="73"/>
  <c r="C1590" i="73"/>
  <c r="C1591" i="73"/>
  <c r="C1592" i="73"/>
  <c r="C1593" i="73"/>
  <c r="C1594" i="73"/>
  <c r="C1595" i="73"/>
  <c r="C1596" i="73"/>
  <c r="C1597" i="73"/>
  <c r="C1598" i="73"/>
  <c r="C44" i="8" l="1"/>
  <c r="B2" i="12" s="1"/>
  <c r="D44" i="8"/>
  <c r="C2" i="12" s="1"/>
  <c r="E44"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D2" i="12" l="1"/>
  <c r="F44" i="8"/>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G44" i="8" l="1"/>
  <c r="E2" i="12"/>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H44" i="8" l="1"/>
  <c r="F2" i="12"/>
  <c r="T2" i="13"/>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P15" i="6" s="1"/>
  <c r="H11" i="6"/>
  <c r="H15" i="6" s="1"/>
  <c r="AB7" i="6"/>
  <c r="T7" i="6"/>
  <c r="L7" i="6"/>
  <c r="D7" i="6"/>
  <c r="AE11" i="6"/>
  <c r="W11" i="6"/>
  <c r="O11" i="6"/>
  <c r="O15" i="6" s="1"/>
  <c r="G11" i="6"/>
  <c r="G15" i="6" s="1"/>
  <c r="AA7" i="6"/>
  <c r="S7" i="6"/>
  <c r="K7" i="6"/>
  <c r="C7" i="6"/>
  <c r="AD11" i="6"/>
  <c r="V11" i="6"/>
  <c r="V15" i="6" s="1"/>
  <c r="N11" i="6"/>
  <c r="N15" i="6" s="1"/>
  <c r="F11" i="6"/>
  <c r="F15" i="6" s="1"/>
  <c r="Z7" i="6"/>
  <c r="R7" i="6"/>
  <c r="J7" i="6"/>
  <c r="AC11" i="6"/>
  <c r="AC15" i="6" s="1"/>
  <c r="U11" i="6"/>
  <c r="M11" i="6"/>
  <c r="M15" i="6" s="1"/>
  <c r="E11" i="6"/>
  <c r="E15" i="6" s="1"/>
  <c r="Y7" i="6"/>
  <c r="Q7" i="6"/>
  <c r="I7" i="6"/>
  <c r="L11" i="6"/>
  <c r="H7" i="6"/>
  <c r="K11" i="6"/>
  <c r="G7" i="6"/>
  <c r="D11" i="6"/>
  <c r="D15" i="6" s="1"/>
  <c r="C11" i="6"/>
  <c r="AE7" i="6"/>
  <c r="AB11" i="6"/>
  <c r="AB15" i="6" s="1"/>
  <c r="X7" i="6"/>
  <c r="AA11" i="6"/>
  <c r="AA15" i="6" s="1"/>
  <c r="W7" i="6"/>
  <c r="T11" i="6"/>
  <c r="P7" i="6"/>
  <c r="S11" i="6"/>
  <c r="O7" i="6"/>
  <c r="X92" i="4"/>
  <c r="L15" i="6" l="1"/>
  <c r="C15" i="6"/>
  <c r="U15" i="6"/>
  <c r="AD15" i="6"/>
  <c r="AE15" i="6"/>
  <c r="J15" i="6"/>
  <c r="Z15" i="6"/>
  <c r="I44" i="8"/>
  <c r="G2" i="12"/>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18" i="8" s="1"/>
  <c r="AE14" i="6"/>
  <c r="J44" i="8" l="1"/>
  <c r="H2" i="12"/>
  <c r="B16" i="8"/>
  <c r="B22" i="8"/>
  <c r="B21"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K44" i="8" l="1"/>
  <c r="I2" i="12"/>
  <c r="R11" i="2"/>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L44" i="8" l="1"/>
  <c r="J2" i="12"/>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M44" i="8" l="1"/>
  <c r="K2" i="12"/>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N44" i="8" l="1"/>
  <c r="L2" i="12"/>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O44" i="8" l="1"/>
  <c r="M2" i="12"/>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8" i="8" s="1"/>
  <c r="J62" i="4"/>
  <c r="B64" i="4"/>
  <c r="H68" i="4"/>
  <c r="J68" i="4"/>
  <c r="H1449" i="5"/>
  <c r="C67" i="4"/>
  <c r="G70" i="4"/>
  <c r="E68" i="4"/>
  <c r="G61" i="4"/>
  <c r="I68" i="4"/>
  <c r="M61" i="4"/>
  <c r="M68" i="4"/>
  <c r="K70" i="4"/>
  <c r="F66" i="4"/>
  <c r="H72" i="4"/>
  <c r="F64" i="4"/>
  <c r="B60" i="4"/>
  <c r="B7"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P44" i="8" l="1"/>
  <c r="N2" i="12"/>
  <c r="B15" i="8"/>
  <c r="B12" i="8"/>
  <c r="AG89" i="4"/>
  <c r="AF94" i="4"/>
  <c r="AF95" i="4"/>
  <c r="AF96" i="4"/>
  <c r="AF92" i="4"/>
  <c r="AF97" i="4"/>
  <c r="AF101" i="4"/>
  <c r="B9" i="8"/>
  <c r="AL14" i="6"/>
  <c r="AM10" i="6"/>
  <c r="AG93" i="4"/>
  <c r="AM7" i="6"/>
  <c r="AF99" i="4"/>
  <c r="AN6" i="6"/>
  <c r="B10" i="8"/>
  <c r="AF100" i="4"/>
  <c r="AL15" i="6"/>
  <c r="AM11" i="6"/>
  <c r="B17" i="8"/>
  <c r="B19" i="8"/>
  <c r="B14" i="8"/>
  <c r="B11" i="8"/>
  <c r="B13" i="8"/>
  <c r="B20" i="8"/>
  <c r="Q44" i="8" l="1"/>
  <c r="O2" i="12"/>
  <c r="C7" i="8"/>
  <c r="C13" i="8"/>
  <c r="B31" i="8" s="1"/>
  <c r="B8" i="11" s="1"/>
  <c r="C8" i="11" s="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C11" i="8"/>
  <c r="B29" i="8" s="1"/>
  <c r="B6" i="11" s="1"/>
  <c r="C6" i="11" s="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C10" i="8"/>
  <c r="B28" i="8" s="1"/>
  <c r="B5" i="11" s="1"/>
  <c r="C5" i="11" s="1"/>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C19" i="8"/>
  <c r="B37" i="8" s="1"/>
  <c r="B14" i="11" s="1"/>
  <c r="C14" i="11" s="1"/>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AG94" i="4"/>
  <c r="AG95" i="4"/>
  <c r="AG96" i="4"/>
  <c r="AG97" i="4"/>
  <c r="AG92" i="4"/>
  <c r="AG101" i="4"/>
  <c r="C15" i="8"/>
  <c r="B33" i="8" s="1"/>
  <c r="B10" i="11" s="1"/>
  <c r="C10" i="11" s="1"/>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AN10" i="6"/>
  <c r="AM14" i="6"/>
  <c r="C21" i="8"/>
  <c r="B39" i="8" s="1"/>
  <c r="B16" i="11" s="1"/>
  <c r="C16" i="11" s="1"/>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C16" i="8"/>
  <c r="B34" i="8" s="1"/>
  <c r="B11" i="11" s="1"/>
  <c r="C11" i="11" s="1"/>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C18" i="8"/>
  <c r="B36" i="8" s="1"/>
  <c r="B13" i="11" s="1"/>
  <c r="C13" i="11" s="1"/>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C22" i="8"/>
  <c r="B40" i="8" s="1"/>
  <c r="B17" i="11" s="1"/>
  <c r="C17" i="11" s="1"/>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C14" i="8"/>
  <c r="B32" i="8" s="1"/>
  <c r="B9" i="11" s="1"/>
  <c r="C9" i="11" s="1"/>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C17" i="8"/>
  <c r="B35" i="8" s="1"/>
  <c r="B12" i="11" s="1"/>
  <c r="C12" i="11" s="1"/>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AO6" i="6"/>
  <c r="C12" i="8"/>
  <c r="B30" i="8" s="1"/>
  <c r="B7" i="11" s="1"/>
  <c r="C7" i="11" s="1"/>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C20" i="8"/>
  <c r="B38" i="8" s="1"/>
  <c r="B15" i="11" s="1"/>
  <c r="C15" i="11" s="1"/>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AN7" i="6"/>
  <c r="AG99" i="4"/>
  <c r="C9" i="8"/>
  <c r="B27" i="8" s="1"/>
  <c r="B4" i="11" s="1"/>
  <c r="C4" i="11" s="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AM15" i="6"/>
  <c r="AN11" i="6"/>
  <c r="C8" i="8"/>
  <c r="B26" i="8" s="1"/>
  <c r="B3" i="11" s="1"/>
  <c r="C3" i="11" s="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AG100" i="4"/>
  <c r="R44" i="8" l="1"/>
  <c r="P2" i="12"/>
  <c r="B25" i="8"/>
  <c r="B2" i="11" s="1"/>
  <c r="C2" i="11" s="1"/>
  <c r="D2" i="11" s="1"/>
  <c r="E2" i="11" s="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D7" i="8"/>
  <c r="AN15" i="6"/>
  <c r="AO11" i="6"/>
  <c r="AO7" i="6"/>
  <c r="AP6" i="6"/>
  <c r="AN14" i="6"/>
  <c r="AO10" i="6"/>
  <c r="S44" i="8" l="1"/>
  <c r="Q2" i="12"/>
  <c r="AP10" i="6"/>
  <c r="AO14" i="6"/>
  <c r="AQ6" i="6"/>
  <c r="AP7" i="6"/>
  <c r="AP11" i="6"/>
  <c r="AO15" i="6"/>
  <c r="T44" i="8" l="1"/>
  <c r="R2" i="12"/>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U44" i="8" l="1"/>
  <c r="S2" i="12"/>
  <c r="AQ15" i="6"/>
  <c r="AR11" i="6"/>
  <c r="AQ14" i="6"/>
  <c r="AR10" i="6"/>
  <c r="AR7" i="6"/>
  <c r="V44" i="8" l="1"/>
  <c r="T2" i="12"/>
  <c r="AR14" i="6"/>
  <c r="AS10" i="6"/>
  <c r="AR15" i="6"/>
  <c r="AS11" i="6"/>
  <c r="AS7" i="6"/>
  <c r="U2" i="12" l="1"/>
  <c r="W44" i="8"/>
  <c r="AT7" i="6"/>
  <c r="AS15" i="6"/>
  <c r="AT11" i="6"/>
  <c r="AS14" i="6"/>
  <c r="AT10" i="6"/>
  <c r="X44" i="8" l="1"/>
  <c r="V2" i="12"/>
  <c r="AU7" i="6"/>
  <c r="AT14" i="6"/>
  <c r="AU10" i="6"/>
  <c r="AT15" i="6"/>
  <c r="AU11" i="6"/>
  <c r="Y44" i="8" l="1"/>
  <c r="W2" i="12"/>
  <c r="AU15" i="6"/>
  <c r="AV11" i="6"/>
  <c r="AV10" i="6"/>
  <c r="AU14" i="6"/>
  <c r="AV7" i="6"/>
  <c r="Z44" i="8" l="1"/>
  <c r="X2" i="12"/>
  <c r="AW7" i="6"/>
  <c r="AV14" i="6"/>
  <c r="AW10" i="6"/>
  <c r="AV15" i="6"/>
  <c r="AW11" i="6"/>
  <c r="AA44" i="8" l="1"/>
  <c r="Y2" i="12"/>
  <c r="AX11" i="6"/>
  <c r="AW15" i="6"/>
  <c r="AW14" i="6"/>
  <c r="AX10" i="6"/>
  <c r="AX7" i="6"/>
  <c r="AB44" i="8" l="1"/>
  <c r="Z2" i="12"/>
  <c r="AY7" i="6"/>
  <c r="AX14" i="6"/>
  <c r="AY10" i="6"/>
  <c r="AX15" i="6"/>
  <c r="AY11" i="6"/>
  <c r="AC44" i="8" l="1"/>
  <c r="AA2" i="12"/>
  <c r="AY15" i="6"/>
  <c r="AZ11" i="6"/>
  <c r="AY14" i="6"/>
  <c r="AZ10" i="6"/>
  <c r="AZ7" i="6"/>
  <c r="AD44" i="8" l="1"/>
  <c r="AB2" i="12"/>
  <c r="BA7" i="6"/>
  <c r="AZ14" i="6"/>
  <c r="BA10" i="6"/>
  <c r="AZ15" i="6"/>
  <c r="BA11" i="6"/>
  <c r="AE44" i="8" l="1"/>
  <c r="AC2" i="12"/>
  <c r="BA15" i="6"/>
  <c r="BB11" i="6"/>
  <c r="BA14" i="6"/>
  <c r="BB10" i="6"/>
  <c r="BB7" i="6"/>
  <c r="AF44" i="8" l="1"/>
  <c r="AD2" i="12"/>
  <c r="BB14" i="6"/>
  <c r="BC10" i="6"/>
  <c r="BC7" i="6"/>
  <c r="BB15" i="6"/>
  <c r="BC11" i="6"/>
  <c r="AG44" i="8" l="1"/>
  <c r="AE2" i="12"/>
  <c r="BD7" i="6"/>
  <c r="BC15" i="6"/>
  <c r="BD11" i="6"/>
  <c r="BD10" i="6"/>
  <c r="BC14" i="6"/>
  <c r="AH44" i="8" l="1"/>
  <c r="AG2" i="12" s="1"/>
  <c r="AF2" i="12"/>
  <c r="BD15" i="6"/>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<sst xmlns="http://schemas.openxmlformats.org/spreadsheetml/2006/main" count="67265" uniqueCount="4671">
  <si>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</si>
  <si>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</si>
  <si>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</si>
  <si>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</si>
  <si>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</si>
  <si>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</si>
  <si>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</si>
  <si>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</si>
  <si>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</si>
  <si>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</si>
  <si>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</si>
  <si>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</si>
  <si>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</si>
  <si>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</si>
  <si>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</si>
  <si>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</si>
  <si>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</si>
  <si>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</si>
  <si>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</si>
  <si>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</si>
  <si>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</si>
  <si>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</si>
  <si>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</si>
  <si>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</si>
  <si>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</si>
  <si>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</si>
  <si>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</si>
  <si>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</si>
  <si>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</si>
  <si>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</si>
  <si>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</si>
  <si>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</si>
  <si>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</si>
  <si>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</si>
  <si>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</si>
  <si>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</si>
  <si>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</si>
  <si>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</si>
  <si>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</si>
  <si>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</si>
  <si>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</si>
  <si>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</si>
  <si>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</si>
  <si>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</si>
  <si>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</si>
  <si>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</si>
  <si>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</si>
  <si>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</si>
  <si>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</si>
  <si>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</si>
  <si>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</si>
  <si>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</si>
  <si>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</si>
  <si>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</si>
  <si>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</si>
  <si>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</si>
  <si>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</si>
  <si>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</si>
  <si>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</si>
  <si>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</si>
  <si>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</si>
  <si>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</si>
  <si>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</si>
  <si>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</si>
  <si>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</si>
  <si>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</si>
  <si>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</si>
  <si>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</si>
  <si>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</si>
  <si>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</si>
  <si>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</si>
  <si>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</si>
  <si>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</si>
  <si>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</si>
  <si>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</si>
  <si>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</si>
  <si>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</si>
  <si>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</si>
  <si>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</si>
  <si>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</si>
  <si>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</si>
  <si>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</si>
  <si>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</si>
  <si>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</si>
  <si>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</si>
  <si>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</si>
  <si>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</si>
  <si>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</si>
  <si>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</si>
  <si>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</si>
  <si>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</si>
  <si>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</si>
  <si>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</si>
  <si>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</si>
  <si>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</si>
  <si>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</si>
  <si>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</si>
  <si>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</si>
  <si>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</si>
  <si>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</si>
  <si>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</si>
  <si>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</si>
  <si>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</si>
  <si>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</si>
  <si>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</si>
  <si>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</si>
  <si>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</si>
  <si>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</si>
  <si>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</si>
  <si>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</si>
  <si>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</si>
  <si>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</si>
  <si>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</si>
  <si>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</si>
  <si>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</si>
  <si>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</si>
  <si>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</si>
  <si>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</si>
  <si>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</si>
  <si>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</si>
  <si>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</si>
  <si>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</si>
  <si>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</si>
  <si>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</si>
  <si>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</si>
  <si>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</si>
  <si>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</si>
  <si>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</si>
  <si>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</si>
  <si>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</si>
  <si>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</si>
  <si>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</si>
  <si>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</si>
  <si>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</si>
  <si>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</si>
  <si>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</si>
  <si>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</si>
  <si>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</si>
  <si>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</si>
  <si>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</si>
  <si>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</si>
  <si>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</si>
  <si>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</si>
  <si>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</si>
  <si>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</si>
  <si>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</si>
  <si>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</si>
  <si>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</si>
  <si>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</si>
  <si>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</si>
  <si>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</si>
  <si>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</si>
  <si>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</si>
  <si>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</si>
  <si>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</si>
  <si>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</si>
  <si>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</si>
  <si>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</si>
  <si>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</si>
  <si>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</si>
  <si>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</si>
  <si>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</si>
  <si>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</si>
  <si>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</si>
  <si>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</si>
  <si>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</si>
  <si>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</si>
  <si>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</si>
  <si>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</si>
  <si>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</si>
  <si>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</si>
  <si>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</si>
  <si>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</si>
  <si>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</si>
  <si>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</si>
  <si>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</si>
  <si>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</si>
  <si>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</si>
  <si>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</si>
  <si>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</si>
  <si>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</si>
  <si>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</si>
  <si>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</si>
  <si>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</si>
  <si>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</si>
  <si>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</si>
  <si>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</si>
  <si>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</si>
  <si>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</si>
  <si>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</si>
  <si>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</si>
  <si>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</si>
  <si>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</si>
  <si>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</si>
  <si>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</si>
  <si>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</si>
  <si>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</si>
  <si>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</si>
  <si>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</si>
  <si>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</si>
  <si>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</si>
  <si>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</si>
  <si>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</si>
  <si>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</si>
  <si>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</si>
  <si>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</si>
  <si>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</si>
  <si>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</si>
  <si>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</si>
  <si>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</si>
  <si>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</si>
  <si>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</si>
  <si>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</si>
  <si>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</si>
  <si>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</si>
  <si>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</si>
  <si>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</si>
  <si>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</si>
  <si>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</si>
  <si>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</si>
  <si>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</si>
  <si>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</si>
  <si>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</si>
  <si>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</si>
  <si>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</si>
  <si>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</si>
  <si>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</si>
  <si>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</si>
  <si>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</si>
  <si>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</si>
  <si>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</si>
  <si>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</si>
  <si>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</si>
  <si>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</si>
  <si>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</si>
  <si>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</si>
  <si>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</si>
  <si>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</si>
  <si>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</si>
  <si>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</si>
  <si>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</si>
  <si>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</si>
  <si>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</si>
  <si>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</si>
  <si>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</si>
  <si>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</si>
  <si>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</si>
  <si>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</si>
  <si>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</si>
  <si>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</si>
  <si>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</si>
  <si>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</si>
  <si>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</si>
  <si>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</si>
  <si>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</si>
  <si>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</si>
  <si>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</si>
  <si>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</si>
  <si>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</si>
  <si>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</si>
  <si>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</si>
  <si>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</si>
  <si>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</si>
  <si>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</si>
  <si>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</si>
  <si>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</si>
  <si>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</si>
  <si>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</si>
  <si>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</si>
  <si>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</si>
  <si>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</si>
  <si>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</si>
  <si>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</si>
  <si>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</si>
  <si>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</si>
  <si>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</si>
  <si>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</si>
  <si>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</si>
  <si>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</si>
  <si>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</si>
  <si>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</si>
  <si>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</si>
  <si>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</si>
  <si>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</si>
  <si>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</si>
  <si>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</si>
  <si>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</si>
  <si>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</si>
  <si>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</si>
  <si>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</si>
  <si>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</si>
  <si>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</si>
  <si>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</si>
  <si>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</si>
  <si>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</si>
  <si>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</si>
  <si>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</si>
  <si>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</si>
  <si>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</si>
  <si>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</si>
  <si>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</si>
  <si>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</si>
  <si>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</si>
  <si>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</si>
  <si>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</si>
  <si>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</si>
  <si>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</si>
  <si>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</si>
  <si>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</si>
  <si>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</si>
  <si>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</si>
  <si>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</si>
  <si>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</si>
  <si>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</si>
  <si>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</si>
  <si>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</si>
  <si>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</si>
  <si>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</si>
  <si>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</si>
  <si>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</si>
  <si>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</si>
  <si>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</si>
  <si>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</si>
  <si>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</si>
  <si>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</si>
  <si>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</si>
  <si>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</si>
  <si>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</si>
  <si>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</si>
  <si>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</si>
  <si>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</si>
  <si>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</si>
  <si>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</si>
  <si>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</si>
  <si>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</si>
  <si>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</si>
  <si>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</si>
  <si>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</si>
  <si>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</si>
  <si>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</si>
  <si>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</si>
  <si>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</si>
  <si>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</si>
  <si>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</si>
  <si>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</si>
  <si>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</si>
  <si>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</si>
  <si>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</si>
  <si>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</si>
  <si>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</si>
  <si>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</si>
  <si>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</si>
  <si>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</si>
  <si>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</si>
  <si>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</si>
  <si>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</si>
  <si>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</si>
  <si>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</si>
  <si>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</si>
  <si>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</si>
  <si>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</si>
  <si>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</si>
  <si>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</si>
  <si>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</si>
  <si>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</si>
  <si>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</si>
  <si>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</si>
  <si>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</si>
  <si>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</si>
  <si>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</si>
  <si>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</si>
  <si>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</si>
  <si>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</si>
  <si>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</si>
  <si>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</si>
  <si>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</si>
  <si>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</si>
  <si>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</si>
  <si>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</si>
  <si>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</si>
  <si>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</si>
  <si>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</si>
  <si>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</si>
  <si>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</si>
  <si>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</si>
  <si>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</si>
  <si>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</si>
  <si>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</si>
  <si>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</si>
  <si>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</si>
  <si>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</si>
  <si>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</si>
  <si>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</si>
  <si>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</si>
  <si>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</si>
  <si>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</si>
  <si>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</si>
  <si>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</si>
  <si>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</si>
  <si>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</si>
  <si>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</si>
  <si>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</si>
  <si>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</si>
  <si>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</si>
  <si>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</si>
  <si>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</si>
  <si>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</si>
  <si>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</si>
  <si>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</si>
  <si>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</si>
  <si>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</si>
  <si>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</si>
  <si>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</si>
  <si>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</si>
  <si>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</si>
  <si>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</si>
  <si>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</si>
  <si>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</si>
  <si>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</si>
  <si>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</si>
  <si>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</si>
  <si>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</si>
  <si>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</si>
  <si>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</si>
  <si>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</si>
  <si>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</si>
  <si>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</si>
  <si>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</si>
  <si>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</si>
  <si>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</si>
  <si>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</si>
  <si>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</si>
  <si>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</si>
  <si>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</si>
  <si>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</si>
  <si>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</si>
  <si>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</si>
  <si>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</si>
  <si>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</si>
  <si>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</si>
  <si>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</si>
  <si>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</si>
  <si>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</si>
  <si>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</si>
  <si>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</si>
  <si>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</si>
  <si>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</si>
  <si>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</si>
  <si>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</si>
  <si>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</si>
  <si>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</si>
  <si>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</si>
  <si>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</si>
  <si>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</si>
  <si>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</si>
  <si>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</si>
  <si>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</si>
  <si>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</si>
  <si>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</si>
  <si>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</si>
  <si>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</si>
  <si>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</si>
  <si>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</si>
  <si>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</si>
  <si>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</si>
  <si>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</si>
  <si>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</si>
  <si>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</si>
  <si>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</si>
  <si>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</si>
  <si>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</si>
  <si>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</si>
  <si>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</si>
  <si>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</si>
  <si>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</si>
  <si>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</si>
  <si>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</si>
  <si>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</si>
  <si>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</si>
  <si>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</si>
  <si>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</si>
  <si>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</si>
  <si>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</si>
  <si>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</si>
  <si>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</si>
  <si>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</si>
  <si>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</si>
  <si>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</si>
  <si>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</si>
  <si>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</si>
  <si>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</si>
  <si>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</si>
  <si>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</si>
  <si>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</si>
  <si>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</si>
  <si>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</si>
  <si>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</si>
  <si>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</si>
  <si>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</si>
  <si>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</si>
  <si>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</si>
  <si>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</si>
  <si>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</si>
  <si>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</si>
  <si>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</si>
  <si>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</si>
  <si>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</si>
  <si>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</si>
  <si>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</si>
  <si>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</si>
  <si>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</si>
  <si>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</si>
  <si>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</si>
  <si>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</si>
  <si>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</si>
  <si>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</si>
  <si>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</si>
  <si>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</si>
  <si>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</si>
  <si>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</si>
  <si>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</si>
  <si>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</si>
  <si>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</si>
  <si>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</si>
  <si>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</si>
  <si>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</si>
  <si>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</si>
  <si>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</si>
  <si>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</si>
  <si>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</si>
  <si>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</si>
  <si>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</si>
  <si>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</si>
  <si>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</si>
  <si>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</si>
  <si>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</si>
  <si>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</si>
  <si>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</si>
  <si>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</si>
  <si>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</si>
  <si>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</si>
  <si>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</si>
  <si>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</si>
  <si>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</si>
  <si>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</si>
  <si>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</si>
  <si>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</si>
  <si>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</si>
  <si>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</si>
  <si>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</si>
  <si>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</si>
  <si>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</si>
  <si>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</si>
  <si>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</si>
  <si>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</si>
  <si>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</si>
  <si>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</si>
  <si>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</si>
  <si>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</si>
  <si>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</si>
  <si>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</si>
  <si>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</si>
  <si>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</si>
  <si>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</si>
  <si>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</si>
  <si>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</si>
  <si>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</si>
  <si>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</si>
  <si>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</si>
  <si>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</si>
  <si>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</si>
  <si>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</si>
  <si>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</si>
  <si>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</si>
  <si>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</si>
  <si>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</si>
  <si>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YEAR</t>
  </si>
  <si>
    <t>Imported Electricity (MW*hour)</t>
  </si>
  <si>
    <t>Exported Electricity (MW*hour)</t>
  </si>
  <si>
    <t>Electricity Exports (MWh)</t>
  </si>
  <si>
    <t>Unit: 2012 USD/MWh</t>
  </si>
  <si>
    <t>Imported Electricity Price</t>
  </si>
  <si>
    <t>Exported Electricity Price</t>
  </si>
  <si>
    <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</si>
  <si>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</si>
  <si>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</si>
  <si>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</si>
  <si>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</si>
  <si>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</si>
  <si>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</si>
  <si>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</si>
  <si>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</si>
  <si>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</si>
  <si>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</si>
  <si>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</si>
  <si>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</si>
  <si>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</si>
  <si>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</si>
  <si>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</si>
  <si>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</si>
  <si>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</si>
  <si>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</si>
  <si>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</si>
  <si>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</si>
  <si>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</si>
  <si>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</si>
  <si>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</si>
  <si>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</si>
  <si>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</si>
  <si>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</si>
  <si>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</si>
  <si>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</si>
  <si>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</si>
  <si>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</si>
  <si>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</si>
  <si>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</si>
  <si>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</si>
  <si>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</si>
  <si>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</si>
  <si>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</si>
  <si>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</si>
  <si>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</si>
  <si>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</si>
  <si>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</si>
  <si>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</si>
  <si>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</si>
  <si>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</si>
  <si>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</si>
  <si>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</si>
  <si>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</si>
  <si>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</si>
  <si>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</si>
  <si>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</si>
  <si>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</si>
  <si>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</si>
  <si>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</si>
  <si>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</si>
  <si>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</si>
  <si>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</si>
  <si>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</si>
  <si>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</si>
  <si>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</si>
  <si>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</si>
  <si>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</si>
  <si>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</si>
  <si>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</si>
  <si>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</si>
  <si>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</si>
  <si>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</si>
  <si>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</si>
  <si>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</si>
  <si>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</si>
  <si>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</si>
  <si>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</si>
  <si>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</si>
  <si>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</si>
  <si>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</si>
  <si>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</si>
  <si>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</si>
  <si>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</si>
  <si>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</si>
  <si>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</si>
  <si>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</si>
  <si>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</si>
  <si>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</si>
  <si>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</si>
  <si>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</si>
  <si>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</si>
  <si>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</si>
  <si>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</si>
  <si>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</si>
  <si>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</si>
  <si>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</si>
  <si>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</si>
  <si>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</si>
  <si>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</si>
  <si>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</si>
  <si>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</si>
  <si>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</si>
  <si>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</si>
  <si>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</si>
  <si>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</si>
  <si>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</si>
  <si>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</si>
  <si>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</si>
  <si>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</si>
  <si>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</si>
  <si>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</si>
  <si>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</si>
  <si>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</si>
  <si>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</si>
  <si>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</si>
  <si>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</si>
  <si>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</si>
  <si>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</si>
  <si>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</si>
  <si>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</si>
  <si>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</si>
  <si>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</si>
  <si>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</si>
  <si>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</si>
  <si>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</si>
  <si>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</si>
  <si>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</si>
  <si>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</si>
  <si>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</si>
  <si>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</si>
  <si>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</si>
  <si>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</si>
  <si>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</si>
  <si>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</si>
  <si>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</si>
  <si>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</si>
  <si>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</si>
  <si>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</si>
  <si>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</si>
  <si>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</si>
  <si>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</si>
  <si>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</si>
  <si>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</si>
  <si>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</si>
  <si>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</si>
  <si>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</si>
  <si>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</si>
  <si>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</si>
  <si>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</si>
  <si>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</si>
  <si>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</si>
  <si>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</si>
  <si>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</si>
  <si>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</si>
  <si>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</si>
  <si>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</si>
  <si>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</si>
  <si>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</si>
  <si>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</si>
  <si>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</si>
  <si>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</si>
  <si>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</si>
  <si>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</si>
  <si>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</si>
  <si>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</si>
  <si>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</si>
  <si>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</si>
  <si>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</si>
  <si>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</si>
  <si>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</si>
  <si>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</si>
  <si>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</si>
  <si>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</si>
  <si>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</si>
  <si>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</si>
  <si>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</si>
  <si>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</si>
  <si>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</si>
  <si>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</si>
  <si>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</si>
  <si>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</si>
  <si>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</si>
  <si>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</si>
  <si>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</si>
  <si>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</si>
  <si>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</si>
  <si>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</si>
  <si>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</si>
  <si>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</si>
  <si>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</si>
  <si>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</si>
  <si>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</si>
  <si>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</si>
  <si>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</si>
  <si>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</si>
  <si>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</si>
  <si>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</si>
  <si>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</si>
  <si>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</si>
  <si>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</si>
  <si>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</si>
  <si>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</si>
  <si>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</si>
  <si>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</si>
  <si>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</si>
  <si>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</si>
  <si>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</si>
  <si>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</si>
  <si>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</si>
  <si>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</si>
  <si>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</si>
  <si>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</si>
  <si>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</si>
  <si>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</si>
  <si>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</si>
  <si>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</si>
  <si>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</si>
  <si>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</si>
  <si>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</si>
  <si>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</si>
  <si>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</si>
  <si>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</si>
  <si>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</si>
  <si>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</si>
  <si>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</si>
  <si>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</si>
  <si>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</si>
  <si>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</si>
  <si>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</si>
  <si>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</si>
  <si>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</si>
  <si>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</si>
  <si>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</si>
  <si>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</si>
  <si>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</si>
  <si>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</si>
  <si>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</si>
  <si>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</si>
  <si>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</si>
  <si>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</si>
  <si>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</si>
  <si>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</si>
  <si>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</si>
  <si>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</si>
  <si>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</si>
  <si>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</si>
  <si>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</si>
  <si>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</si>
  <si>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</si>
  <si>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</si>
  <si>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</si>
  <si>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</si>
  <si>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</si>
  <si>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</si>
  <si>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</si>
  <si>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</si>
  <si>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</si>
  <si>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</si>
  <si>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</si>
  <si>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</si>
  <si>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</si>
  <si>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</si>
  <si>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</si>
  <si>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</si>
  <si>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</si>
  <si>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</si>
  <si>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</si>
  <si>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</si>
  <si>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</si>
  <si>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</si>
  <si>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</si>
  <si>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</si>
  <si>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</si>
  <si>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</si>
  <si>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</si>
  <si>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</si>
  <si>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</si>
  <si>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</si>
  <si>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</si>
  <si>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</si>
  <si>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</si>
  <si>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</si>
  <si>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</si>
  <si>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</si>
  <si>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</si>
  <si>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</si>
  <si>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</si>
  <si>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</si>
  <si>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</si>
  <si>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</si>
  <si>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</si>
  <si>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</si>
  <si>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</si>
  <si>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</si>
  <si>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</si>
  <si>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</si>
  <si>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</si>
  <si>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</si>
  <si>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</si>
  <si>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</si>
  <si>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</si>
  <si>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</si>
  <si>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</si>
  <si>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</si>
  <si>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</si>
  <si>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</si>
  <si>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</si>
  <si>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</si>
  <si>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</si>
  <si>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</si>
  <si>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</si>
  <si>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</si>
  <si>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</si>
  <si>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</si>
  <si>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</si>
  <si>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</si>
  <si>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</si>
  <si>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</si>
  <si>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</si>
  <si>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</si>
  <si>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</si>
  <si>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</si>
  <si>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</si>
  <si>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</si>
  <si>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</si>
  <si>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</si>
  <si>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</si>
  <si>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</si>
  <si>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</si>
  <si>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</si>
  <si>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</si>
  <si>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</si>
  <si>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</si>
  <si>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</si>
  <si>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</si>
  <si>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</si>
  <si>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</si>
  <si>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</si>
  <si>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</si>
  <si>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</si>
  <si>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</si>
  <si>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</si>
  <si>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</si>
  <si>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</si>
  <si>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</si>
  <si>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</si>
  <si>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</si>
  <si>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</si>
  <si>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</si>
  <si>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</si>
  <si>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</si>
  <si>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</si>
  <si>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</si>
  <si>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</si>
  <si>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</si>
  <si>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</si>
  <si>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</si>
  <si>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</si>
  <si>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</si>
  <si>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</si>
  <si>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</si>
  <si>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</si>
  <si>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</si>
  <si>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</si>
  <si>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</si>
  <si>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</si>
  <si>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</si>
  <si>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</si>
  <si>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</si>
  <si>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</si>
  <si>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</si>
  <si>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</si>
  <si>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</si>
  <si>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</si>
  <si>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</si>
  <si>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</si>
  <si>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</si>
  <si>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</si>
  <si>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</si>
  <si>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</si>
  <si>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</si>
  <si>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</si>
  <si>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</si>
  <si>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</si>
  <si>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</si>
  <si>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</si>
  <si>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</si>
  <si>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</si>
  <si>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</si>
  <si>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</si>
  <si>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</si>
  <si>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</si>
  <si>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</si>
  <si>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</si>
  <si>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</si>
  <si>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</si>
  <si>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</si>
  <si>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</si>
  <si>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</si>
  <si>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</si>
  <si>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</si>
  <si>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</si>
  <si>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</si>
  <si>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</si>
  <si>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</si>
  <si>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</si>
  <si>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</si>
  <si>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</si>
  <si>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</si>
  <si>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</si>
  <si>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</si>
  <si>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</si>
  <si>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</si>
  <si>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</si>
  <si>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</si>
  <si>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</si>
  <si>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</si>
  <si>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</si>
  <si>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</si>
  <si>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</si>
  <si>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</si>
  <si>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</si>
  <si>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</si>
  <si>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</si>
  <si>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</si>
  <si>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</si>
  <si>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</si>
  <si>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</si>
  <si>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</si>
  <si>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</si>
  <si>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</si>
  <si>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</si>
  <si>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</si>
  <si>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</si>
  <si>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</si>
  <si>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</si>
  <si>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</si>
  <si>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</si>
  <si>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</si>
  <si>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</si>
  <si>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</si>
  <si>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</si>
  <si>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</si>
  <si>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</si>
  <si>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</si>
  <si>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</si>
  <si>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</si>
  <si>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</si>
  <si>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</si>
  <si>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</si>
  <si>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</si>
  <si>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</si>
  <si>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</si>
  <si>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</si>
  <si>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</si>
  <si>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</si>
  <si>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</si>
  <si>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</si>
  <si>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</si>
  <si>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</si>
  <si>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</si>
  <si>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</si>
  <si>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</si>
  <si>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</si>
  <si>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</si>
  <si>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</si>
  <si>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</si>
  <si>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</si>
  <si>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</si>
  <si>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</si>
  <si>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</si>
  <si>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</si>
  <si>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</si>
  <si>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</si>
  <si>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</si>
  <si>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</si>
  <si>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</si>
  <si>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</si>
  <si>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</si>
  <si>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</si>
  <si>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</si>
  <si>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</si>
  <si>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</si>
  <si>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</si>
  <si>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</si>
  <si>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</si>
  <si>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</si>
  <si>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</si>
  <si>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</si>
  <si>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</si>
  <si>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</si>
  <si>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</si>
  <si>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</si>
  <si>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</si>
  <si>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</si>
  <si>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</si>
  <si>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</si>
  <si>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</si>
  <si>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</si>
  <si>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</si>
  <si>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</si>
  <si>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</si>
  <si>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</si>
  <si>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</si>
  <si>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</si>
  <si>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</si>
  <si>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</si>
  <si>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</si>
  <si>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</si>
  <si>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</si>
  <si>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</si>
  <si>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</si>
  <si>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</si>
  <si>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</si>
  <si>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</si>
  <si>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</si>
  <si>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</si>
  <si>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</si>
  <si>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</si>
  <si>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</si>
  <si>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</si>
  <si>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</si>
  <si>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</si>
  <si>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</si>
  <si>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</si>
  <si>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</si>
  <si>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</si>
  <si>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</si>
  <si>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</si>
  <si>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</si>
  <si>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</si>
  <si>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</si>
  <si>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</si>
  <si>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</si>
  <si>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</si>
  <si>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</si>
  <si>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</si>
  <si>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</si>
  <si>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</si>
  <si>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</si>
  <si>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</si>
  <si>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</si>
  <si>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</si>
  <si>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</si>
  <si>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</si>
  <si>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</si>
  <si>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</si>
  <si>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</si>
  <si>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</si>
  <si>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</si>
  <si>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</si>
  <si>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</si>
  <si>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</si>
  <si>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</si>
  <si>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</si>
  <si>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</si>
  <si>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</si>
  <si>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</si>
  <si>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</si>
  <si>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</si>
  <si>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</si>
  <si>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</si>
  <si>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</si>
  <si>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</si>
  <si>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</si>
  <si>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</si>
  <si>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</si>
  <si>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</si>
  <si>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</si>
  <si>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</si>
  <si>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</si>
  <si>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</si>
  <si>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</si>
  <si>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</si>
  <si>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</si>
  <si>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</si>
  <si>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</si>
  <si>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</si>
  <si>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</si>
  <si>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</si>
  <si>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</si>
  <si>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</si>
  <si>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</si>
  <si>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</si>
  <si>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</si>
  <si>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</si>
  <si>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</si>
  <si>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</si>
  <si>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</si>
  <si>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</si>
  <si>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</si>
  <si>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</si>
  <si>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</si>
  <si>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</si>
  <si>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</si>
  <si>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</si>
  <si>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</si>
  <si>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</si>
  <si>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</si>
  <si>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</si>
  <si>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</si>
  <si>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</si>
  <si>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</si>
  <si>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</si>
  <si>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</si>
  <si>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</si>
  <si>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</si>
  <si>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</si>
  <si>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</si>
  <si>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</si>
  <si>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</si>
  <si>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</si>
  <si>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</si>
  <si>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</si>
  <si>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</si>
  <si>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</si>
  <si>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</si>
  <si>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</si>
  <si>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</si>
  <si>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</si>
  <si>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</si>
  <si>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</si>
  <si>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</si>
  <si>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</si>
  <si>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</si>
  <si>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</si>
  <si>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</si>
  <si>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</si>
  <si>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</si>
  <si>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</si>
  <si>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</si>
  <si>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</si>
  <si>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</si>
  <si>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</si>
  <si>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</si>
  <si>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</si>
  <si>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</si>
  <si>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</si>
  <si>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</si>
  <si>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</si>
  <si>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</si>
  <si>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</si>
  <si>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</si>
  <si>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</si>
  <si>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</si>
  <si>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</si>
  <si>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</si>
  <si>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</si>
  <si>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</si>
  <si>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</si>
  <si>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</si>
  <si>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</si>
  <si>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</si>
  <si>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</si>
  <si>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</si>
  <si>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</si>
  <si>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</si>
  <si>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</si>
  <si>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</si>
  <si>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</si>
  <si>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</si>
  <si>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</si>
  <si>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</si>
  <si>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</si>
  <si>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</si>
  <si>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</si>
  <si>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</si>
  <si>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</si>
  <si>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</si>
  <si>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</si>
  <si>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</si>
  <si>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</si>
  <si>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</si>
  <si>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</si>
  <si>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</si>
  <si>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</si>
  <si>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</si>
  <si>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</si>
  <si>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</si>
  <si>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</si>
  <si>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</si>
  <si>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</si>
  <si>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</si>
  <si>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</si>
  <si>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</si>
  <si>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</si>
  <si>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</si>
  <si>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</si>
  <si>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</si>
  <si>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</si>
  <si>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</si>
  <si>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</si>
  <si>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</si>
  <si>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</si>
  <si>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</si>
  <si>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</si>
  <si>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</si>
  <si>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</si>
  <si>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</si>
  <si>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</si>
  <si>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</si>
  <si>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</si>
  <si>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</si>
  <si>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</si>
  <si>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</si>
  <si>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</si>
  <si>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</si>
  <si>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</si>
  <si>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</si>
  <si>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</si>
  <si>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</si>
  <si>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</si>
  <si>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</si>
  <si>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</si>
  <si>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</si>
  <si>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</si>
  <si>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</si>
  <si>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</si>
  <si>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</si>
  <si>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</si>
  <si>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</si>
  <si>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</si>
  <si>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</si>
  <si>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</si>
  <si>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</si>
  <si>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</si>
  <si>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</si>
  <si>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</si>
  <si>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</si>
  <si>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</si>
  <si>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</si>
  <si>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</si>
  <si>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</si>
  <si>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</si>
  <si>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</si>
  <si>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</si>
  <si>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</si>
  <si>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</si>
  <si>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</si>
  <si>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</si>
  <si>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</si>
  <si>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</si>
  <si>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</si>
  <si>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</si>
  <si>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</si>
  <si>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</si>
  <si>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</si>
  <si>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</si>
  <si>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</si>
  <si>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</si>
  <si>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</si>
  <si>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</si>
  <si>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</si>
  <si>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</si>
  <si>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</si>
  <si>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</si>
  <si>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</si>
  <si>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</si>
  <si>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</si>
  <si>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</si>
  <si>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</si>
  <si>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</si>
  <si>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</si>
  <si>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</si>
  <si>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</si>
  <si>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</si>
  <si>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</si>
  <si>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</si>
  <si>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</si>
  <si>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</si>
  <si>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</si>
  <si>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</si>
  <si>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</si>
  <si>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</si>
  <si>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</si>
  <si>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</si>
  <si>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</si>
  <si>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</si>
  <si>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</si>
  <si>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</si>
  <si>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</si>
  <si>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</si>
  <si>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</si>
  <si>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</si>
  <si>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</si>
  <si>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</si>
  <si>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</si>
  <si>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</si>
  <si>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</si>
  <si>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</si>
  <si>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</si>
  <si>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</si>
  <si>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</si>
  <si>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</si>
  <si>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</si>
  <si>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</si>
  <si>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</si>
  <si>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</si>
  <si>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</si>
  <si>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</si>
  <si>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</si>
  <si>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</si>
  <si>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</si>
  <si>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</si>
  <si>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</si>
  <si>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</si>
  <si>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</si>
  <si>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</si>
  <si>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</si>
  <si>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</si>
  <si>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</si>
  <si>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</si>
  <si>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</si>
  <si>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</si>
  <si>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</si>
  <si>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</si>
  <si>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</si>
  <si>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</si>
  <si>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</si>
  <si>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</si>
  <si>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</si>
  <si>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</si>
  <si>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</si>
  <si>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</si>
  <si>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</si>
  <si>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</si>
  <si>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</si>
  <si>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</si>
  <si>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</si>
  <si>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</si>
  <si>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</si>
  <si>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</si>
  <si>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</si>
  <si>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</si>
  <si>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</si>
  <si>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</si>
  <si>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</si>
  <si>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</si>
  <si>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</si>
  <si>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</si>
  <si>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</si>
  <si>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</si>
  <si>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</si>
  <si>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</si>
  <si>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</si>
  <si>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</si>
  <si>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</si>
  <si>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</si>
  <si>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</si>
  <si>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</si>
  <si>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</si>
  <si>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</si>
  <si>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</si>
  <si>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</si>
  <si>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</si>
  <si>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</si>
  <si>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</si>
  <si>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</si>
  <si>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</si>
  <si>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</si>
  <si>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</si>
  <si>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</si>
  <si>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</si>
  <si>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</si>
  <si>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</si>
  <si>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</si>
  <si>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</si>
  <si>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</si>
  <si>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</si>
  <si>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</si>
  <si>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</si>
  <si>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</si>
  <si>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</si>
  <si>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</si>
  <si>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</si>
  <si>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</si>
  <si>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</si>
  <si>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</si>
  <si>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</si>
  <si>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</si>
  <si>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</si>
  <si>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</si>
  <si>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</si>
  <si>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</si>
  <si>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</si>
  <si>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</si>
  <si>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</si>
  <si>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</si>
  <si>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</si>
  <si>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</si>
  <si>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</si>
  <si>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</si>
  <si>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</si>
  <si>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</si>
  <si>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</si>
  <si>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</si>
  <si>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</si>
  <si>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</si>
  <si>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</si>
  <si>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</si>
  <si>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</si>
  <si>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</si>
  <si>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</si>
  <si>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</si>
  <si>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</si>
  <si>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</si>
  <si>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</si>
  <si>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</si>
  <si>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</si>
  <si>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</si>
  <si>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</si>
  <si>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</si>
  <si>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</si>
  <si>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</si>
  <si>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</si>
  <si>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</si>
  <si>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</si>
  <si>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</si>
  <si>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</si>
  <si>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</si>
  <si>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</si>
  <si>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</si>
  <si>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</si>
  <si>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</si>
  <si>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</si>
  <si>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</si>
  <si>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</si>
  <si>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</si>
  <si>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</si>
  <si>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</si>
  <si>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</si>
  <si>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</si>
  <si>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</si>
  <si>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</si>
  <si>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</si>
  <si>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</si>
  <si>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</si>
  <si>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</si>
  <si>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</si>
  <si>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</si>
  <si>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</si>
  <si>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</si>
  <si>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</si>
  <si>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</si>
  <si>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</si>
  <si>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</si>
  <si>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</si>
  <si>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</si>
  <si>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</si>
  <si>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</si>
  <si>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</si>
  <si>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</si>
  <si>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</si>
  <si>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</si>
  <si>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</si>
  <si>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</si>
  <si>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</si>
  <si>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</si>
  <si>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</si>
  <si>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</si>
  <si>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</si>
  <si>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</si>
  <si>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</si>
  <si>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</si>
  <si>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</si>
  <si>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</si>
  <si>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</si>
  <si>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</si>
  <si>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</si>
  <si>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</si>
  <si>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</si>
  <si>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</si>
  <si>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</si>
  <si>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</si>
  <si>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</si>
  <si>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</si>
  <si>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</si>
  <si>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</si>
  <si>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</si>
  <si>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</si>
  <si>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</si>
  <si>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</si>
  <si>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</si>
  <si>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</si>
  <si>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</si>
  <si>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</si>
  <si>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</si>
  <si>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</si>
  <si>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</si>
  <si>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</si>
  <si>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</si>
  <si>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</si>
  <si>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</si>
  <si>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</si>
  <si>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</si>
  <si>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</si>
  <si>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</si>
  <si>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</si>
  <si>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</si>
  <si>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</si>
  <si>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</si>
  <si>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</si>
  <si>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</si>
  <si>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</si>
  <si>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</si>
  <si>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</si>
  <si>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</si>
  <si>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</si>
  <si>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</si>
  <si>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</si>
  <si>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</si>
  <si>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</si>
  <si>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</si>
  <si>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</si>
  <si>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</si>
  <si>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</si>
  <si>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</si>
  <si>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</si>
  <si>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</si>
  <si>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</si>
  <si>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</si>
  <si>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</si>
  <si>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</si>
  <si>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</si>
  <si>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</si>
  <si>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</si>
  <si>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</si>
  <si>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</si>
  <si>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</si>
  <si>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</si>
  <si>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</si>
  <si>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</si>
  <si>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</si>
  <si>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</si>
  <si>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</si>
  <si>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</si>
  <si>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</si>
  <si>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</si>
  <si>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</si>
  <si>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</si>
  <si>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</si>
  <si>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</si>
  <si>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</si>
  <si>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</si>
  <si>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</si>
  <si>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</si>
  <si>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</si>
  <si>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</si>
  <si>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</si>
  <si>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</si>
  <si>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</si>
  <si>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</si>
  <si>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</si>
  <si>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</si>
  <si>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</si>
  <si>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</si>
  <si>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</si>
  <si>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</si>
  <si>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</si>
  <si>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</si>
  <si>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</si>
  <si>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</si>
  <si>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</si>
  <si>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</si>
  <si>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</si>
  <si>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</si>
  <si>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</si>
  <si>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</si>
  <si>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</si>
  <si>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</si>
  <si>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</si>
  <si>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</si>
  <si>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</si>
  <si>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</si>
  <si>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</si>
  <si>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</si>
  <si>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</si>
  <si>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</si>
  <si>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</si>
  <si>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</si>
  <si>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</si>
  <si>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</si>
  <si>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</si>
  <si>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</si>
  <si>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</si>
  <si>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</si>
  <si>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</si>
  <si>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</si>
  <si>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</si>
  <si>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</si>
  <si>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</si>
  <si>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</si>
  <si>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</si>
  <si>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</si>
  <si>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</si>
  <si>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</si>
  <si>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</si>
  <si>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</si>
  <si>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</si>
  <si>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</si>
  <si>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</si>
  <si>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</si>
  <si>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</si>
  <si>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</si>
  <si>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</si>
  <si>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</si>
  <si>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</si>
  <si>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</si>
  <si>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</si>
  <si>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</si>
  <si>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</si>
  <si>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</si>
  <si>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</si>
  <si>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</si>
  <si>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</si>
  <si>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</si>
  <si>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</si>
  <si>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</si>
  <si>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</si>
  <si>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</si>
  <si>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</si>
  <si>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</si>
  <si>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</si>
  <si>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</si>
  <si>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</si>
  <si>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</si>
  <si>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</si>
  <si>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</si>
  <si>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</si>
  <si>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</si>
  <si>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</si>
  <si>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</si>
  <si>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</si>
  <si>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</si>
  <si>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</si>
  <si>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</si>
  <si>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</si>
  <si>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</si>
  <si>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</si>
  <si>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</si>
  <si>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</si>
  <si>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</si>
  <si>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</si>
  <si>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</si>
  <si>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</si>
  <si>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</si>
  <si>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</si>
  <si>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</si>
  <si>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</si>
  <si>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</si>
  <si>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</si>
  <si>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</si>
  <si>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</si>
  <si>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</si>
  <si>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</si>
  <si>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</si>
  <si>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</si>
  <si>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</si>
  <si>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</si>
  <si>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</si>
  <si>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</si>
  <si>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</si>
  <si>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</si>
  <si>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</si>
  <si>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</si>
  <si>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</si>
  <si>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</si>
  <si>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</si>
  <si>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</si>
  <si>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</si>
  <si>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</si>
  <si>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</si>
  <si>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</si>
  <si>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</si>
  <si>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</si>
  <si>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</si>
  <si>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</si>
  <si>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</si>
  <si>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</si>
  <si>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</si>
  <si>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</si>
  <si>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</si>
  <si>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</si>
  <si>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</si>
  <si>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</si>
  <si>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</si>
  <si>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</si>
  <si>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</si>
  <si>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</si>
  <si>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</si>
  <si>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</si>
  <si>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</si>
  <si>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</si>
  <si>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</si>
  <si>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</si>
  <si>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</si>
  <si>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</si>
  <si>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</si>
  <si>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</si>
  <si>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</si>
  <si>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</si>
  <si>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</si>
  <si>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</si>
  <si>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</si>
  <si>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</si>
  <si>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</si>
  <si>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</si>
  <si>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</si>
  <si>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</si>
  <si>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</si>
  <si>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</si>
  <si>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</si>
  <si>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</si>
  <si>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</si>
  <si>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</si>
  <si>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</si>
  <si>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</si>
  <si>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</si>
  <si>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</si>
  <si>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</si>
  <si>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</si>
  <si>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</si>
  <si>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</si>
  <si>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</si>
  <si>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</si>
  <si>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</si>
  <si>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</si>
  <si>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</si>
  <si>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</si>
  <si>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</si>
  <si>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</si>
  <si>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</si>
  <si>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</si>
  <si>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</si>
  <si>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</si>
  <si>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</si>
  <si>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</si>
  <si>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</si>
  <si>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</si>
  <si>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</si>
  <si>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</si>
  <si>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</si>
  <si>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</si>
  <si>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</si>
  <si>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</si>
  <si>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</si>
  <si>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</si>
  <si>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</si>
  <si>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</si>
  <si>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</si>
  <si>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</si>
  <si>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</si>
  <si>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</si>
  <si>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</si>
  <si>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</si>
  <si>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</si>
  <si>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</si>
  <si>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</si>
  <si>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</si>
  <si>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</si>
  <si>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</si>
  <si>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</si>
  <si>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</si>
  <si>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</si>
  <si>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</si>
  <si>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</si>
  <si>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</si>
  <si>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</si>
  <si>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</si>
  <si>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</si>
  <si>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</si>
  <si>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</si>
  <si>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</si>
  <si>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</si>
  <si>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</si>
  <si>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</si>
  <si>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</si>
  <si>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</si>
  <si>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</si>
  <si>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</si>
  <si>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</si>
  <si>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</si>
  <si>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</si>
  <si>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</si>
  <si>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</si>
  <si>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</si>
  <si>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</si>
  <si>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</si>
  <si>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</si>
  <si>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</si>
  <si>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</si>
  <si>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</si>
  <si>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</si>
  <si>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</si>
  <si>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</si>
  <si>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</si>
  <si>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</si>
  <si>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</si>
  <si>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</si>
  <si>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</si>
  <si>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</si>
  <si>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</si>
  <si>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</si>
  <si>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</si>
  <si>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</si>
  <si>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</si>
  <si>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</si>
  <si>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</si>
  <si>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</si>
  <si>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</si>
  <si>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</si>
  <si>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</si>
  <si>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</si>
  <si>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</si>
  <si>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</si>
  <si>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</si>
  <si>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</si>
  <si>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</si>
  <si>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</si>
  <si>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</si>
  <si>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</si>
  <si>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</si>
  <si>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</si>
  <si>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</si>
  <si>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</si>
  <si>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</si>
  <si>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</si>
  <si>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</si>
  <si>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</si>
  <si>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</si>
  <si>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</si>
  <si>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</si>
  <si>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</si>
  <si>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</si>
  <si>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</si>
  <si>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</si>
  <si>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</si>
  <si>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</si>
  <si>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</si>
  <si>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</si>
  <si>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</si>
  <si>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</si>
  <si>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</si>
  <si>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</si>
  <si>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</si>
  <si>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</si>
  <si>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</si>
  <si>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</si>
  <si>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</si>
  <si>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</si>
  <si>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</si>
  <si>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</si>
  <si>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</si>
  <si>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</si>
  <si>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</si>
  <si>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</si>
  <si>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</si>
  <si>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</si>
  <si>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</si>
  <si>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</si>
  <si>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</si>
  <si>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</si>
  <si>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</si>
  <si>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</si>
  <si>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</si>
  <si>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</si>
  <si>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</si>
  <si>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</si>
  <si>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</si>
  <si>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</si>
  <si>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</si>
  <si>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</si>
  <si>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</si>
  <si>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</si>
  <si>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</si>
  <si>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</si>
  <si>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</si>
  <si>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</si>
  <si>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</si>
  <si>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</si>
  <si>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</si>
  <si>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</si>
  <si>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</si>
  <si>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</si>
  <si>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</si>
  <si>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</si>
  <si>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</si>
  <si>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</si>
  <si>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</si>
  <si>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</si>
  <si>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</si>
  <si>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</si>
  <si>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</si>
  <si>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</si>
  <si>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</si>
  <si>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</si>
  <si>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</si>
  <si>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</si>
  <si>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</si>
  <si>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</si>
  <si>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</si>
  <si>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</si>
  <si>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</si>
  <si>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</si>
  <si>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</si>
  <si>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</si>
  <si>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</si>
  <si>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</si>
  <si>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</si>
  <si>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</si>
  <si>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</si>
  <si>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</si>
  <si>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</si>
  <si>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</si>
  <si>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</si>
  <si>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</si>
  <si>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</si>
  <si>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</si>
  <si>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</si>
  <si>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</si>
  <si>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</si>
  <si>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</si>
  <si>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</si>
  <si>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</si>
  <si>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</si>
  <si>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</si>
  <si>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</si>
  <si>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</si>
  <si>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</si>
  <si>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</si>
  <si>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</si>
  <si>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</si>
  <si>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</si>
  <si>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</si>
  <si>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</si>
  <si>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</si>
  <si>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</si>
  <si>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</si>
  <si>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</si>
  <si>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</si>
  <si>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</si>
  <si>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</si>
  <si>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</si>
  <si>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</si>
  <si>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</si>
  <si>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</si>
  <si>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</si>
  <si>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</si>
  <si>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</si>
  <si>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</si>
  <si>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</si>
  <si>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</si>
  <si>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</si>
  <si>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</si>
  <si>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</si>
  <si>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</si>
  <si>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</si>
  <si>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</si>
  <si>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</si>
  <si>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</si>
  <si>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</si>
  <si>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</si>
  <si>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</si>
  <si>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</si>
  <si>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</si>
  <si>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</si>
  <si>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</si>
  <si>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</si>
  <si>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</si>
  <si>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</si>
  <si>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</si>
  <si>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</si>
  <si>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</si>
  <si>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</si>
  <si>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</si>
  <si>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</si>
  <si>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</si>
  <si>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</si>
  <si>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</si>
  <si>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</si>
  <si>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</si>
  <si>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</si>
  <si>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</si>
  <si>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</si>
  <si>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</si>
  <si>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</si>
  <si>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</si>
  <si>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</si>
  <si>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</si>
  <si>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</si>
  <si>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</si>
  <si>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</si>
  <si>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</si>
  <si>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</si>
  <si>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</si>
  <si>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</si>
  <si>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</si>
  <si>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</si>
  <si>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</si>
  <si>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</si>
  <si>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</si>
  <si>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</si>
  <si>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</si>
  <si>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</si>
  <si>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</si>
  <si>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</si>
  <si>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</si>
  <si>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</si>
  <si>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</si>
  <si>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</si>
  <si>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</si>
  <si>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</si>
  <si>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</si>
  <si>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</si>
  <si>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</si>
  <si>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</si>
  <si>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</si>
  <si>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</si>
  <si>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</si>
  <si>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</si>
  <si>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</si>
  <si>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</si>
  <si>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</si>
  <si>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</si>
  <si>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</si>
  <si>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</si>
  <si>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</si>
  <si>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</si>
  <si>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</si>
  <si>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</si>
  <si>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</si>
  <si>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</si>
  <si>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</si>
  <si>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</si>
  <si>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</si>
  <si>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</si>
  <si>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</si>
  <si>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</si>
  <si>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</si>
  <si>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</si>
  <si>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</si>
  <si>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</si>
  <si>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</si>
  <si>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</si>
  <si>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</si>
  <si>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</si>
  <si>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</si>
  <si>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</si>
  <si>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</si>
  <si>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</si>
  <si>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</si>
  <si>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</si>
  <si>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</si>
  <si>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</si>
  <si>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</si>
  <si>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</si>
  <si>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</si>
  <si>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</si>
  <si>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</si>
  <si>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</si>
  <si>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</si>
  <si>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</si>
  <si>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</si>
  <si>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</si>
  <si>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</si>
  <si>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</si>
  <si>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</si>
  <si>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</si>
  <si>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</si>
  <si>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</si>
  <si>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</si>
  <si>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</si>
  <si>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</si>
  <si>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</si>
  <si>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</si>
  <si>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</si>
  <si>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</si>
  <si>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</si>
  <si>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</si>
  <si>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</si>
  <si>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</si>
  <si>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</si>
  <si>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</si>
  <si>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</si>
  <si>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</si>
  <si>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</si>
  <si>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</si>
  <si>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</si>
  <si>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</si>
  <si>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</si>
  <si>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</si>
  <si>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</si>
  <si>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</si>
  <si>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</si>
  <si>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</si>
  <si>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</si>
  <si>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</si>
  <si>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</si>
  <si>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</si>
  <si>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</si>
  <si>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</si>
  <si>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</si>
  <si>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</si>
  <si>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</si>
  <si>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</si>
  <si>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</si>
  <si>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</si>
  <si>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</si>
  <si>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</si>
  <si>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</si>
  <si>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</si>
  <si>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</si>
  <si>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</si>
  <si>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</si>
  <si>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</si>
  <si>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</si>
  <si>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</si>
  <si>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</si>
  <si>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</si>
  <si>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</si>
  <si>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</si>
  <si>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</si>
  <si>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</si>
  <si>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</si>
  <si>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</si>
  <si>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</si>
  <si>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</si>
  <si>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</si>
  <si>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</si>
  <si>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</si>
  <si>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</si>
  <si>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</si>
  <si>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</si>
  <si>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</si>
  <si>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</si>
  <si>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</si>
  <si>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</si>
  <si>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</si>
  <si>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</si>
  <si>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</si>
  <si>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</si>
  <si>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</si>
  <si>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</si>
  <si>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</si>
  <si>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</si>
  <si>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</si>
  <si>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</si>
  <si>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</si>
  <si>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</si>
  <si>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</si>
  <si>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</si>
  <si>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</si>
  <si>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</si>
  <si>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</si>
  <si>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</si>
  <si>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</si>
  <si>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</si>
  <si>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</si>
  <si>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</si>
  <si>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</si>
  <si>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</si>
  <si>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</si>
  <si>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</si>
  <si>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</si>
  <si>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</si>
  <si>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</si>
  <si>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</si>
  <si>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</si>
  <si>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</si>
  <si>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</si>
  <si>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</si>
  <si>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</si>
  <si>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</si>
  <si>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</si>
  <si>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</si>
  <si>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</si>
  <si>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</si>
  <si>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</si>
  <si>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</si>
  <si>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</si>
  <si>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</si>
  <si>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</si>
  <si>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</si>
  <si>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</si>
  <si>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</si>
  <si>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</si>
  <si>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</si>
  <si>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</si>
  <si>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</si>
  <si>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</si>
  <si>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</si>
  <si>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</si>
  <si>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</si>
  <si>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</si>
  <si>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</si>
  <si>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</si>
  <si>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</si>
  <si>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</si>
  <si>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</si>
  <si>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</si>
  <si>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</si>
  <si>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</si>
  <si>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</si>
  <si>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</si>
  <si>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</si>
  <si>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</si>
  <si>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</si>
  <si>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</si>
  <si>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</si>
  <si>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</si>
  <si>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</si>
  <si>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</si>
  <si>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</si>
  <si>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</si>
  <si>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</si>
  <si>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</si>
  <si>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</si>
  <si>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</si>
  <si>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</si>
  <si>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</si>
  <si>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</si>
  <si>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</si>
  <si>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</si>
  <si>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</si>
  <si>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</si>
  <si>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</si>
  <si>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</si>
  <si>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</si>
  <si>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</si>
  <si>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</si>
  <si>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</si>
  <si>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</si>
  <si>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</si>
  <si>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</si>
  <si>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</si>
  <si>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</si>
  <si>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</si>
  <si>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</si>
  <si>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</si>
  <si>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</si>
  <si>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</si>
  <si>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</si>
  <si>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</si>
  <si>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</si>
  <si>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</si>
  <si>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</si>
  <si>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</si>
  <si>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</si>
  <si>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</si>
  <si>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</si>
  <si>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</si>
  <si>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</si>
  <si>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</si>
  <si>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</si>
  <si>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</si>
  <si>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</si>
  <si>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</si>
  <si>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</si>
  <si>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</si>
  <si>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</si>
  <si>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</si>
  <si>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</si>
  <si>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</si>
  <si>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</si>
  <si>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</si>
  <si>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</si>
  <si>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</si>
  <si>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</si>
  <si>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</si>
  <si>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</si>
  <si>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</si>
  <si>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</si>
  <si>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</si>
  <si>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</si>
  <si>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</si>
  <si>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</si>
  <si>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</si>
  <si>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</si>
  <si>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</si>
  <si>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</si>
  <si>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</si>
  <si>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</si>
  <si>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</si>
  <si>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</si>
  <si>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</si>
  <si>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</si>
  <si>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</si>
  <si>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</si>
  <si>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</si>
  <si>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</si>
  <si>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</si>
  <si>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</si>
  <si>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</si>
  <si>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</si>
  <si>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</si>
  <si>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</si>
  <si>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</si>
  <si>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</si>
  <si>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</si>
  <si>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</si>
  <si>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</si>
  <si>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</si>
  <si>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</si>
  <si>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</si>
  <si>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</si>
  <si>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</si>
  <si>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</si>
  <si>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</si>
  <si>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</si>
  <si>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</si>
  <si>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</si>
  <si>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</si>
  <si>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</si>
  <si>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</si>
  <si>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</si>
  <si>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</si>
  <si>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</si>
  <si>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</si>
  <si>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</si>
  <si>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</si>
  <si>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</si>
  <si>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</si>
  <si>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</si>
  <si>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</si>
  <si>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</si>
  <si>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</si>
  <si>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</si>
  <si>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</si>
  <si>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</si>
  <si>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</si>
  <si>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</si>
  <si>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</si>
  <si>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</si>
  <si>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</si>
  <si>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</si>
  <si>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</si>
  <si>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</si>
  <si>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</si>
  <si>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</si>
  <si>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</si>
  <si>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</si>
  <si>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</si>
  <si>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</si>
  <si>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</si>
  <si>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</si>
  <si>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</si>
  <si>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</si>
  <si>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</si>
  <si>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</si>
  <si>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</si>
  <si>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</si>
  <si>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</si>
  <si>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</si>
  <si>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</si>
  <si>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</si>
  <si>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</si>
  <si>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</si>
  <si>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</si>
  <si>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</si>
  <si>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</si>
  <si>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</si>
  <si>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</si>
  <si>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</si>
  <si>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</si>
  <si>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</si>
  <si>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</si>
  <si>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</si>
  <si>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</si>
  <si>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</si>
  <si>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</si>
  <si>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</si>
  <si>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</si>
  <si>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</si>
  <si>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</si>
  <si>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</si>
  <si>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</si>
  <si>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</si>
  <si>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</si>
  <si>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</si>
  <si>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</si>
  <si>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</si>
  <si>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</si>
  <si>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</si>
  <si>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</si>
  <si>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</si>
  <si>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</si>
  <si>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</si>
  <si>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</si>
  <si>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</si>
  <si>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</si>
  <si>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</si>
  <si>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</si>
  <si>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</si>
  <si>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</si>
  <si>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</si>
  <si>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</si>
  <si>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</si>
  <si>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</si>
  <si>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</si>
  <si>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</si>
  <si>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</si>
  <si>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</si>
  <si>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</si>
  <si>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</si>
  <si>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</si>
  <si>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</si>
  <si>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</si>
  <si>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</si>
  <si>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</si>
  <si>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</si>
  <si>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</si>
  <si>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</si>
  <si>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</si>
  <si>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</si>
  <si>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</si>
  <si>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</si>
  <si>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</si>
  <si>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</si>
  <si>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</si>
  <si>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</si>
  <si>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</si>
  <si>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</si>
  <si>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</si>
  <si>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</si>
  <si>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</si>
  <si>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</si>
  <si>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</si>
  <si>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</si>
  <si>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</si>
  <si>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</si>
  <si>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</si>
  <si>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</si>
  <si>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</si>
  <si>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</si>
  <si>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</si>
  <si>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</si>
  <si>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</si>
  <si>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</si>
  <si>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</si>
  <si>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</si>
  <si>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</si>
  <si>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</si>
  <si>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</si>
  <si>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</si>
  <si>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</si>
  <si>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</si>
  <si>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</si>
  <si>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</si>
  <si>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</si>
  <si>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</si>
  <si>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</si>
  <si>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</si>
  <si>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</si>
  <si>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</si>
  <si>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</si>
  <si>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</si>
  <si>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</si>
  <si>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</si>
  <si>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</si>
  <si>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</si>
  <si>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</si>
  <si>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</si>
  <si>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</si>
  <si>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</si>
  <si>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</si>
  <si>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</si>
  <si>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</si>
  <si>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</si>
  <si>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</si>
  <si>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</si>
  <si>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</si>
  <si>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</si>
  <si>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</si>
  <si>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</si>
  <si>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</si>
  <si>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</si>
  <si>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</si>
  <si>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</si>
  <si>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</si>
  <si>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</si>
  <si>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</si>
  <si>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</si>
  <si>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</si>
  <si>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</si>
  <si>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</si>
  <si>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</si>
  <si>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</si>
  <si>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</si>
  <si>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</si>
  <si>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</si>
  <si>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</si>
  <si>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</si>
  <si>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</si>
  <si>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</si>
  <si>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</si>
  <si>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</si>
  <si>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</si>
  <si>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</si>
  <si>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</si>
  <si>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</si>
  <si>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</si>
  <si>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</si>
  <si>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</si>
  <si>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</si>
  <si>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</si>
  <si>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</si>
  <si>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</si>
  <si>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</si>
  <si>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</si>
  <si>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</si>
  <si>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</si>
  <si>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</si>
  <si>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</si>
  <si>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</si>
  <si>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</si>
  <si>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</si>
  <si>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</si>
  <si>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</si>
  <si>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</si>
  <si>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</si>
  <si>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</si>
  <si>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</si>
  <si>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</si>
  <si>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</si>
  <si>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</si>
  <si>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</si>
  <si>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</si>
  <si>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</si>
  <si>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</si>
  <si>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</si>
  <si>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</si>
  <si>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</si>
  <si>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</si>
  <si>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</si>
  <si>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</si>
  <si>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</si>
  <si>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</si>
  <si>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</si>
  <si>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</si>
  <si>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</si>
  <si>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</si>
  <si>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</si>
  <si>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</si>
  <si>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</si>
  <si>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</si>
  <si>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</si>
  <si>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</si>
  <si>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</si>
  <si>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</si>
  <si>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</si>
  <si>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</si>
  <si>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</si>
  <si>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</si>
  <si>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</si>
  <si>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</si>
  <si>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</si>
  <si>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</si>
  <si>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</si>
  <si>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</si>
  <si>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</si>
  <si>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</si>
  <si>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</si>
  <si>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</si>
  <si>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</si>
  <si>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</si>
  <si>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</si>
  <si>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</si>
  <si>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</si>
  <si>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</si>
  <si>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</si>
  <si>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</si>
  <si>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</si>
  <si>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</si>
  <si>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</si>
  <si>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</si>
  <si>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</si>
  <si>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</si>
  <si>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</si>
  <si>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</si>
  <si>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</si>
  <si>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</si>
  <si>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</si>
  <si>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</si>
  <si>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</si>
  <si>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</si>
  <si>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</si>
  <si>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</si>
  <si>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</si>
  <si>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</si>
  <si>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</si>
  <si>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</si>
  <si>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</si>
  <si>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</si>
  <si>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</si>
  <si>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</si>
  <si>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</si>
  <si>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</si>
  <si>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</si>
  <si>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</si>
  <si>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</si>
  <si>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</si>
  <si>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</si>
  <si>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</si>
  <si>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</si>
  <si>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</si>
  <si>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</si>
  <si>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</si>
  <si>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</si>
  <si>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</si>
  <si>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</si>
  <si>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</si>
  <si>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</si>
  <si>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</si>
  <si>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</si>
  <si>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</si>
  <si>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</si>
  <si>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</si>
  <si>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</si>
  <si>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</si>
  <si>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</si>
  <si>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</si>
  <si>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</si>
  <si>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</si>
  <si>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</si>
  <si>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</si>
  <si>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</si>
  <si>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</si>
  <si>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</si>
  <si>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</si>
  <si>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</si>
  <si>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</si>
  <si>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</si>
  <si>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</si>
  <si>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</si>
  <si>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</si>
  <si>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</si>
  <si>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</si>
  <si>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</si>
  <si>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</si>
  <si>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</si>
  <si>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</si>
  <si>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</si>
  <si>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</si>
  <si>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</si>
  <si>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</si>
  <si>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</si>
  <si>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</si>
  <si>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</si>
  <si>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</si>
  <si>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</si>
  <si>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</si>
  <si>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</si>
  <si>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</si>
  <si>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</si>
  <si>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</si>
  <si>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</si>
  <si>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</si>
  <si>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</si>
  <si>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</si>
  <si>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</si>
  <si>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</si>
  <si>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</si>
  <si>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</si>
  <si>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</si>
  <si>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</si>
  <si>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</si>
  <si>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</si>
  <si>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</si>
  <si>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</si>
  <si>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</si>
  <si>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</si>
  <si>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</si>
  <si>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</si>
  <si>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</si>
  <si>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</si>
  <si>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</si>
  <si>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</si>
  <si>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</si>
  <si>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</si>
  <si>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</si>
  <si>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</si>
  <si>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</si>
  <si>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</si>
  <si>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</si>
  <si>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</si>
  <si>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</si>
  <si>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</si>
  <si>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</si>
  <si>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</si>
  <si>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</si>
  <si>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</si>
  <si>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</si>
  <si>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</si>
  <si>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</si>
  <si>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</si>
  <si>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</si>
  <si>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</si>
  <si>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</si>
  <si>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</si>
  <si>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</si>
  <si>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</si>
  <si>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</si>
  <si>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</si>
  <si>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</si>
  <si>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</si>
  <si>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</si>
  <si>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</si>
  <si>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</si>
  <si>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</si>
  <si>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</si>
  <si>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</si>
  <si>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</si>
  <si>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</si>
  <si>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</si>
  <si>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</si>
  <si>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</si>
  <si>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</si>
  <si>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</si>
  <si>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</si>
  <si>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</si>
  <si>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</si>
  <si>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</si>
  <si>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</si>
  <si>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</si>
  <si>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</si>
  <si>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</si>
  <si>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</si>
  <si>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</si>
  <si>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</si>
  <si>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</si>
  <si>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</si>
  <si>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</si>
  <si>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</si>
  <si>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</si>
  <si>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</si>
  <si>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</si>
  <si>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</si>
  <si>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</si>
  <si>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</si>
  <si>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</si>
  <si>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</si>
  <si>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</si>
  <si>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</si>
  <si>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</si>
  <si>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</si>
  <si>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</si>
  <si>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</si>
  <si>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</si>
  <si>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</si>
  <si>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</si>
  <si>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</si>
  <si>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</si>
  <si>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</si>
  <si>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</si>
  <si>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</si>
  <si>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</si>
  <si>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</si>
  <si>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</si>
  <si>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</si>
  <si>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</si>
  <si>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</si>
  <si>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</si>
  <si>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</si>
  <si>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</si>
  <si>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</si>
  <si>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</si>
  <si>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</si>
  <si>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</si>
  <si>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</si>
  <si>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</si>
  <si>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</si>
  <si>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</si>
  <si>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</si>
  <si>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</si>
  <si>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</si>
  <si>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</si>
  <si>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</si>
  <si>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</si>
  <si>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</si>
  <si>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</si>
  <si>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</si>
  <si>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</si>
  <si>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</si>
  <si>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</si>
  <si>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</si>
  <si>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</si>
  <si>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</si>
  <si>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</si>
  <si>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</si>
  <si>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</si>
  <si>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</si>
  <si>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</si>
  <si>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</si>
  <si>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</si>
  <si>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</si>
  <si>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</si>
  <si>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</si>
  <si>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</si>
  <si>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</si>
  <si>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</si>
  <si>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</si>
  <si>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</si>
  <si>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</si>
  <si>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</si>
  <si>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</si>
  <si>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</si>
  <si>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</si>
  <si>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</si>
  <si>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</si>
  <si>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</si>
  <si>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</si>
  <si>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</si>
  <si>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</si>
  <si>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</si>
  <si>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</si>
  <si>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</si>
  <si>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</si>
  <si>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</si>
  <si>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</si>
  <si>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</si>
  <si>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</si>
  <si>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</si>
  <si>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</si>
  <si>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</si>
  <si>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</si>
  <si>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</si>
  <si>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</si>
  <si>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</si>
  <si>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</si>
  <si>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</si>
  <si>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</si>
  <si>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</si>
  <si>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</si>
  <si>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</si>
  <si>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</si>
  <si>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</si>
  <si>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</si>
  <si>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</si>
  <si>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</si>
  <si>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</si>
  <si>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</si>
  <si>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</si>
  <si>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</si>
  <si>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</si>
  <si>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</si>
  <si>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</si>
  <si>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</si>
  <si>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</si>
  <si>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</si>
  <si>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</si>
  <si>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</si>
  <si>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</si>
  <si>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</si>
  <si>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</si>
  <si>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</si>
  <si>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</si>
  <si>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</si>
  <si>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</si>
  <si>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</si>
  <si>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</si>
  <si>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</si>
  <si>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</si>
  <si>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</si>
  <si>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</si>
  <si>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</si>
  <si>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</si>
  <si>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</si>
  <si>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</si>
  <si>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</si>
  <si>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</si>
  <si>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</si>
  <si>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</si>
  <si>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</si>
  <si>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</si>
  <si>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</si>
  <si>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</si>
  <si>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</si>
  <si>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</si>
  <si>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</si>
  <si>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</si>
  <si>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</si>
  <si>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</si>
  <si>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</si>
  <si>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</si>
  <si>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</si>
  <si>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</si>
  <si>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</si>
  <si>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</si>
  <si>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</si>
  <si>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</si>
  <si>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</si>
  <si>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</si>
  <si>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</si>
  <si>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</si>
  <si>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</si>
  <si>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</si>
  <si>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</si>
  <si>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</si>
  <si>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</si>
  <si>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</si>
  <si>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</si>
  <si>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</si>
  <si>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</si>
  <si>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</si>
  <si>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</si>
  <si>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</si>
  <si>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</si>
  <si>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</si>
  <si>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</si>
  <si>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</si>
  <si>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</si>
  <si>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</si>
  <si>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</si>
  <si>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</si>
  <si>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</si>
  <si>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</si>
  <si>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</si>
  <si>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</si>
  <si>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</si>
  <si>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</si>
  <si>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</si>
  <si>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</si>
  <si>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</si>
  <si>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</si>
  <si>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</si>
  <si>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</si>
  <si>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</si>
  <si>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</si>
  <si>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</si>
  <si>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</si>
  <si>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</si>
  <si>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</si>
  <si>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</si>
  <si>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</si>
  <si>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</si>
  <si>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</si>
  <si>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</si>
  <si>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</si>
  <si>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</si>
  <si>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</si>
  <si>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</si>
  <si>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</si>
  <si>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</si>
  <si>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</si>
  <si>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</si>
  <si>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</si>
  <si>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</si>
  <si>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</si>
  <si>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</si>
  <si>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</si>
  <si>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</si>
  <si>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</si>
  <si>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</si>
  <si>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</si>
  <si>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</si>
  <si>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</si>
  <si>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</si>
  <si>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</si>
  <si>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</si>
  <si>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</si>
  <si>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</si>
  <si>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</si>
  <si>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</si>
  <si>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</si>
  <si>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</si>
  <si>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</si>
  <si>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</si>
  <si>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</si>
  <si>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</si>
  <si>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</si>
  <si>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</si>
  <si>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</si>
  <si>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</si>
  <si>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</si>
  <si>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</si>
  <si>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</si>
  <si>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</si>
  <si>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</si>
  <si>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</si>
  <si>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</si>
  <si>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</si>
  <si>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</si>
  <si>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</si>
  <si>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</si>
  <si>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</si>
  <si>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</si>
  <si>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</si>
  <si>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</si>
  <si>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</si>
  <si>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</si>
  <si>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</si>
  <si>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</si>
  <si>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</si>
  <si>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</si>
  <si>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</si>
  <si>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</si>
  <si>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</si>
  <si>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</si>
  <si>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</si>
  <si>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</si>
  <si>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</si>
  <si>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</si>
  <si>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</si>
  <si>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</si>
  <si>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</si>
  <si>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</si>
  <si>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</si>
  <si>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</si>
  <si>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</si>
  <si>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</si>
  <si>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</si>
  <si>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</si>
  <si>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</si>
  <si>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</si>
  <si>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</si>
  <si>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</si>
  <si>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</si>
  <si>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</si>
  <si>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</si>
  <si>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</si>
  <si>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</si>
  <si>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</si>
  <si>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</si>
  <si>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</si>
  <si>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</si>
  <si>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</si>
  <si>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</si>
  <si>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</si>
  <si>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</si>
  <si>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</si>
  <si>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</si>
  <si>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</si>
  <si>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</si>
  <si>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</si>
  <si>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</si>
  <si>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</si>
  <si>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</si>
  <si>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</si>
  <si>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</si>
  <si>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</si>
  <si>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</si>
  <si>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</si>
  <si>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</si>
  <si>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</si>
  <si>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</si>
  <si>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</si>
  <si>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</si>
  <si>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</si>
  <si>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</si>
  <si>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</si>
  <si>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</si>
  <si>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</si>
  <si>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</si>
  <si>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</si>
  <si>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</si>
  <si>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</si>
  <si>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</si>
  <si>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</si>
  <si>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</si>
  <si>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</si>
  <si>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</si>
  <si>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</si>
  <si>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</si>
  <si>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</si>
  <si>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</si>
  <si>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</si>
  <si>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</si>
  <si>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</si>
  <si>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</si>
  <si>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</si>
  <si>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</si>
  <si>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</si>
  <si>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</si>
  <si>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</si>
  <si>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</si>
  <si>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</si>
  <si>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</si>
  <si>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</si>
  <si>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</si>
  <si>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</si>
  <si>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</si>
  <si>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</si>
  <si>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</si>
  <si>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</si>
  <si>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</si>
  <si>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</si>
  <si>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</si>
  <si>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</si>
  <si>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</si>
  <si>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</si>
  <si>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</si>
  <si>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</si>
  <si>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</si>
  <si>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</si>
  <si>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</si>
  <si>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</si>
  <si>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</si>
  <si>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</si>
  <si>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</si>
  <si>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</si>
  <si>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</si>
  <si>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</si>
  <si>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</si>
  <si>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</si>
  <si>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</si>
  <si>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</si>
  <si>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</si>
  <si>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</si>
  <si>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</si>
  <si>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</si>
  <si>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</si>
  <si>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</si>
  <si>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</si>
  <si>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</si>
  <si>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</si>
  <si>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</si>
  <si>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</si>
  <si>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</si>
  <si>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</si>
  <si>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</si>
  <si>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</si>
  <si>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</si>
  <si>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</si>
  <si>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</si>
  <si>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</si>
  <si>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</si>
  <si>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</si>
  <si>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</si>
  <si>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</si>
  <si>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</si>
  <si>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</si>
  <si>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</si>
  <si>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</si>
  <si>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</si>
  <si>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</si>
  <si>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</si>
  <si>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</si>
  <si>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</si>
  <si>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</si>
  <si>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</si>
  <si>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</si>
  <si>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</si>
  <si>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</si>
  <si>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</si>
  <si>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</si>
  <si>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</si>
  <si>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</si>
  <si>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</si>
  <si>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</si>
  <si>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</si>
  <si>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</si>
  <si>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</si>
  <si>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</si>
  <si>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</si>
  <si>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</si>
  <si>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</si>
  <si>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</si>
  <si>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</si>
  <si>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</si>
  <si>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</si>
  <si>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</si>
  <si>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</si>
  <si>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</si>
  <si>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</si>
  <si>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</si>
  <si>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</si>
  <si>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</si>
  <si>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</si>
  <si>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</si>
  <si>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</si>
  <si>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</si>
  <si>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</si>
  <si>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</si>
  <si>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</si>
  <si>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</si>
  <si>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</si>
  <si>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</si>
  <si>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</si>
  <si>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</si>
  <si>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</si>
  <si>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</si>
  <si>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</si>
  <si>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</si>
  <si>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</si>
  <si>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</si>
  <si>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</si>
  <si>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</si>
  <si>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</si>
  <si>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</si>
  <si>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</si>
  <si>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</si>
  <si>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</si>
  <si>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</si>
  <si>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</si>
  <si>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</si>
  <si>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</si>
  <si>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</si>
  <si>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</si>
  <si>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</si>
  <si>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</si>
  <si>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</si>
  <si>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</si>
  <si>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</si>
  <si>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</si>
  <si>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</si>
  <si>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</si>
  <si>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</si>
  <si>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</si>
  <si>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</si>
  <si>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</si>
  <si>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</si>
  <si>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</si>
  <si>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</si>
  <si>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</si>
  <si>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</si>
  <si>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</si>
  <si>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</si>
  <si>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</si>
  <si>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</si>
  <si>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</si>
  <si>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</si>
  <si>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</si>
  <si>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</si>
  <si>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</si>
  <si>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</si>
  <si>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</si>
  <si>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</si>
  <si>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</si>
  <si>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</si>
  <si>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</si>
  <si>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</si>
  <si>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</si>
  <si>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</si>
  <si>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</si>
  <si>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</si>
  <si>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</si>
  <si>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</si>
  <si>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</si>
  <si>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</si>
  <si>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</si>
  <si>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</si>
  <si>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</si>
  <si>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</si>
  <si>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</si>
  <si>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</si>
  <si>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</si>
  <si>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</si>
  <si>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</si>
  <si>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</si>
  <si>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</si>
  <si>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</si>
  <si>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</si>
  <si>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</si>
  <si>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</si>
  <si>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</si>
  <si>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</si>
  <si>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</si>
  <si>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</si>
  <si>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</si>
  <si>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</si>
  <si>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</si>
  <si>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</si>
  <si>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</si>
  <si>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</si>
  <si>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</si>
  <si>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</si>
  <si>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</si>
  <si>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</si>
  <si>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</si>
  <si>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</si>
  <si>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</si>
  <si>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</si>
  <si>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</si>
  <si>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</si>
  <si>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</si>
  <si>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</si>
  <si>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</si>
  <si>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</si>
  <si>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</si>
  <si>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</si>
  <si>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</si>
  <si>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</si>
  <si>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</si>
  <si>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</si>
  <si>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</si>
  <si>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</si>
  <si>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</si>
  <si>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</si>
  <si>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</si>
  <si>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</si>
  <si>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</si>
  <si>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</si>
  <si>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</si>
  <si>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</si>
  <si>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</si>
  <si>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</si>
  <si>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</si>
  <si>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</si>
  <si>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</si>
  <si>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</si>
  <si>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</si>
  <si>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</si>
  <si>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</si>
  <si>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</si>
  <si>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</si>
  <si>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</si>
  <si>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</si>
  <si>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</si>
  <si>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</si>
  <si>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</si>
  <si>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</si>
  <si>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</si>
  <si>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</si>
  <si>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</si>
  <si>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</si>
  <si>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</si>
  <si>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</si>
  <si>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</si>
  <si>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</si>
  <si>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</si>
  <si>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</si>
  <si>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</si>
  <si>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</si>
  <si>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</si>
  <si>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</si>
  <si>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</si>
  <si>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</si>
  <si>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</si>
  <si>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</si>
  <si>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</si>
  <si>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</si>
  <si>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</si>
  <si>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</si>
  <si>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</si>
  <si>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</si>
  <si>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</si>
  <si>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</si>
  <si>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</si>
  <si>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</si>
  <si>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</si>
  <si>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</si>
  <si>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</si>
  <si>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</si>
  <si>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</si>
  <si>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</si>
  <si>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</si>
  <si>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</si>
  <si>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</si>
  <si>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</si>
  <si>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</si>
  <si>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</si>
  <si>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</si>
  <si>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</si>
  <si>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</si>
  <si>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</si>
  <si>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</si>
  <si>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</si>
  <si>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</si>
  <si>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</si>
  <si>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</si>
  <si>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</si>
  <si>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</si>
  <si>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</si>
  <si>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</si>
  <si>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</si>
  <si>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</si>
  <si>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</si>
  <si>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</si>
  <si>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</si>
  <si>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</si>
  <si>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</si>
  <si>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</si>
  <si>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</si>
  <si>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</si>
  <si>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</si>
  <si>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</si>
  <si>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</si>
  <si>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</si>
  <si>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</si>
  <si>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</si>
  <si>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</si>
  <si>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</si>
  <si>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</si>
  <si>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</si>
  <si>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</si>
  <si>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</si>
  <si>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</si>
  <si>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</si>
  <si>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</si>
  <si>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</si>
  <si>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</si>
  <si>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</si>
  <si>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</si>
  <si>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</si>
  <si>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</si>
  <si>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</si>
  <si>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</si>
  <si>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</si>
  <si>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</si>
  <si>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</si>
  <si>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</si>
  <si>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</si>
  <si>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</si>
  <si>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</si>
  <si>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</si>
  <si>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</si>
  <si>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</si>
  <si>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</si>
  <si>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</si>
  <si>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</si>
  <si>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</si>
  <si>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</si>
  <si>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</si>
  <si>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</si>
  <si>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</si>
  <si>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</si>
  <si>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</si>
  <si>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</si>
  <si>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</si>
  <si>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</si>
  <si>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</si>
  <si>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</si>
  <si>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</si>
  <si>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</si>
  <si>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</si>
  <si>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</si>
  <si>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</si>
  <si>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</si>
  <si>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</si>
  <si>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</si>
  <si>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</si>
  <si>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</si>
  <si>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</si>
  <si>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</si>
  <si>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</si>
  <si>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</si>
  <si>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</si>
  <si>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</si>
  <si>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</si>
  <si>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</si>
  <si>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</si>
  <si>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</si>
  <si>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</si>
  <si>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</si>
  <si>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</si>
  <si>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</si>
  <si>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</si>
  <si>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</si>
  <si>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</si>
  <si>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</si>
  <si>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</si>
  <si>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</si>
  <si>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</si>
  <si>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</si>
  <si>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</si>
  <si>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</si>
  <si>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</si>
  <si>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</si>
  <si>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</si>
  <si>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</si>
  <si>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</si>
  <si>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</si>
  <si>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</si>
  <si>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</si>
  <si>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</si>
  <si>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</si>
  <si>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</si>
  <si>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</si>
  <si>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</si>
  <si>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</si>
  <si>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</si>
  <si>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</si>
  <si>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</si>
  <si>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</si>
  <si>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</si>
  <si>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</si>
  <si>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</si>
  <si>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</si>
  <si>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</si>
  <si>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</si>
  <si>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</si>
  <si>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</si>
  <si>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</si>
  <si>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</si>
  <si>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</si>
  <si>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</si>
  <si>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</si>
  <si>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</si>
  <si>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</si>
  <si>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</si>
  <si>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</si>
  <si>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</si>
  <si>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</si>
  <si>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</si>
  <si>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</si>
  <si>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</si>
  <si>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</si>
  <si>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</si>
  <si>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</si>
  <si>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</si>
  <si>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</si>
  <si>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</si>
  <si>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</si>
  <si>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</si>
  <si>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</si>
  <si>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</si>
  <si>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</si>
  <si>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</si>
  <si>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</si>
  <si>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</si>
  <si>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</si>
  <si>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</si>
  <si>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</si>
  <si>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</si>
  <si>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</si>
  <si>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</si>
  <si>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</si>
  <si>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</si>
  <si>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</si>
  <si>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</si>
  <si>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</si>
  <si>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</si>
  <si>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</si>
  <si>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</si>
  <si>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</si>
  <si>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</si>
  <si>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</si>
  <si>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</si>
  <si>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</si>
  <si>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</si>
  <si>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</si>
  <si>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</si>
  <si>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</si>
  <si>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</si>
  <si>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</si>
  <si>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</si>
  <si>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</si>
  <si>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</si>
  <si>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</si>
  <si>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</si>
  <si>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</si>
  <si>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</si>
  <si>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</si>
  <si>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</si>
  <si>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</si>
  <si>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</si>
  <si>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</si>
  <si>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</si>
  <si>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</si>
  <si>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</si>
  <si>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</si>
  <si>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</si>
  <si>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</si>
  <si>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</si>
  <si>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</si>
  <si>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</si>
  <si>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</si>
  <si>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</si>
  <si>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</si>
  <si>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</si>
  <si>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</si>
  <si>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</si>
  <si>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</si>
  <si>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</si>
  <si>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</si>
  <si>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</si>
  <si>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</si>
  <si>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</si>
  <si>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</si>
  <si>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</si>
  <si>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</si>
  <si>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</si>
  <si>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</si>
  <si>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</si>
  <si>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</si>
  <si>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</si>
  <si>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</si>
  <si>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</si>
  <si>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</si>
  <si>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</si>
  <si>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</si>
  <si>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</si>
  <si>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</si>
  <si>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</si>
  <si>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</si>
  <si>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</si>
  <si>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</si>
  <si>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</si>
  <si>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</si>
  <si>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</si>
  <si>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</si>
  <si>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</si>
  <si>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</si>
  <si>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</si>
  <si>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</si>
  <si>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</si>
  <si>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</si>
  <si>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</si>
  <si>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</si>
  <si>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</si>
  <si>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</si>
  <si>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</si>
  <si>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</si>
  <si>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</si>
  <si>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</si>
  <si>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</si>
  <si>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</si>
  <si>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</si>
  <si>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</si>
  <si>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</si>
  <si>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</si>
  <si>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</si>
  <si>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</si>
  <si>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</si>
  <si>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</si>
  <si>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</si>
  <si>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</si>
  <si>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</si>
  <si>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</si>
  <si>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</si>
  <si>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</si>
  <si>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</si>
  <si>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</si>
  <si>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</si>
  <si>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</si>
  <si>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</si>
  <si>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</si>
  <si>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</si>
  <si>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</si>
  <si>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</si>
  <si>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</si>
  <si>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</si>
  <si>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</si>
  <si>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</si>
  <si>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</si>
  <si>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</si>
  <si>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</si>
  <si>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</si>
  <si>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</si>
  <si>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</si>
  <si>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</si>
  <si>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</si>
  <si>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</si>
  <si>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</si>
  <si>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</si>
  <si>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</si>
  <si>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</si>
  <si>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</si>
  <si>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</si>
  <si>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</si>
  <si>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</si>
  <si>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</si>
  <si>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</si>
  <si>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</si>
  <si>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</si>
  <si>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</si>
  <si>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</si>
  <si>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</si>
  <si>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</si>
  <si>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</si>
  <si>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</si>
  <si>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</si>
  <si>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</si>
  <si>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</si>
  <si>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</si>
  <si>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</si>
  <si>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</si>
  <si>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</si>
  <si>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</si>
  <si>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</si>
  <si>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</si>
  <si>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</si>
  <si>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</si>
  <si>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</si>
  <si>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</si>
  <si>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</si>
  <si>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</si>
  <si>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</si>
  <si>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</si>
  <si>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</si>
  <si>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</si>
  <si>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</si>
  <si>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</si>
  <si>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</si>
  <si>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</si>
  <si>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</si>
  <si>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</si>
  <si>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</si>
  <si>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</si>
  <si>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</si>
  <si>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</si>
  <si>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</si>
  <si>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</si>
  <si>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</si>
  <si>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</si>
  <si>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</si>
  <si>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</si>
  <si>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</si>
  <si>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</si>
  <si>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</si>
  <si>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</si>
  <si>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</si>
  <si>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</si>
  <si>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</si>
  <si>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</si>
  <si>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</si>
  <si>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</si>
  <si>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</si>
  <si>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</si>
  <si>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</si>
  <si>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</si>
  <si>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</si>
  <si>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</si>
  <si>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</si>
  <si>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</si>
  <si>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</si>
  <si>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</si>
  <si>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</si>
  <si>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</si>
  <si>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</si>
  <si>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</si>
  <si>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</si>
  <si>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</si>
  <si>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</si>
  <si>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</si>
  <si>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</si>
  <si>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</si>
  <si>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</si>
  <si>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</si>
  <si>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</si>
  <si>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</si>
  <si>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</si>
  <si>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</si>
  <si>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</si>
  <si>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</si>
  <si>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</si>
  <si>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</si>
  <si>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</si>
  <si>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</si>
  <si>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</si>
  <si>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</si>
  <si>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</si>
  <si>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</si>
  <si>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</si>
  <si>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</si>
  <si>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</si>
  <si>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</si>
  <si>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</si>
  <si>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</si>
  <si>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</si>
  <si>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</si>
  <si>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</si>
  <si>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</si>
  <si>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</si>
  <si>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</si>
  <si>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</si>
  <si>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</si>
  <si>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</si>
  <si>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</si>
  <si>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</si>
  <si>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</si>
  <si>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</si>
  <si>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</si>
  <si>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</si>
  <si>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</si>
  <si>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</si>
  <si>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</si>
  <si>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</si>
  <si>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</si>
  <si>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</si>
  <si>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</si>
  <si>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</si>
  <si>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</si>
  <si>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</si>
  <si>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</si>
  <si>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</si>
  <si>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</si>
  <si>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</si>
  <si>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</si>
  <si>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</si>
  <si>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</si>
  <si>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</si>
  <si>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</si>
  <si>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</si>
  <si>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</si>
  <si>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</si>
  <si>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</si>
  <si>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</si>
  <si>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</si>
  <si>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</si>
  <si>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</si>
  <si>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</si>
  <si>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</si>
  <si>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</si>
  <si>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</si>
  <si>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</si>
  <si>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</si>
  <si>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</si>
  <si>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</si>
  <si>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</si>
  <si>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</si>
  <si>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</si>
  <si>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</si>
  <si>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</si>
  <si>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</si>
  <si>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</si>
  <si>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</si>
  <si>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</si>
  <si>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</si>
  <si>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</si>
  <si>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</si>
  <si>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</si>
  <si>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</si>
  <si>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</si>
  <si>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</si>
  <si>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</si>
  <si>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</si>
  <si>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</si>
  <si>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</si>
  <si>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</si>
  <si>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</si>
  <si>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</si>
  <si>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</si>
  <si>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</si>
  <si>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</si>
  <si>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</si>
  <si>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</si>
  <si>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</si>
  <si>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</si>
  <si>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</si>
  <si>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</si>
  <si>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</si>
  <si>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</si>
  <si>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</si>
  <si>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</si>
  <si>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</si>
  <si>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</si>
  <si>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</si>
  <si>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</si>
  <si>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</si>
  <si>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</si>
  <si>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</si>
  <si>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</si>
  <si>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</si>
  <si>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</si>
  <si>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</si>
  <si>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</si>
  <si>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</si>
  <si>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</si>
  <si>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</si>
  <si>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</si>
  <si>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</si>
  <si>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</si>
  <si>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</si>
  <si>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</si>
  <si>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</si>
  <si>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</si>
  <si>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</si>
  <si>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</si>
  <si>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</si>
  <si>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</si>
  <si>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</si>
  <si>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</si>
  <si>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</si>
  <si>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</si>
  <si>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</si>
  <si>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</si>
  <si>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</si>
  <si>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</si>
  <si>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</si>
  <si>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</si>
  <si>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</si>
  <si>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</si>
  <si>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</si>
  <si>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</si>
  <si>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</si>
  <si>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</si>
  <si>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</si>
  <si>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</si>
  <si>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</si>
  <si>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</si>
  <si>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</si>
  <si>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</si>
  <si>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</si>
  <si>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</si>
  <si>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</si>
  <si>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</si>
  <si>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</si>
  <si>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</si>
  <si>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</si>
  <si>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</si>
  <si>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</si>
  <si>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</si>
  <si>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</si>
  <si>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</si>
  <si>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</si>
  <si>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</si>
  <si>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</si>
  <si>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</si>
  <si>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</si>
  <si>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</si>
  <si>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</si>
  <si>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</si>
  <si>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</si>
  <si>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</si>
  <si>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</si>
  <si>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</si>
  <si>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</si>
  <si>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</si>
  <si>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</si>
  <si>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</si>
  <si>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</si>
  <si>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</si>
  <si>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</si>
  <si>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</si>
  <si>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</si>
  <si>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</si>
  <si>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</si>
  <si>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</si>
  <si>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</si>
  <si>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</si>
  <si>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</si>
  <si>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</si>
  <si>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</si>
  <si>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</si>
  <si>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</si>
  <si>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</si>
  <si>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</si>
  <si>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</si>
  <si>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</si>
  <si>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</si>
  <si>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</si>
  <si>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</si>
  <si>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</si>
  <si>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</si>
  <si>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</si>
  <si>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</si>
  <si>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</si>
  <si>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</si>
  <si>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</si>
  <si>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</si>
  <si>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</si>
  <si>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</si>
  <si>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</si>
  <si>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</si>
  <si>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</si>
  <si>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</si>
  <si>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</si>
  <si>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</si>
  <si>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</si>
  <si>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</si>
  <si>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</si>
  <si>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</si>
  <si>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</si>
  <si>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</si>
  <si>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</si>
  <si>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</si>
  <si>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</si>
  <si>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</si>
  <si>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</si>
  <si>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</si>
  <si>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</si>
  <si>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</si>
  <si>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</si>
  <si>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</si>
  <si>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</si>
  <si>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</si>
  <si>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</si>
  <si>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</si>
  <si>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</si>
  <si>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</si>
  <si>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</si>
  <si>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</si>
  <si>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</si>
  <si>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</si>
  <si>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</si>
  <si>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</si>
  <si>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</si>
  <si>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</si>
  <si>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</si>
  <si>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</si>
  <si>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</si>
  <si>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</si>
  <si>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</si>
  <si>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</si>
  <si>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</si>
  <si>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</si>
  <si>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</si>
  <si>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</si>
  <si>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</si>
  <si>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</si>
  <si>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</si>
  <si>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</si>
  <si>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</si>
  <si>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</si>
  <si>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</si>
  <si>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</si>
  <si>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</si>
  <si>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</si>
  <si>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</si>
  <si>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</si>
  <si>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</si>
  <si>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</si>
  <si>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</si>
  <si>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</si>
  <si>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</si>
  <si>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</si>
  <si>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</si>
  <si>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</si>
  <si>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</si>
  <si>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</si>
  <si>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</si>
  <si>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</si>
  <si>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</si>
  <si>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</si>
  <si>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</si>
  <si>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</si>
  <si>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</si>
  <si>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</si>
  <si>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</si>
  <si>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</si>
  <si>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</si>
  <si>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</si>
  <si>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</si>
  <si>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</si>
  <si>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</si>
  <si>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</si>
  <si>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</si>
  <si>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</si>
  <si>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</si>
  <si>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</si>
  <si>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</si>
  <si>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</si>
  <si>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</si>
  <si>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</si>
  <si>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</si>
  <si>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</si>
  <si>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</si>
  <si>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</si>
  <si>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</si>
  <si>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</si>
  <si>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</si>
  <si>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</si>
  <si>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</si>
  <si>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</si>
  <si>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</si>
  <si>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</si>
  <si>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</si>
  <si>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</si>
  <si>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</si>
  <si>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</si>
  <si>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</si>
  <si>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</si>
  <si>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</si>
  <si>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</si>
  <si>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</si>
  <si>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</si>
  <si>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</si>
  <si>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</si>
  <si>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</si>
  <si>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</si>
  <si>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</si>
  <si>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</si>
  <si>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</si>
  <si>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</si>
  <si>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</si>
  <si>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</si>
  <si>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</si>
  <si>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</si>
  <si>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</si>
  <si>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</si>
  <si>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</si>
  <si>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</si>
  <si>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</si>
  <si>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</si>
  <si>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</si>
  <si>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</si>
  <si>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</si>
  <si>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</si>
  <si>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</si>
  <si>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</si>
  <si>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</si>
  <si>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</si>
  <si>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</si>
  <si>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</si>
  <si>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</si>
  <si>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</si>
  <si>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</si>
  <si>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</si>
  <si>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</si>
  <si>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</si>
  <si>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</si>
  <si>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</si>
  <si>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</si>
  <si>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</si>
  <si>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</si>
  <si>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</si>
  <si>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</si>
  <si>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</si>
  <si>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</si>
  <si>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</si>
  <si>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</si>
  <si>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</si>
  <si>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</si>
  <si>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</si>
  <si>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</si>
  <si>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</si>
  <si>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</si>
  <si>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</si>
  <si>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</si>
  <si>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</si>
  <si>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</si>
  <si>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</si>
  <si>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</si>
  <si>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</si>
  <si>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</si>
  <si>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</si>
  <si>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</si>
  <si>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</si>
  <si>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</si>
  <si>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</si>
  <si>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</si>
  <si>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</si>
  <si>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</si>
  <si>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</si>
  <si>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</si>
  <si>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</si>
  <si>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</si>
  <si>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</si>
  <si>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</si>
  <si>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</si>
  <si>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</si>
  <si>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</si>
  <si>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</si>
  <si>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</si>
  <si>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</si>
  <si>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</si>
  <si>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</si>
  <si>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</si>
  <si>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</si>
  <si>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</si>
  <si>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</si>
  <si>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</si>
  <si>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</si>
  <si>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</si>
  <si>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</si>
  <si>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</si>
  <si>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</si>
  <si>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</si>
  <si>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</si>
  <si>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</si>
  <si>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</si>
  <si>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</si>
  <si>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</si>
  <si>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</si>
  <si>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</si>
  <si>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</si>
  <si>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</si>
  <si>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</si>
  <si>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</si>
  <si>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</si>
  <si>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</si>
  <si>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</si>
  <si>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</si>
  <si>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</si>
  <si>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</si>
  <si>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</si>
  <si>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</si>
  <si>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</si>
  <si>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</si>
  <si>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</si>
  <si>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</si>
  <si>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</si>
  <si>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</si>
  <si>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</si>
  <si>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</si>
  <si>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</si>
  <si>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</si>
  <si>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</si>
  <si>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</si>
  <si>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</si>
  <si>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</si>
  <si>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</si>
  <si>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</si>
  <si>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</si>
  <si>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</si>
  <si>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</si>
  <si>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</si>
  <si>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</si>
  <si>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</si>
  <si>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</si>
  <si>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</si>
  <si>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</si>
  <si>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</si>
  <si>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</si>
  <si>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</si>
  <si>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</si>
  <si>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</si>
  <si>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</si>
  <si>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</si>
  <si>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</si>
  <si>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</si>
  <si>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</si>
  <si>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</si>
  <si>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</si>
  <si>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</si>
  <si>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</si>
  <si>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</si>
  <si>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</si>
  <si>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</si>
  <si>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</si>
  <si>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</si>
  <si>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</si>
  <si>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</si>
  <si>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</si>
  <si>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</si>
  <si>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</si>
  <si>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</si>
  <si>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</si>
  <si>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</si>
  <si>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</si>
  <si>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</si>
  <si>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</si>
  <si>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</si>
  <si>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</si>
  <si>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</si>
  <si>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</si>
  <si>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</si>
  <si>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</si>
  <si>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</si>
  <si>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</si>
  <si>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</si>
  <si>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</si>
  <si>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</si>
  <si>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</si>
  <si>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</si>
  <si>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</si>
  <si>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</si>
  <si>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</si>
  <si>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</si>
  <si>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</si>
  <si>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</si>
  <si>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</si>
  <si>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</si>
  <si>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</si>
  <si>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</si>
  <si>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</si>
  <si>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</si>
  <si>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</si>
  <si>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</si>
  <si>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</si>
  <si>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</si>
  <si>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</si>
  <si>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</si>
  <si>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</si>
  <si>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</si>
  <si>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</si>
  <si>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</si>
  <si>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</si>
  <si>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</si>
  <si>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</si>
  <si>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</si>
  <si>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</si>
  <si>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</si>
  <si>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</si>
  <si>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</si>
  <si>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</si>
  <si>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</si>
  <si>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</si>
  <si>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</si>
  <si>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</si>
  <si>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</si>
  <si>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</si>
  <si>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</si>
  <si>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</si>
  <si>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</si>
  <si>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</si>
  <si>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</si>
  <si>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</si>
  <si>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</si>
  <si>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</si>
  <si>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</si>
  <si>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</si>
  <si>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</si>
  <si>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</si>
  <si>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</si>
  <si>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</si>
  <si>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</si>
  <si>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</si>
  <si>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</si>
  <si>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</si>
  <si>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</si>
  <si>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</si>
  <si>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</si>
  <si>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</si>
  <si>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</si>
  <si>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</si>
  <si>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</si>
  <si>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</si>
  <si>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</si>
  <si>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</si>
  <si>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</si>
  <si>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</si>
  <si>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</si>
  <si>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</si>
  <si>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</si>
  <si>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</si>
  <si>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</si>
  <si>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</si>
  <si>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</si>
  <si>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</si>
  <si>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</si>
  <si>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</si>
  <si>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</si>
  <si>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</si>
  <si>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</si>
  <si>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</si>
  <si>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</si>
  <si>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</si>
  <si>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</si>
  <si>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</si>
  <si>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</si>
  <si>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</si>
  <si>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</si>
  <si>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</si>
  <si>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</si>
  <si>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</si>
  <si>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</si>
  <si>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</si>
  <si>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</si>
  <si>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</si>
  <si>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</si>
  <si>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</si>
  <si>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</si>
  <si>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</si>
  <si>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</si>
  <si>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</si>
  <si>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</si>
  <si>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</si>
  <si>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</si>
  <si>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</si>
  <si>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</si>
  <si>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</si>
  <si>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</si>
  <si>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</si>
  <si>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</si>
  <si>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</si>
  <si>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</si>
  <si>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</si>
  <si>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</si>
  <si>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</si>
  <si>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</si>
  <si>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</si>
  <si>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</si>
  <si>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</si>
  <si>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</si>
  <si>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</si>
  <si>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</si>
  <si>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</si>
  <si>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</si>
  <si>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</si>
  <si>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</si>
  <si>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</si>
  <si>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</si>
  <si>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</si>
  <si>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</si>
  <si>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</si>
  <si>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</si>
  <si>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</si>
  <si>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</si>
  <si>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</si>
  <si>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</si>
  <si>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</si>
  <si>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</si>
  <si>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</si>
  <si>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</si>
  <si>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</si>
  <si>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</si>
  <si>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</si>
  <si>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</si>
  <si>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</si>
  <si>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</si>
  <si>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</si>
  <si>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</si>
  <si>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</si>
  <si>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</si>
  <si>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</si>
  <si>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</si>
  <si>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</si>
  <si>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</si>
  <si>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</si>
  <si>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</si>
  <si>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</si>
  <si>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</si>
  <si>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</si>
  <si>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</si>
  <si>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</si>
  <si>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</si>
  <si>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</si>
  <si>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</si>
  <si>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</si>
  <si>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</si>
  <si>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</si>
  <si>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</si>
  <si>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</si>
  <si>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</si>
  <si>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</si>
  <si>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</si>
  <si>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</si>
  <si>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</si>
  <si>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</si>
  <si>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</si>
  <si>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</si>
  <si>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</si>
  <si>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</si>
  <si>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</si>
  <si>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</si>
  <si>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</si>
  <si>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</si>
  <si>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</si>
  <si>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</si>
  <si>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</si>
  <si>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</si>
  <si>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</si>
  <si>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</si>
  <si>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</si>
  <si>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</si>
  <si>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</si>
  <si>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</si>
  <si>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</si>
  <si>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</si>
  <si>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</si>
  <si>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</si>
  <si>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</si>
  <si>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</si>
  <si>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</si>
  <si>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</si>
  <si>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</si>
  <si>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</si>
  <si>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</si>
  <si>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</si>
  <si>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</si>
  <si>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</si>
  <si>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</si>
  <si>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</si>
  <si>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</si>
  <si>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</si>
  <si>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</si>
  <si>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</si>
  <si>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</si>
  <si>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</si>
  <si>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</si>
  <si>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</si>
  <si>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</si>
  <si>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</si>
  <si>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</si>
  <si>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</si>
  <si>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</si>
  <si>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</si>
  <si>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</si>
  <si>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</si>
  <si>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</si>
  <si>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</si>
  <si>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</si>
  <si>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</si>
  <si>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</si>
  <si>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</si>
  <si>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</si>
  <si>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</si>
  <si>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</si>
  <si>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</si>
  <si>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</si>
  <si>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</si>
  <si>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</si>
  <si>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</si>
  <si>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</si>
  <si>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</si>
  <si>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</si>
  <si>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</si>
  <si>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</si>
  <si>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</si>
  <si>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</si>
  <si>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</si>
  <si>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</si>
  <si>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</si>
  <si>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</si>
  <si>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</si>
  <si>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</si>
  <si>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</si>
  <si>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Table 10. Supply and disposition of electricity, 1990 through 2020</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</si>
  <si>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</si>
  <si>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</si>
  <si>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</si>
  <si>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</si>
  <si>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</si>
  <si>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</si>
  <si>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</si>
  <si>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</si>
  <si>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</si>
  <si>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</si>
  <si>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</si>
  <si>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</si>
  <si>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</si>
  <si>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</si>
  <si>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</si>
  <si>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</si>
  <si>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</si>
  <si>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</si>
  <si>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</si>
  <si>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</si>
  <si>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</si>
  <si>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</si>
  <si>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</si>
  <si>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</si>
  <si>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</si>
  <si>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</si>
  <si>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</si>
  <si>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</si>
  <si>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</si>
  <si>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</si>
  <si>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</si>
  <si>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</si>
  <si>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</si>
  <si>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</si>
  <si>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</si>
  <si>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</si>
  <si>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</si>
  <si>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</si>
  <si>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</si>
  <si>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</si>
  <si>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</si>
  <si>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</si>
  <si>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</si>
  <si>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</si>
  <si>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</si>
  <si>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</si>
  <si>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</si>
  <si>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</si>
  <si>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</si>
  <si>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</si>
  <si>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</si>
  <si>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</si>
  <si>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</si>
  <si>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</si>
  <si>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</si>
  <si>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</si>
  <si>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</si>
  <si>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</si>
  <si>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</si>
  <si>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</si>
  <si>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</si>
  <si>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</si>
  <si>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</si>
  <si>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</si>
  <si>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</si>
  <si>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</si>
  <si>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</si>
  <si>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</si>
  <si>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</si>
  <si>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</si>
  <si>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</si>
  <si>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</si>
  <si>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</si>
  <si>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</si>
  <si>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</si>
  <si>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</si>
  <si>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</si>
  <si>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</si>
  <si>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</si>
  <si>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</si>
  <si>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</si>
  <si>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</si>
  <si>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</si>
  <si>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</si>
  <si>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</si>
  <si>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</si>
  <si>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</si>
  <si>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</si>
  <si>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</si>
  <si>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</si>
  <si>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</si>
  <si>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</si>
  <si>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</si>
  <si>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</si>
  <si>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</si>
  <si>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</si>
  <si>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</si>
  <si>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</si>
  <si>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</si>
  <si>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</si>
  <si>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</si>
  <si>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</si>
  <si>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4-year average</t>
  </si>
  <si>
    <t>Imports (MWh)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</si>
</sst>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41">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i/>
      <sz val="11"/>
      <color theme="1"/>
      <name val="Arial"/>
      <family val="2"/>
    </font>
  </fonts>
  <fills count="25">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9"/>
        <bgColor indexed="64"/>
      </patternFill>
    </fill>
    <fill>
      <patternFill patternType="solid">
        <fgColor theme="6" tint="0.39997558519241921"/>
        <bgColor indexed="64"/>
      </patternFill>
    </fill>
  </fills>
  <borders count="32">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s>
  <cellStyleXfs count="8">
    <xf numFmtId="0" fontId="0" fillId="0" borderId="7"/>
    <xf numFmtId="0" fontId="31" fillId="0" borderId="7"/>
    <xf numFmtId="0" fontId="2" fillId="0" borderId="7"/>
    <xf numFmtId="43" fontId="34" fillId="0" borderId="0" applyFont="0" applyFill="0" applyBorder="0" applyAlignment="0" applyProtection="0"/>
    <xf numFmtId="9" fontId="34" fillId="0" borderId="0" applyFont="0" applyFill="0" applyBorder="0" applyAlignment="0" applyProtection="0"/>
    <xf numFmtId="0" fontId="1" fillId="0" borderId="7"/>
    <xf numFmtId="43" fontId="1" fillId="0" borderId="7" applyFont="0" applyFill="0" applyBorder="0" applyAlignment="0" applyProtection="0"/>
    <xf numFmtId="0" fontId="39" fillId="0" borderId="7"/>
  </cellStyleXfs>
  <cellXfs count="149">
    <xf numFmtId="0" fontId="0" fillId="0" borderId="0" xfId="0" applyBorder="1"/>
    <xf numFmtId="0" fontId="4" fillId="0" borderId="0" xfId="0" applyFont="1" applyBorder="1"/>
    <xf numFmtId="0" fontId="3" fillId="2" borderId="1" xfId="0" applyFont="1" applyFill="1" applyBorder="1"/>
    <xf numFmtId="0" fontId="4" fillId="2" borderId="1" xfId="0" applyFont="1" applyFill="1" applyBorder="1"/>
    <xf numFmtId="0" fontId="4" fillId="0" borderId="0" xfId="0" applyFont="1" applyBorder="1" applyAlignment="1">
      <alignment horizontal="left"/>
    </xf>
    <xf numFmtId="0" fontId="8" fillId="0" borderId="0" xfId="0" applyFont="1" applyBorder="1"/>
    <xf numFmtId="11" fontId="4" fillId="0" borderId="0" xfId="0" applyNumberFormat="1" applyFont="1" applyBorder="1"/>
    <xf numFmtId="164" fontId="4" fillId="0" borderId="0" xfId="0" applyNumberFormat="1" applyFont="1" applyBorder="1"/>
    <xf numFmtId="0" fontId="9" fillId="0" borderId="2" xfId="0" applyFont="1" applyBorder="1"/>
    <xf numFmtId="0" fontId="9" fillId="3" borderId="2" xfId="0" applyFont="1" applyFill="1" applyBorder="1"/>
    <xf numFmtId="0" fontId="10" fillId="0" borderId="0" xfId="0" applyFont="1" applyBorder="1"/>
    <xf numFmtId="0" fontId="9" fillId="0" borderId="2" xfId="0" applyFont="1" applyBorder="1" applyAlignment="1">
      <alignment horizontal="right"/>
    </xf>
    <xf numFmtId="0" fontId="11" fillId="0" borderId="2" xfId="0" applyFont="1" applyBorder="1"/>
    <xf numFmtId="0" fontId="11" fillId="0" borderId="0" xfId="0" applyFont="1" applyBorder="1"/>
    <xf numFmtId="0" fontId="4" fillId="0" borderId="0" xfId="0" applyFont="1" applyBorder="1" applyAlignment="1">
      <alignment wrapText="1"/>
    </xf>
    <xf numFmtId="0" fontId="12" fillId="0" borderId="0" xfId="0" applyFont="1" applyBorder="1"/>
    <xf numFmtId="0" fontId="13" fillId="0" borderId="3" xfId="0" applyFont="1" applyBorder="1" applyAlignment="1">
      <alignment wrapText="1"/>
    </xf>
    <xf numFmtId="0" fontId="14" fillId="0" borderId="0" xfId="0" applyFont="1" applyBorder="1"/>
    <xf numFmtId="0" fontId="15" fillId="0" borderId="0" xfId="0" applyFont="1" applyBorder="1"/>
    <xf numFmtId="0" fontId="16" fillId="0" borderId="0" xfId="0" applyFont="1" applyBorder="1" applyAlignment="1">
      <alignment horizontal="left"/>
    </xf>
    <xf numFmtId="0" fontId="13" fillId="0" borderId="4" xfId="0" applyFont="1" applyBorder="1" applyAlignment="1">
      <alignment wrapText="1"/>
    </xf>
    <xf numFmtId="0" fontId="4" fillId="0" borderId="5" xfId="0" applyFont="1" applyBorder="1" applyAlignment="1">
      <alignment wrapText="1"/>
    </xf>
    <xf numFmtId="4" fontId="4" fillId="0" borderId="5" xfId="0" applyNumberFormat="1" applyFont="1" applyBorder="1" applyAlignment="1">
      <alignment horizontal="right" wrapText="1"/>
    </xf>
    <xf numFmtId="165" fontId="4" fillId="0" borderId="5" xfId="0" applyNumberFormat="1" applyFont="1" applyBorder="1" applyAlignment="1">
      <alignment horizontal="right" wrapText="1"/>
    </xf>
    <xf numFmtId="3" fontId="4" fillId="0" borderId="5" xfId="0" applyNumberFormat="1" applyFont="1" applyBorder="1" applyAlignment="1">
      <alignment horizontal="right" wrapText="1"/>
    </xf>
    <xf numFmtId="3" fontId="13" fillId="0" borderId="4" xfId="0" applyNumberFormat="1" applyFont="1" applyBorder="1" applyAlignment="1">
      <alignment horizontal="right" wrapText="1"/>
    </xf>
    <xf numFmtId="165" fontId="13" fillId="0" borderId="4" xfId="0" applyNumberFormat="1" applyFont="1" applyBorder="1" applyAlignment="1">
      <alignment horizontal="right" wrapText="1"/>
    </xf>
    <xf numFmtId="0" fontId="17" fillId="0" borderId="0" xfId="0" applyFont="1" applyBorder="1"/>
    <xf numFmtId="0" fontId="3" fillId="0" borderId="0" xfId="0" applyFont="1" applyBorder="1" applyAlignment="1">
      <alignment horizontal="left"/>
    </xf>
    <xf numFmtId="0" fontId="6" fillId="0" borderId="0" xfId="0" applyFont="1" applyBorder="1"/>
    <xf numFmtId="0" fontId="18" fillId="0" borderId="0" xfId="0" applyFont="1" applyBorder="1"/>
    <xf numFmtId="0" fontId="19" fillId="0" borderId="0" xfId="0" applyFont="1" applyBorder="1"/>
    <xf numFmtId="0" fontId="20" fillId="4" borderId="0" xfId="0" applyFont="1" applyFill="1" applyBorder="1"/>
    <xf numFmtId="164" fontId="5" fillId="0" borderId="0" xfId="0" applyNumberFormat="1" applyFont="1" applyBorder="1" applyAlignment="1">
      <alignment horizontal="right"/>
    </xf>
    <xf numFmtId="0" fontId="5" fillId="0" borderId="0" xfId="0" applyFont="1" applyBorder="1" applyAlignment="1">
      <alignment horizontal="right"/>
    </xf>
    <xf numFmtId="0" fontId="6" fillId="3" borderId="0" xfId="0" applyFont="1" applyFill="1" applyBorder="1"/>
    <xf numFmtId="164" fontId="7" fillId="0" borderId="0" xfId="0" applyNumberFormat="1" applyFont="1" applyBorder="1"/>
    <xf numFmtId="0" fontId="7" fillId="3" borderId="0" xfId="0" applyFont="1" applyFill="1" applyBorder="1"/>
    <xf numFmtId="0" fontId="6" fillId="5" borderId="0" xfId="0" applyFont="1" applyFill="1" applyBorder="1"/>
    <xf numFmtId="0" fontId="21" fillId="0" borderId="0" xfId="0" applyFont="1" applyBorder="1"/>
    <xf numFmtId="0" fontId="7" fillId="5" borderId="0" xfId="0" applyFont="1" applyFill="1" applyBorder="1"/>
    <xf numFmtId="0" fontId="7" fillId="0" borderId="0" xfId="0" applyFont="1" applyBorder="1"/>
    <xf numFmtId="0" fontId="22" fillId="6" borderId="1" xfId="0" applyFont="1" applyFill="1" applyBorder="1"/>
    <xf numFmtId="0" fontId="5" fillId="6" borderId="1" xfId="0" applyFont="1" applyFill="1" applyBorder="1"/>
    <xf numFmtId="0" fontId="5" fillId="0" borderId="0" xfId="0" applyFont="1" applyBorder="1"/>
    <xf numFmtId="0" fontId="22" fillId="0" borderId="0" xfId="0" applyFont="1" applyBorder="1"/>
    <xf numFmtId="0" fontId="23" fillId="0" borderId="0" xfId="0" applyFont="1" applyBorder="1"/>
    <xf numFmtId="0" fontId="22" fillId="7" borderId="1" xfId="0" applyFont="1" applyFill="1" applyBorder="1"/>
    <xf numFmtId="0" fontId="4" fillId="3" borderId="1" xfId="0" applyFont="1" applyFill="1" applyBorder="1"/>
    <xf numFmtId="0" fontId="24" fillId="8" borderId="0" xfId="0" applyFont="1" applyFill="1" applyBorder="1"/>
    <xf numFmtId="0" fontId="25" fillId="0" borderId="0" xfId="0" applyFont="1" applyBorder="1"/>
    <xf numFmtId="0" fontId="26" fillId="0" borderId="0" xfId="0" applyFont="1" applyBorder="1"/>
    <xf numFmtId="0" fontId="25" fillId="0" borderId="0" xfId="0" applyFont="1" applyBorder="1" applyAlignment="1">
      <alignment horizontal="right"/>
    </xf>
    <xf numFmtId="0" fontId="26" fillId="0" borderId="0" xfId="0" applyFont="1" applyBorder="1" applyAlignment="1">
      <alignment horizontal="right"/>
    </xf>
    <xf numFmtId="0" fontId="16" fillId="8" borderId="1" xfId="0" applyFont="1" applyFill="1" applyBorder="1" applyAlignment="1">
      <alignment horizontal="left"/>
    </xf>
    <xf numFmtId="0" fontId="22" fillId="9" borderId="8" xfId="0" applyFont="1" applyFill="1" applyBorder="1" applyAlignment="1">
      <alignment horizontal="center"/>
    </xf>
    <xf numFmtId="0" fontId="22" fillId="9" borderId="9" xfId="0" applyFont="1" applyFill="1" applyBorder="1" applyAlignment="1">
      <alignment horizontal="center"/>
    </xf>
    <xf numFmtId="0" fontId="5" fillId="10" borderId="10" xfId="0" applyFont="1" applyFill="1" applyBorder="1" applyAlignment="1">
      <alignment horizontal="left"/>
    </xf>
    <xf numFmtId="0" fontId="5" fillId="10" borderId="11" xfId="0" applyFont="1" applyFill="1" applyBorder="1" applyAlignment="1">
      <alignment horizontal="left"/>
    </xf>
    <xf numFmtId="0" fontId="5" fillId="11" borderId="11" xfId="0" applyFont="1" applyFill="1" applyBorder="1" applyAlignment="1">
      <alignment horizontal="right"/>
    </xf>
    <xf numFmtId="0" fontId="22" fillId="0" borderId="0" xfId="0" applyFont="1" applyBorder="1" applyAlignment="1">
      <alignment horizontal="right"/>
    </xf>
    <xf numFmtId="0" fontId="5" fillId="0" borderId="0" xfId="0" applyFont="1" applyBorder="1" applyAlignment="1">
      <alignment horizontal="left"/>
    </xf>
    <xf numFmtId="0" fontId="3" fillId="0" borderId="0" xfId="0" applyFont="1" applyBorder="1" applyAlignment="1">
      <alignment horizontal="left" wrapText="1"/>
    </xf>
    <xf numFmtId="11" fontId="6" fillId="0" borderId="0" xfId="0" applyNumberFormat="1" applyFont="1" applyBorder="1"/>
    <xf numFmtId="0" fontId="3" fillId="0" borderId="0" xfId="0" applyFont="1" applyBorder="1" applyAlignment="1">
      <alignment wrapText="1"/>
    </xf>
    <xf numFmtId="0" fontId="4" fillId="3" borderId="0" xfId="0" applyFont="1" applyFill="1" applyBorder="1"/>
    <xf numFmtId="166" fontId="4" fillId="0" borderId="0" xfId="0" applyNumberFormat="1" applyFont="1" applyBorder="1"/>
    <xf numFmtId="2" fontId="4" fillId="0" borderId="0" xfId="0" applyNumberFormat="1" applyFont="1" applyBorder="1"/>
    <xf numFmtId="43" fontId="4" fillId="0" borderId="0" xfId="0" applyNumberFormat="1" applyFont="1" applyBorder="1"/>
    <xf numFmtId="11" fontId="0" fillId="0" borderId="0" xfId="0" applyNumberFormat="1" applyBorder="1"/>
    <xf numFmtId="0" fontId="3" fillId="0" borderId="0" xfId="0" applyFont="1" applyBorder="1"/>
    <xf numFmtId="0" fontId="3" fillId="3" borderId="0" xfId="0" applyFont="1" applyFill="1" applyBorder="1"/>
    <xf numFmtId="0" fontId="27" fillId="0" borderId="0" xfId="0" applyFont="1" applyBorder="1"/>
    <xf numFmtId="0" fontId="28" fillId="0" borderId="0" xfId="0" applyFont="1" applyBorder="1"/>
    <xf numFmtId="0" fontId="30" fillId="0" borderId="0" xfId="0" applyFont="1" applyBorder="1"/>
    <xf numFmtId="0" fontId="29" fillId="0" borderId="0" xfId="0" applyFont="1" applyBorder="1"/>
    <xf numFmtId="0" fontId="0" fillId="12" borderId="7" xfId="0" applyFill="1"/>
    <xf numFmtId="0" fontId="30" fillId="12" borderId="13" xfId="0" applyFont="1" applyFill="1" applyBorder="1"/>
    <xf numFmtId="0" fontId="29" fillId="12" borderId="14" xfId="0" applyFont="1" applyFill="1" applyBorder="1"/>
    <xf numFmtId="0" fontId="29" fillId="12" borderId="20" xfId="0" applyFont="1" applyFill="1" applyBorder="1"/>
    <xf numFmtId="0" fontId="0" fillId="12" borderId="21" xfId="0" applyFill="1" applyBorder="1"/>
    <xf numFmtId="0" fontId="30" fillId="12" borderId="7" xfId="0" applyFont="1" applyFill="1"/>
    <xf numFmtId="0" fontId="30" fillId="12" borderId="22" xfId="0" applyFont="1" applyFill="1" applyBorder="1"/>
    <xf numFmtId="0" fontId="4" fillId="12" borderId="21" xfId="0" applyFont="1" applyFill="1" applyBorder="1" applyAlignment="1">
      <alignment horizontal="left"/>
    </xf>
    <xf numFmtId="11" fontId="4" fillId="12" borderId="7" xfId="0" applyNumberFormat="1" applyFont="1" applyFill="1"/>
    <xf numFmtId="11" fontId="0" fillId="12" borderId="22" xfId="0" applyNumberFormat="1" applyFill="1" applyBorder="1"/>
    <xf numFmtId="0" fontId="30" fillId="12" borderId="14" xfId="0" applyFont="1" applyFill="1" applyBorder="1"/>
    <xf numFmtId="0" fontId="0" fillId="12" borderId="20" xfId="0" applyFill="1" applyBorder="1"/>
    <xf numFmtId="11" fontId="0" fillId="12" borderId="7" xfId="0" applyNumberFormat="1" applyFill="1"/>
    <xf numFmtId="0" fontId="0" fillId="12" borderId="22" xfId="0" applyFill="1" applyBorder="1"/>
    <xf numFmtId="0" fontId="4" fillId="12" borderId="17" xfId="0" applyFont="1" applyFill="1" applyBorder="1" applyAlignment="1">
      <alignment horizontal="left"/>
    </xf>
    <xf numFmtId="11" fontId="0" fillId="12" borderId="23" xfId="0" applyNumberFormat="1" applyFill="1" applyBorder="1"/>
    <xf numFmtId="0" fontId="0" fillId="12" borderId="18" xfId="0" applyFill="1" applyBorder="1"/>
    <xf numFmtId="14" fontId="4" fillId="0" borderId="0" xfId="0" applyNumberFormat="1" applyFont="1" applyBorder="1"/>
    <xf numFmtId="0" fontId="0" fillId="0" borderId="7" xfId="0"/>
    <xf numFmtId="11" fontId="4" fillId="0" borderId="7" xfId="0" applyNumberFormat="1" applyFont="1"/>
    <xf numFmtId="0" fontId="36" fillId="14" borderId="7" xfId="5" applyFont="1" applyFill="1" applyAlignment="1">
      <alignment horizontal="left"/>
    </xf>
    <xf numFmtId="0" fontId="1" fillId="0" borderId="7" xfId="5"/>
    <xf numFmtId="0" fontId="1" fillId="15" borderId="7" xfId="5" applyFill="1"/>
    <xf numFmtId="167" fontId="0" fillId="15" borderId="7" xfId="6" applyNumberFormat="1" applyFont="1" applyFill="1"/>
    <xf numFmtId="0" fontId="37" fillId="17" borderId="15" xfId="5" applyFont="1" applyFill="1" applyBorder="1" applyAlignment="1">
      <alignment wrapText="1"/>
    </xf>
    <xf numFmtId="0" fontId="37" fillId="17" borderId="19" xfId="5" applyFont="1" applyFill="1" applyBorder="1" applyAlignment="1">
      <alignment wrapText="1"/>
    </xf>
    <xf numFmtId="0" fontId="37" fillId="17" borderId="16" xfId="5" applyFont="1" applyFill="1" applyBorder="1" applyAlignment="1">
      <alignment wrapText="1"/>
    </xf>
    <xf numFmtId="0" fontId="37" fillId="17" borderId="12" xfId="5" applyFont="1" applyFill="1" applyBorder="1" applyAlignment="1">
      <alignment horizontal="center" wrapText="1"/>
    </xf>
    <xf numFmtId="0" fontId="37" fillId="18" borderId="12" xfId="5" applyFont="1" applyFill="1" applyBorder="1" applyAlignment="1">
      <alignment horizontal="center" wrapText="1"/>
    </xf>
    <xf numFmtId="3" fontId="37" fillId="18" borderId="12" xfId="5" applyNumberFormat="1" applyFont="1" applyFill="1" applyBorder="1" applyAlignment="1">
      <alignment horizontal="center" wrapText="1"/>
    </xf>
    <xf numFmtId="0" fontId="35" fillId="19" borderId="7" xfId="5" applyFont="1" applyFill="1" applyAlignment="1">
      <alignment wrapText="1"/>
    </xf>
    <xf numFmtId="0" fontId="38" fillId="0" borderId="12" xfId="5" applyFont="1" applyBorder="1" applyAlignment="1">
      <alignment horizontal="right" wrapText="1"/>
    </xf>
    <xf numFmtId="0" fontId="38" fillId="0" borderId="12" xfId="5" applyFont="1" applyBorder="1" applyAlignment="1">
      <alignment horizontal="left" wrapText="1"/>
    </xf>
    <xf numFmtId="3" fontId="38" fillId="0" borderId="12" xfId="5" applyNumberFormat="1" applyFont="1" applyBorder="1" applyAlignment="1">
      <alignment horizontal="right" wrapText="1"/>
    </xf>
    <xf numFmtId="0" fontId="32" fillId="0" borderId="7" xfId="5" applyFont="1" applyAlignment="1">
      <alignment vertical="center"/>
    </xf>
    <xf numFmtId="0" fontId="35" fillId="0" borderId="7" xfId="5" applyFont="1"/>
    <xf numFmtId="0" fontId="33" fillId="0" borderId="7" xfId="5" applyFont="1" applyAlignment="1">
      <alignment vertical="center" wrapText="1"/>
    </xf>
    <xf numFmtId="0" fontId="32" fillId="16" borderId="24" xfId="5" applyFont="1" applyFill="1" applyBorder="1" applyAlignment="1">
      <alignment horizontal="center" vertical="center" wrapText="1"/>
    </xf>
    <xf numFmtId="0" fontId="32" fillId="16" borderId="25" xfId="5" applyFont="1" applyFill="1" applyBorder="1" applyAlignment="1">
      <alignment horizontal="center" vertical="center" wrapText="1"/>
    </xf>
    <xf numFmtId="0" fontId="32" fillId="20" borderId="24" xfId="5" applyFont="1" applyFill="1" applyBorder="1" applyAlignment="1">
      <alignment horizontal="center" vertical="center" wrapText="1"/>
    </xf>
    <xf numFmtId="0" fontId="35" fillId="20" borderId="24" xfId="5" applyFont="1" applyFill="1" applyBorder="1" applyAlignment="1">
      <alignment horizontal="center" vertical="center" wrapText="1"/>
    </xf>
    <xf numFmtId="0" fontId="33" fillId="0" borderId="26" xfId="5" applyFont="1" applyBorder="1" applyAlignment="1">
      <alignment horizontal="center" vertical="center" wrapText="1"/>
    </xf>
    <xf numFmtId="0" fontId="33" fillId="0" borderId="27" xfId="5" applyFont="1" applyBorder="1" applyAlignment="1">
      <alignment vertical="center" wrapText="1"/>
    </xf>
    <xf numFmtId="0" fontId="33" fillId="0" borderId="24" xfId="5" applyFont="1" applyBorder="1" applyAlignment="1">
      <alignment horizontal="center" vertical="center" wrapText="1"/>
    </xf>
    <xf numFmtId="0" fontId="33" fillId="0" borderId="24" xfId="5" applyFont="1" applyBorder="1" applyAlignment="1">
      <alignment vertical="center" wrapText="1"/>
    </xf>
    <xf numFmtId="0" fontId="1" fillId="0" borderId="24" xfId="5" applyBorder="1"/>
    <xf numFmtId="0" fontId="1" fillId="0" borderId="24" xfId="5" applyBorder="1" applyAlignment="1">
      <alignment horizontal="left"/>
    </xf>
    <xf numFmtId="0" fontId="33" fillId="0" borderId="24" xfId="5" applyFont="1" applyBorder="1" applyAlignment="1">
      <alignment horizontal="left" vertical="center" wrapText="1"/>
    </xf>
    <xf numFmtId="0" fontId="33" fillId="13" borderId="24" xfId="5" applyFont="1" applyFill="1" applyBorder="1" applyAlignment="1">
      <alignment horizontal="center" vertical="center" wrapText="1"/>
    </xf>
    <xf numFmtId="0" fontId="33" fillId="13" borderId="7" xfId="5" applyFont="1" applyFill="1" applyAlignment="1">
      <alignment horizontal="left" vertical="center"/>
    </xf>
    <xf numFmtId="0" fontId="1" fillId="21" borderId="28" xfId="5" applyFill="1" applyBorder="1" applyAlignment="1">
      <alignment horizontal="center"/>
    </xf>
    <xf numFmtId="0" fontId="39" fillId="21" borderId="29" xfId="7" applyFill="1" applyBorder="1" applyAlignment="1">
      <alignment horizontal="left" vertical="center"/>
    </xf>
    <xf numFmtId="167" fontId="0" fillId="0" borderId="7" xfId="3" applyNumberFormat="1" applyFont="1" applyBorder="1"/>
    <xf numFmtId="9" fontId="0" fillId="0" borderId="0" xfId="4" applyFont="1" applyBorder="1"/>
    <xf numFmtId="9" fontId="0" fillId="12" borderId="22" xfId="4" applyFont="1" applyFill="1" applyBorder="1"/>
    <xf numFmtId="9" fontId="0" fillId="0" borderId="0" xfId="0" applyNumberFormat="1" applyBorder="1"/>
    <xf numFmtId="0" fontId="29" fillId="0" borderId="7" xfId="0" applyFont="1"/>
    <xf numFmtId="0" fontId="30" fillId="13" borderId="24" xfId="0" applyFont="1" applyFill="1" applyBorder="1"/>
    <xf numFmtId="0" fontId="40" fillId="0" borderId="0" xfId="0" applyFont="1" applyBorder="1"/>
    <xf numFmtId="0" fontId="30" fillId="0" borderId="7" xfId="0" applyFont="1"/>
    <xf numFmtId="167" fontId="4" fillId="0" borderId="0" xfId="3" applyNumberFormat="1" applyFont="1" applyBorder="1"/>
    <xf numFmtId="0" fontId="0" fillId="13" borderId="0" xfId="0" applyFill="1" applyBorder="1"/>
    <xf numFmtId="0" fontId="0" fillId="22" borderId="31" xfId="0" applyFill="1" applyBorder="1"/>
    <xf numFmtId="167" fontId="0" fillId="22" borderId="31" xfId="3" applyNumberFormat="1" applyFont="1" applyFill="1" applyBorder="1"/>
    <xf numFmtId="0" fontId="30" fillId="23" borderId="30" xfId="0" applyFont="1" applyFill="1" applyBorder="1"/>
    <xf numFmtId="0" fontId="30" fillId="13" borderId="21" xfId="0" applyFont="1" applyFill="1" applyBorder="1"/>
    <xf numFmtId="0" fontId="0" fillId="13" borderId="7" xfId="0" applyFill="1"/>
    <xf numFmtId="0" fontId="0" fillId="13" borderId="22" xfId="0" applyFill="1" applyBorder="1"/>
    <xf numFmtId="2" fontId="30" fillId="24" borderId="24" xfId="0" applyNumberFormat="1" applyFont="1" applyFill="1" applyBorder="1"/>
    <xf numFmtId="0" fontId="12" fillId="0" borderId="6" xfId="0" applyFont="1" applyBorder="1" applyAlignment="1">
      <alignment wrapText="1"/>
    </xf>
    <xf numFmtId="0" fontId="0" fillId="0" borderId="6" xfId="0" applyBorder="1"/>
    <xf numFmtId="0" fontId="16" fillId="8" borderId="7" xfId="0" applyFont="1" applyFill="1" applyAlignment="1">
      <alignment horizontal="left"/>
    </xf>
    <xf numFmtId="0" fontId="0" fillId="0" borderId="0" xfId="0" applyBorder="1"/>
  </cellXfs>
  <cellStyles count="8">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625" defaultRowHeight="15" customHeight="1"/>
  <cols>
    <col min="1" max="1" width="7.625" style="1" customWidth="1"/>
    <col min="2" max="2" width="61.375" style="1" customWidth="1"/>
    <col min="3" max="4" width="7.625" style="1" customWidth="1"/>
    <col min="5" max="5" width="64.625" style="1" customWidth="1"/>
    <col min="6" max="26" width="7.625" style="1" customWidth="1"/>
    <col min="27" max="30" width="12.625" style="1" customWidth="1"/>
    <col min="31" max="16384" width="12.625" style="1"/>
  </cols>
  <sheetData>
    <row r="1" spans="1:15">
      <c r="A1" s="70" t="s">
        <v>0</v>
      </c>
      <c r="B1" s="44" t="s">
        <v>47</v>
      </c>
      <c r="C1" s="93">
        <v>44816</v>
      </c>
      <c r="K1" s="44" t="s">
        <v>2</v>
      </c>
      <c r="L1" s="44" t="s">
        <v>3</v>
      </c>
    </row>
    <row r="2" spans="1:15">
      <c r="A2" s="70" t="s">
        <v>4</v>
      </c>
      <c r="B2" s="1" t="str">
        <f>LOOKUP(B1,K1:L50,L1:L50)</f>
        <v>IN</v>
      </c>
      <c r="K2" s="44" t="s">
        <v>5</v>
      </c>
      <c r="L2" s="44" t="s">
        <v>6</v>
      </c>
      <c r="N2" s="1" t="s">
        <v>7</v>
      </c>
    </row>
    <row r="3" spans="1:15">
      <c r="A3" s="70" t="s">
        <v>8</v>
      </c>
      <c r="K3" s="44" t="s">
        <v>9</v>
      </c>
      <c r="L3" s="44" t="s">
        <v>10</v>
      </c>
      <c r="N3" s="70" t="s">
        <v>11</v>
      </c>
      <c r="O3" s="1">
        <f>IF(N3=$B$2,1,0)</f>
        <v>0</v>
      </c>
    </row>
    <row r="4" spans="1:15">
      <c r="A4" s="70" t="s">
        <v>12</v>
      </c>
      <c r="K4" s="44" t="s">
        <v>13</v>
      </c>
      <c r="L4" s="44" t="s">
        <v>14</v>
      </c>
      <c r="N4" s="70" t="s">
        <v>10</v>
      </c>
      <c r="O4" s="1">
        <f>IF(N4=$B$2,1,0)</f>
        <v>0</v>
      </c>
    </row>
    <row r="5" spans="1:15">
      <c r="K5" s="44" t="s">
        <v>15</v>
      </c>
      <c r="L5" s="44" t="s">
        <v>16</v>
      </c>
      <c r="N5" s="70"/>
      <c r="O5" s="1">
        <f>IF(N5=$B$2,1,0)</f>
        <v>0</v>
      </c>
    </row>
    <row r="6" spans="1:15">
      <c r="A6" s="70" t="s">
        <v>17</v>
      </c>
      <c r="B6" s="2" t="s">
        <v>18</v>
      </c>
      <c r="E6" s="2" t="s">
        <v>19</v>
      </c>
      <c r="F6" s="3"/>
      <c r="G6" s="3"/>
      <c r="H6" s="3"/>
      <c r="I6" s="3"/>
      <c r="J6" s="3"/>
      <c r="K6" s="44" t="s">
        <v>20</v>
      </c>
      <c r="L6" s="44" t="s">
        <v>21</v>
      </c>
      <c r="N6" s="70"/>
      <c r="O6" s="1">
        <f>IF(N6=$B$2,1,0)</f>
        <v>0</v>
      </c>
    </row>
    <row r="7" spans="1:15">
      <c r="B7" s="1" t="s">
        <v>22</v>
      </c>
      <c r="E7" s="1" t="s">
        <v>23</v>
      </c>
      <c r="K7" s="44" t="s">
        <v>1</v>
      </c>
      <c r="L7" s="44" t="s">
        <v>24</v>
      </c>
      <c r="N7" s="70" t="s">
        <v>25</v>
      </c>
      <c r="O7" s="1">
        <f>IF(N7=$B$2,1,0)</f>
        <v>0</v>
      </c>
    </row>
    <row r="8" spans="1:15">
      <c r="B8" s="4">
        <v>2019</v>
      </c>
      <c r="E8" s="1" t="s">
        <v>26</v>
      </c>
      <c r="K8" s="44" t="s">
        <v>27</v>
      </c>
      <c r="L8" s="44" t="s">
        <v>28</v>
      </c>
      <c r="N8" s="70"/>
      <c r="O8" s="1">
        <f>SUM(O3:O7)</f>
        <v>0</v>
      </c>
    </row>
    <row r="9" spans="1:15">
      <c r="B9" s="1" t="s">
        <v>29</v>
      </c>
      <c r="K9" s="44" t="s">
        <v>30</v>
      </c>
      <c r="L9" s="44" t="s">
        <v>31</v>
      </c>
      <c r="N9" s="1" t="s">
        <v>32</v>
      </c>
    </row>
    <row r="10" spans="1:15">
      <c r="B10" s="72" t="s">
        <v>33</v>
      </c>
      <c r="K10" s="44" t="s">
        <v>34</v>
      </c>
      <c r="L10" s="44" t="s">
        <v>35</v>
      </c>
    </row>
    <row r="11" spans="1:15">
      <c r="B11" s="1" t="s">
        <v>36</v>
      </c>
      <c r="K11" s="44" t="s">
        <v>37</v>
      </c>
      <c r="L11" s="44" t="s">
        <v>38</v>
      </c>
      <c r="N11" s="71" t="s">
        <v>39</v>
      </c>
    </row>
    <row r="12" spans="1:15">
      <c r="K12" s="44" t="s">
        <v>40</v>
      </c>
      <c r="L12" s="44" t="s">
        <v>41</v>
      </c>
      <c r="N12" s="65" t="str">
        <f>IF(O8=1,"TRUE","FALSE")</f>
        <v>FALSE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70" t="s">
        <v>53</v>
      </c>
      <c r="K16" s="44" t="s">
        <v>54</v>
      </c>
      <c r="L16" s="44" t="s">
        <v>55</v>
      </c>
    </row>
    <row r="17" spans="1:12">
      <c r="B17" s="5" t="s">
        <v>56</v>
      </c>
      <c r="E17" s="70"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132" t="s">
        <v>4668</v>
      </c>
      <c r="B76"/>
      <c r="C76"/>
    </row>
    <row r="77" spans="1:3" ht="15.75" customHeight="1">
      <c r="A77" s="94"/>
      <c r="B77" s="94"/>
      <c r="C77"/>
    </row>
    <row r="78" spans="1:3" ht="15.75" customHeight="1">
      <c r="A78" s="94"/>
      <c r="B78" s="94"/>
      <c r="C78"/>
    </row>
    <row r="79" spans="1:3" ht="15.75" customHeight="1">
      <c r="A79" s="132" t="s">
        <v>4516</v>
      </c>
      <c r="B79" s="132" t="s">
        <v>4476</v>
      </c>
      <c r="C79" s="74" t="str">
        <f t="shared" ref="C79:C110" si="0">"https://www.eia.gov/electricity/state/"&amp;B79&amp;"/xls/"&amp;A79&amp;".xlsx"</f>
        <v>https://www.eia.gov/electricity/state/alabama/xls/al.xlsx</v>
      </c>
    </row>
    <row r="80" spans="1:3" ht="15.75" customHeight="1">
      <c r="A80" s="132" t="s">
        <v>4517</v>
      </c>
      <c r="B80" s="132" t="s">
        <v>4477</v>
      </c>
      <c r="C80" s="74" t="str">
        <f t="shared" si="0"/>
        <v>https://www.eia.gov/electricity/state/alaska/xls/ak.xlsx</v>
      </c>
    </row>
    <row r="81" spans="1:3" ht="15.75" customHeight="1">
      <c r="A81" s="132" t="s">
        <v>4518</v>
      </c>
      <c r="B81" s="132" t="s">
        <v>4478</v>
      </c>
      <c r="C81" s="74" t="str">
        <f t="shared" si="0"/>
        <v>https://www.eia.gov/electricity/state/arizona/xls/az.xlsx</v>
      </c>
    </row>
    <row r="82" spans="1:3" ht="15.75" customHeight="1">
      <c r="A82" s="132" t="s">
        <v>4519</v>
      </c>
      <c r="B82" s="132" t="s">
        <v>4479</v>
      </c>
      <c r="C82" s="74" t="str">
        <f t="shared" si="0"/>
        <v>https://www.eia.gov/electricity/state/arkansas/xls/ar.xlsx</v>
      </c>
    </row>
    <row r="83" spans="1:3" ht="15.75" customHeight="1">
      <c r="A83" s="132" t="s">
        <v>4520</v>
      </c>
      <c r="B83" s="132" t="s">
        <v>4480</v>
      </c>
      <c r="C83" s="74" t="str">
        <f t="shared" si="0"/>
        <v>https://www.eia.gov/electricity/state/california/xls/ca.xlsx</v>
      </c>
    </row>
    <row r="84" spans="1:3" ht="15.75" customHeight="1">
      <c r="A84" s="132" t="s">
        <v>4521</v>
      </c>
      <c r="B84" s="132" t="s">
        <v>4481</v>
      </c>
      <c r="C84" s="74" t="str">
        <f t="shared" si="0"/>
        <v>https://www.eia.gov/electricity/state/colorado/xls/co.xlsx</v>
      </c>
    </row>
    <row r="85" spans="1:3" ht="15.75" customHeight="1">
      <c r="A85" s="132" t="s">
        <v>4522</v>
      </c>
      <c r="B85" s="132" t="s">
        <v>4482</v>
      </c>
      <c r="C85" s="74" t="str">
        <f t="shared" si="0"/>
        <v>https://www.eia.gov/electricity/state/connecticut/xls/ct.xlsx</v>
      </c>
    </row>
    <row r="86" spans="1:3" ht="15.75" customHeight="1">
      <c r="A86" s="132" t="s">
        <v>4523</v>
      </c>
      <c r="B86" s="132" t="s">
        <v>4483</v>
      </c>
      <c r="C86" s="74" t="str">
        <f t="shared" si="0"/>
        <v>https://www.eia.gov/electricity/state/delaware/xls/de.xlsx</v>
      </c>
    </row>
    <row r="87" spans="1:3" ht="15.75" customHeight="1">
      <c r="A87" s="132" t="s">
        <v>4524</v>
      </c>
      <c r="B87" s="132" t="s">
        <v>4484</v>
      </c>
      <c r="C87" s="74" t="str">
        <f t="shared" si="0"/>
        <v>https://www.eia.gov/electricity/state/florida/xls/fl.xlsx</v>
      </c>
    </row>
    <row r="88" spans="1:3" ht="15.75" customHeight="1">
      <c r="A88" s="132" t="s">
        <v>4525</v>
      </c>
      <c r="B88" s="132" t="s">
        <v>4485</v>
      </c>
      <c r="C88" s="74" t="str">
        <f t="shared" si="0"/>
        <v>https://www.eia.gov/electricity/state/georgia/xls/ga.xlsx</v>
      </c>
    </row>
    <row r="89" spans="1:3" ht="15.75" customHeight="1">
      <c r="A89" s="132" t="s">
        <v>4526</v>
      </c>
      <c r="B89" s="132" t="s">
        <v>4486</v>
      </c>
      <c r="C89" s="74" t="str">
        <f t="shared" si="0"/>
        <v>https://www.eia.gov/electricity/state/hawaii/xls/hi.xlsx</v>
      </c>
    </row>
    <row r="90" spans="1:3" ht="15.75" customHeight="1">
      <c r="A90" s="132" t="s">
        <v>4527</v>
      </c>
      <c r="B90" s="132" t="s">
        <v>4487</v>
      </c>
      <c r="C90" s="74" t="str">
        <f t="shared" si="0"/>
        <v>https://www.eia.gov/electricity/state/idaho/xls/id.xlsx</v>
      </c>
    </row>
    <row r="91" spans="1:3" ht="15.75" customHeight="1">
      <c r="A91" s="132" t="s">
        <v>4528</v>
      </c>
      <c r="B91" s="132" t="s">
        <v>4488</v>
      </c>
      <c r="C91" s="74" t="str">
        <f t="shared" si="0"/>
        <v>https://www.eia.gov/electricity/state/illinois/xls/il.xlsx</v>
      </c>
    </row>
    <row r="92" spans="1:3" ht="15.75" customHeight="1">
      <c r="A92" s="132" t="s">
        <v>4529</v>
      </c>
      <c r="B92" s="132" t="s">
        <v>4489</v>
      </c>
      <c r="C92" s="74" t="str">
        <f t="shared" si="0"/>
        <v>https://www.eia.gov/electricity/state/indiana/xls/in.xlsx</v>
      </c>
    </row>
    <row r="93" spans="1:3" ht="15.75" customHeight="1">
      <c r="A93" s="132" t="s">
        <v>4530</v>
      </c>
      <c r="B93" s="132" t="s">
        <v>4490</v>
      </c>
      <c r="C93" s="74" t="str">
        <f t="shared" si="0"/>
        <v>https://www.eia.gov/electricity/state/iowa/xls/ia.xlsx</v>
      </c>
    </row>
    <row r="94" spans="1:3" ht="15.75" customHeight="1">
      <c r="A94" s="132" t="s">
        <v>4531</v>
      </c>
      <c r="B94" s="132" t="s">
        <v>4491</v>
      </c>
      <c r="C94" s="74" t="str">
        <f t="shared" si="0"/>
        <v>https://www.eia.gov/electricity/state/kansas/xls/ks.xlsx</v>
      </c>
    </row>
    <row r="95" spans="1:3" ht="15.75" customHeight="1">
      <c r="A95" s="132" t="s">
        <v>4532</v>
      </c>
      <c r="B95" s="132" t="s">
        <v>4492</v>
      </c>
      <c r="C95" s="74" t="str">
        <f t="shared" si="0"/>
        <v>https://www.eia.gov/electricity/state/kentucky/xls/ky.xlsx</v>
      </c>
    </row>
    <row r="96" spans="1:3" ht="15.75" customHeight="1">
      <c r="A96" s="132" t="s">
        <v>4533</v>
      </c>
      <c r="B96" s="132" t="s">
        <v>4493</v>
      </c>
      <c r="C96" s="74" t="str">
        <f t="shared" si="0"/>
        <v>https://www.eia.gov/electricity/state/louisiana/xls/la.xlsx</v>
      </c>
    </row>
    <row r="97" spans="1:3" ht="15.75" customHeight="1">
      <c r="A97" s="132" t="s">
        <v>4534</v>
      </c>
      <c r="B97" s="132" t="s">
        <v>4494</v>
      </c>
      <c r="C97" s="74" t="str">
        <f t="shared" si="0"/>
        <v>https://www.eia.gov/electricity/state/maine/xls/me.xlsx</v>
      </c>
    </row>
    <row r="98" spans="1:3" ht="15.75" customHeight="1">
      <c r="A98" s="132" t="s">
        <v>4535</v>
      </c>
      <c r="B98" s="132" t="s">
        <v>4495</v>
      </c>
      <c r="C98" s="74" t="str">
        <f t="shared" si="0"/>
        <v>https://www.eia.gov/electricity/state/maryland/xls/md.xlsx</v>
      </c>
    </row>
    <row r="99" spans="1:3" ht="15.75" customHeight="1">
      <c r="A99" s="132" t="s">
        <v>4536</v>
      </c>
      <c r="B99" s="132" t="s">
        <v>4496</v>
      </c>
      <c r="C99" s="74" t="str">
        <f t="shared" si="0"/>
        <v>https://www.eia.gov/electricity/state/massachusetts/xls/ma.xlsx</v>
      </c>
    </row>
    <row r="100" spans="1:3" ht="15.75" customHeight="1">
      <c r="A100" s="132" t="s">
        <v>4537</v>
      </c>
      <c r="B100" s="132" t="s">
        <v>4497</v>
      </c>
      <c r="C100" s="74" t="str">
        <f t="shared" si="0"/>
        <v>https://www.eia.gov/electricity/state/michigan/xls/mi.xlsx</v>
      </c>
    </row>
    <row r="101" spans="1:3" ht="15.75" customHeight="1">
      <c r="A101" s="132" t="s">
        <v>4538</v>
      </c>
      <c r="B101" s="132" t="s">
        <v>4498</v>
      </c>
      <c r="C101" s="74" t="str">
        <f t="shared" si="0"/>
        <v>https://www.eia.gov/electricity/state/minnesota/xls/mn.xlsx</v>
      </c>
    </row>
    <row r="102" spans="1:3" ht="15.75" customHeight="1">
      <c r="A102" s="132" t="s">
        <v>4539</v>
      </c>
      <c r="B102" s="132" t="s">
        <v>4499</v>
      </c>
      <c r="C102" s="74" t="str">
        <f t="shared" si="0"/>
        <v>https://www.eia.gov/electricity/state/mississippi/xls/ms.xlsx</v>
      </c>
    </row>
    <row r="103" spans="1:3" ht="15.75" customHeight="1">
      <c r="A103" s="132" t="s">
        <v>4540</v>
      </c>
      <c r="B103" s="132" t="s">
        <v>4500</v>
      </c>
      <c r="C103" s="74" t="str">
        <f t="shared" si="0"/>
        <v>https://www.eia.gov/electricity/state/missouri/xls/mo.xlsx</v>
      </c>
    </row>
    <row r="104" spans="1:3" ht="15.75" customHeight="1">
      <c r="A104" s="132" t="s">
        <v>4541</v>
      </c>
      <c r="B104" s="132" t="s">
        <v>4501</v>
      </c>
      <c r="C104" s="74" t="str">
        <f t="shared" si="0"/>
        <v>https://www.eia.gov/electricity/state/montana/xls/mt.xlsx</v>
      </c>
    </row>
    <row r="105" spans="1:3" ht="15.75" customHeight="1">
      <c r="A105" s="132" t="s">
        <v>4542</v>
      </c>
      <c r="B105" s="132" t="s">
        <v>4502</v>
      </c>
      <c r="C105" s="74" t="str">
        <f t="shared" si="0"/>
        <v>https://www.eia.gov/electricity/state/nebraska/xls/ne.xlsx</v>
      </c>
    </row>
    <row r="106" spans="1:3" ht="15.75" customHeight="1">
      <c r="A106" s="132" t="s">
        <v>4543</v>
      </c>
      <c r="B106" s="132" t="s">
        <v>4503</v>
      </c>
      <c r="C106" s="74" t="str">
        <f t="shared" si="0"/>
        <v>https://www.eia.gov/electricity/state/nevada/xls/nv.xlsx</v>
      </c>
    </row>
    <row r="107" spans="1:3" ht="15.75" customHeight="1">
      <c r="A107" s="132" t="s">
        <v>4544</v>
      </c>
      <c r="B107" s="132" t="s">
        <v>4658</v>
      </c>
      <c r="C107" s="74" t="str">
        <f t="shared" si="0"/>
        <v>https://www.eia.gov/electricity/state/newhampshire/xls/nh.xlsx</v>
      </c>
    </row>
    <row r="108" spans="1:3" ht="15.75" customHeight="1">
      <c r="A108" s="132" t="s">
        <v>4545</v>
      </c>
      <c r="B108" s="132" t="s">
        <v>4659</v>
      </c>
      <c r="C108" s="74" t="str">
        <f t="shared" si="0"/>
        <v>https://www.eia.gov/electricity/state/newjersey/xls/nj.xlsx</v>
      </c>
    </row>
    <row r="109" spans="1:3" ht="15.75" customHeight="1">
      <c r="A109" s="132" t="s">
        <v>4546</v>
      </c>
      <c r="B109" s="132" t="s">
        <v>4660</v>
      </c>
      <c r="C109" s="74" t="str">
        <f t="shared" si="0"/>
        <v>https://www.eia.gov/electricity/state/newmexico/xls/nm.xlsx</v>
      </c>
    </row>
    <row r="110" spans="1:3" ht="15.75" customHeight="1">
      <c r="A110" s="132" t="s">
        <v>4547</v>
      </c>
      <c r="B110" s="132" t="s">
        <v>4661</v>
      </c>
      <c r="C110" s="74" t="str">
        <f t="shared" si="0"/>
        <v>https://www.eia.gov/electricity/state/newyork/xls/ny.xlsx</v>
      </c>
    </row>
    <row r="111" spans="1:3" ht="15.75" customHeight="1">
      <c r="A111" s="132" t="s">
        <v>4548</v>
      </c>
      <c r="B111" s="132" t="s">
        <v>4662</v>
      </c>
      <c r="C111" s="74" t="str">
        <f t="shared" ref="C111:C128" si="1">"https://www.eia.gov/electricity/state/"&amp;B111&amp;"/xls/"&amp;A111&amp;".xlsx"</f>
        <v>https://www.eia.gov/electricity/state/northcarolina/xls/nc.xlsx</v>
      </c>
    </row>
    <row r="112" spans="1:3" ht="15.75" customHeight="1">
      <c r="A112" s="132" t="s">
        <v>4549</v>
      </c>
      <c r="B112" s="132" t="s">
        <v>4663</v>
      </c>
      <c r="C112" s="74" t="str">
        <f t="shared" si="1"/>
        <v>https://www.eia.gov/electricity/state/northdakota/xls/nd.xlsx</v>
      </c>
    </row>
    <row r="113" spans="1:3" ht="15.75" customHeight="1">
      <c r="A113" s="132" t="s">
        <v>4550</v>
      </c>
      <c r="B113" s="132" t="s">
        <v>4504</v>
      </c>
      <c r="C113" s="74" t="str">
        <f t="shared" si="1"/>
        <v>https://www.eia.gov/electricity/state/ohio/xls/oh.xlsx</v>
      </c>
    </row>
    <row r="114" spans="1:3" ht="15.75" customHeight="1">
      <c r="A114" s="132" t="s">
        <v>4551</v>
      </c>
      <c r="B114" s="132" t="s">
        <v>4505</v>
      </c>
      <c r="C114" s="74" t="str">
        <f t="shared" si="1"/>
        <v>https://www.eia.gov/electricity/state/oklahoma/xls/ok.xlsx</v>
      </c>
    </row>
    <row r="115" spans="1:3" ht="15.75" customHeight="1">
      <c r="A115" s="132" t="s">
        <v>4552</v>
      </c>
      <c r="B115" s="132" t="s">
        <v>4506</v>
      </c>
      <c r="C115" s="74" t="str">
        <f t="shared" si="1"/>
        <v>https://www.eia.gov/electricity/state/oregon/xls/or.xlsx</v>
      </c>
    </row>
    <row r="116" spans="1:3" ht="15.75" customHeight="1">
      <c r="A116" s="132" t="s">
        <v>4553</v>
      </c>
      <c r="B116" s="132" t="s">
        <v>4507</v>
      </c>
      <c r="C116" s="74" t="str">
        <f t="shared" si="1"/>
        <v>https://www.eia.gov/electricity/state/pennsylvania/xls/pa.xlsx</v>
      </c>
    </row>
    <row r="117" spans="1:3" ht="15.75" customHeight="1">
      <c r="A117" s="132" t="s">
        <v>4554</v>
      </c>
      <c r="B117" s="132" t="s">
        <v>4664</v>
      </c>
      <c r="C117" s="74" t="str">
        <f t="shared" si="1"/>
        <v>https://www.eia.gov/electricity/state/rhodeisland/xls/ri.xlsx</v>
      </c>
    </row>
    <row r="118" spans="1:3" ht="15.75" customHeight="1">
      <c r="A118" s="132" t="s">
        <v>4555</v>
      </c>
      <c r="B118" s="132" t="s">
        <v>4665</v>
      </c>
      <c r="C118" s="74" t="str">
        <f t="shared" si="1"/>
        <v>https://www.eia.gov/electricity/state/southcarolina/xls/sc.xlsx</v>
      </c>
    </row>
    <row r="119" spans="1:3" ht="15.75" customHeight="1">
      <c r="A119" s="132" t="s">
        <v>4556</v>
      </c>
      <c r="B119" s="132" t="s">
        <v>4666</v>
      </c>
      <c r="C119" s="74" t="str">
        <f t="shared" si="1"/>
        <v>https://www.eia.gov/electricity/state/southdakota/xls/sd.xlsx</v>
      </c>
    </row>
    <row r="120" spans="1:3" ht="15.75" customHeight="1">
      <c r="A120" s="132" t="s">
        <v>4557</v>
      </c>
      <c r="B120" s="132" t="s">
        <v>4508</v>
      </c>
      <c r="C120" s="74" t="str">
        <f t="shared" si="1"/>
        <v>https://www.eia.gov/electricity/state/tennessee/xls/tn.xlsx</v>
      </c>
    </row>
    <row r="121" spans="1:3" ht="15.75" customHeight="1">
      <c r="A121" s="132" t="s">
        <v>4558</v>
      </c>
      <c r="B121" s="132" t="s">
        <v>4509</v>
      </c>
      <c r="C121" s="74" t="str">
        <f t="shared" si="1"/>
        <v>https://www.eia.gov/electricity/state/texas/xls/tx.xlsx</v>
      </c>
    </row>
    <row r="122" spans="1:3" ht="15.75" customHeight="1">
      <c r="A122" s="132" t="s">
        <v>4559</v>
      </c>
      <c r="B122" s="132" t="s">
        <v>4510</v>
      </c>
      <c r="C122" s="74" t="str">
        <f t="shared" si="1"/>
        <v>https://www.eia.gov/electricity/state/utah/xls/ut.xlsx</v>
      </c>
    </row>
    <row r="123" spans="1:3" ht="15.75" customHeight="1">
      <c r="A123" s="132" t="s">
        <v>4560</v>
      </c>
      <c r="B123" s="132" t="s">
        <v>4511</v>
      </c>
      <c r="C123" s="74" t="str">
        <f t="shared" si="1"/>
        <v>https://www.eia.gov/electricity/state/vermont/xls/vt.xlsx</v>
      </c>
    </row>
    <row r="124" spans="1:3" ht="15.75" customHeight="1">
      <c r="A124" s="132" t="s">
        <v>4561</v>
      </c>
      <c r="B124" s="132" t="s">
        <v>4512</v>
      </c>
      <c r="C124" s="74" t="str">
        <f t="shared" si="1"/>
        <v>https://www.eia.gov/electricity/state/virginia/xls/va.xlsx</v>
      </c>
    </row>
    <row r="125" spans="1:3" ht="15.75" customHeight="1">
      <c r="A125" s="132" t="s">
        <v>4562</v>
      </c>
      <c r="B125" s="132" t="s">
        <v>4513</v>
      </c>
      <c r="C125" s="74" t="str">
        <f t="shared" si="1"/>
        <v>https://www.eia.gov/electricity/state/washington/xls/wa.xlsx</v>
      </c>
    </row>
    <row r="126" spans="1:3" ht="15.75" customHeight="1">
      <c r="A126" s="132" t="s">
        <v>4563</v>
      </c>
      <c r="B126" s="132" t="s">
        <v>4667</v>
      </c>
      <c r="C126" s="74" t="str">
        <f t="shared" si="1"/>
        <v>https://www.eia.gov/electricity/state/westvirginia/xls/wv.xlsx</v>
      </c>
    </row>
    <row r="127" spans="1:3" ht="15.75" customHeight="1">
      <c r="A127" s="132" t="s">
        <v>4564</v>
      </c>
      <c r="B127" s="132" t="s">
        <v>4514</v>
      </c>
      <c r="C127" s="74" t="str">
        <f t="shared" si="1"/>
        <v>https://www.eia.gov/electricity/state/wisconsin/xls/wi.xlsx</v>
      </c>
    </row>
    <row r="128" spans="1:3" ht="15.75" customHeight="1">
      <c r="A128" s="132" t="s">
        <v>4565</v>
      </c>
      <c r="B128" s="132" t="s">
        <v>4515</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625" defaultRowHeight="15" customHeight="1"/>
  <cols>
    <col min="1" max="16" width="7.625" customWidth="1"/>
    <col min="17" max="17" width="29.875" customWidth="1"/>
    <col min="18" max="18" width="13" customWidth="1"/>
    <col min="19" max="33" width="7.625"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IN</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5.95"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5.95"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5.95"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5.95"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5.95"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5359.2171625999999</v>
      </c>
      <c r="R16" s="1">
        <f t="shared" si="3"/>
        <v>0.35729886773498731</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5.95"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5.95"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121.27670563999999</v>
      </c>
      <c r="R20" s="1">
        <f t="shared" si="3"/>
        <v>8.0855147856667576E-3</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2455.3740671999999</v>
      </c>
      <c r="R25" s="1">
        <f t="shared" si="3"/>
        <v>0.16369972469090827</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7063.3879999999999</v>
      </c>
      <c r="R38" s="1">
        <f t="shared" si="5"/>
        <v>0.47091589278843765</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14999.25593544</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f t="shared" si="10"/>
        <v>4210.9170000000004</v>
      </c>
      <c r="M197" s="1" t="str">
        <f t="shared" si="11"/>
        <v>IL</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f t="shared" si="10"/>
        <v>25.555641600000001</v>
      </c>
      <c r="M201" s="1" t="str">
        <f t="shared" si="11"/>
        <v>IL</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f t="shared" si="10"/>
        <v>320.9788585</v>
      </c>
      <c r="M204" s="1" t="str">
        <f t="shared" si="11"/>
        <v>IL</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f t="shared" si="10"/>
        <v>801.76566249999996</v>
      </c>
      <c r="M205" s="1" t="str">
        <f t="shared" si="11"/>
        <v>IL</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f t="shared" si="10"/>
        <v>378.44506719999998</v>
      </c>
      <c r="M252" s="1" t="str">
        <f t="shared" si="11"/>
        <v>MI</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f t="shared" si="10"/>
        <v>2076.9290000000001</v>
      </c>
      <c r="M254" s="1" t="str">
        <f t="shared" si="11"/>
        <v>MI</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f t="shared" si="10"/>
        <v>3978.799</v>
      </c>
      <c r="M257" s="1" t="str">
        <f t="shared" si="11"/>
        <v>OH</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f t="shared" si="12"/>
        <v>24.347801130000001</v>
      </c>
      <c r="M259" s="1" t="str">
        <f t="shared" si="13"/>
        <v>KY</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f t="shared" si="12"/>
        <v>96.928904509999995</v>
      </c>
      <c r="M260" s="1" t="str">
        <f t="shared" si="13"/>
        <v>KY</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f t="shared" si="12"/>
        <v>1719.684</v>
      </c>
      <c r="M261" s="1" t="str">
        <f t="shared" si="13"/>
        <v>OH</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f t="shared" si="12"/>
        <v>1364.905</v>
      </c>
      <c r="M262" s="1" t="str">
        <f t="shared" si="13"/>
        <v>OH</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14999.255935439998</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625" defaultRowHeight="15" customHeight="1"/>
  <cols>
    <col min="1" max="1" width="8.625" customWidth="1"/>
    <col min="2" max="2" width="37.375" customWidth="1"/>
    <col min="3" max="35" width="7.6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45" t="s">
        <v>464</v>
      </c>
      <c r="C146" s="146"/>
      <c r="D146" s="146"/>
      <c r="E146" s="146"/>
      <c r="F146" s="146"/>
      <c r="G146" s="146"/>
      <c r="H146" s="146"/>
      <c r="I146" s="146"/>
      <c r="J146" s="146"/>
      <c r="K146" s="146"/>
      <c r="L146" s="146"/>
      <c r="M146" s="146"/>
      <c r="N146" s="146"/>
      <c r="O146" s="146"/>
      <c r="P146" s="146"/>
      <c r="Q146" s="146"/>
      <c r="R146" s="146"/>
      <c r="S146" s="146"/>
      <c r="T146" s="146"/>
      <c r="U146" s="146"/>
      <c r="V146" s="146"/>
      <c r="W146" s="146"/>
      <c r="X146" s="146"/>
      <c r="Y146" s="146"/>
      <c r="Z146" s="146"/>
      <c r="AA146" s="146"/>
      <c r="AB146" s="146"/>
      <c r="AC146" s="146"/>
      <c r="AD146" s="146"/>
      <c r="AE146" s="146"/>
      <c r="AF146" s="146"/>
      <c r="AG146" s="146"/>
      <c r="AH146" s="146"/>
      <c r="AI146" s="146"/>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625" defaultRowHeight="15" customHeight="1"/>
  <cols>
    <col min="1" max="1" width="24.125" customWidth="1"/>
    <col min="2" max="2" width="14.625" customWidth="1"/>
    <col min="3" max="3" width="19.125" customWidth="1"/>
    <col min="4" max="4" width="13.125" customWidth="1"/>
    <col min="6" max="52" width="7.625" customWidth="1"/>
    <col min="53" max="53" width="8.625" customWidth="1"/>
    <col min="54" max="54" width="13.625"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0.35729886773498731</v>
      </c>
      <c r="D17" s="1">
        <f t="shared" si="0"/>
        <v>0.35729886773498731</v>
      </c>
      <c r="E17" s="1">
        <f t="shared" si="1"/>
        <v>0.68579622465257983</v>
      </c>
    </row>
    <row r="18" spans="1: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c r="A20" s="4" t="s">
        <v>59</v>
      </c>
      <c r="B20" s="1">
        <f>IF(SUMIFS('EIA SEDS data'!$AE$20:$AE$119,'EIA SEDS data'!$B$20:$B$119,A20,'EIA SEDS data'!$A$20:$A$119,"exports")&gt;0, 1, 0)</f>
        <v>0</v>
      </c>
      <c r="C20" s="1">
        <f>SUMIFS('Cross border connections'!$R$4:$R$53,'Cross border connections'!$P$4:$P$53,Calculations!A20)</f>
        <v>8.0855147856667576E-3</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0.16369972469090827</v>
      </c>
      <c r="D25" s="1">
        <f t="shared" si="0"/>
        <v>0.16369972469090827</v>
      </c>
      <c r="E25" s="1">
        <f t="shared" si="1"/>
        <v>0.31420377534742028</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0.47091589278843765</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0.52099859242589552</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0.34165960846678467</v>
      </c>
      <c r="C60" s="1">
        <f>SUMIFS('ReEDs Generation Data'!H$729:H$1448,'ReEDs Generation Data'!$E$729:$E$1448,Calculations!$A60)</f>
        <v>0.3314774113204354</v>
      </c>
      <c r="D60" s="1">
        <f>SUMIFS('ReEDs Generation Data'!I$729:I$1448,'ReEDs Generation Data'!$E$729:$E$1448,Calculations!$A60)</f>
        <v>0.32081787290784614</v>
      </c>
      <c r="E60" s="1">
        <f>SUMIFS('ReEDs Generation Data'!J$729:J$1448,'ReEDs Generation Data'!$E$729:$E$1448,Calculations!$A60)</f>
        <v>0.31009201661263253</v>
      </c>
      <c r="F60" s="1">
        <f>SUMIFS('ReEDs Generation Data'!K$729:K$1448,'ReEDs Generation Data'!$E$729:$E$1448,Calculations!$A60)</f>
        <v>0.31154187784640541</v>
      </c>
      <c r="G60" s="1">
        <f>SUMIFS('ReEDs Generation Data'!L$729:L$1448,'ReEDs Generation Data'!$E$729:$E$1448,Calculations!$A60)</f>
        <v>0.31292506178811552</v>
      </c>
      <c r="H60" s="1">
        <f>SUMIFS('ReEDs Generation Data'!M$729:M$1448,'ReEDs Generation Data'!$E$729:$E$1448,Calculations!$A60)</f>
        <v>0.31177440100443743</v>
      </c>
      <c r="I60" s="1">
        <f>SUMIFS('ReEDs Generation Data'!N$729:N$1448,'ReEDs Generation Data'!$E$729:$E$1448,Calculations!$A60)</f>
        <v>0.31062793387794913</v>
      </c>
      <c r="J60" s="1">
        <f>SUMIFS('ReEDs Generation Data'!O$729:O$1448,'ReEDs Generation Data'!$E$729:$E$1448,Calculations!$A60)</f>
        <v>0.30956468698614686</v>
      </c>
      <c r="K60" s="1">
        <f>SUMIFS('ReEDs Generation Data'!P$729:P$1448,'ReEDs Generation Data'!$E$729:$E$1448,Calculations!$A60)</f>
        <v>0.30853192214951825</v>
      </c>
      <c r="L60" s="1">
        <f>SUMIFS('ReEDs Generation Data'!Q$729:Q$1448,'ReEDs Generation Data'!$E$729:$E$1448,Calculations!$A60)</f>
        <v>0.31093134438466546</v>
      </c>
      <c r="M60" s="1">
        <f>SUMIFS('ReEDs Generation Data'!R$729:R$1448,'ReEDs Generation Data'!$E$729:$E$1448,Calculations!$A60)</f>
        <v>0.31350628960128374</v>
      </c>
    </row>
    <row r="61" spans="1:33" ht="15.75" customHeight="1">
      <c r="A61" s="4" t="s">
        <v>488</v>
      </c>
      <c r="B61" s="1">
        <f>SUMIFS('ReEDs Generation Data'!G$729:G$1448,'ReEDs Generation Data'!$E$729:$E$1448,Calculations!$A61)</f>
        <v>0.10205510344456928</v>
      </c>
      <c r="C61" s="1">
        <f>SUMIFS('ReEDs Generation Data'!H$729:H$1448,'ReEDs Generation Data'!$E$729:$E$1448,Calculations!$A61)</f>
        <v>0.10435619477584933</v>
      </c>
      <c r="D61" s="1">
        <f>SUMIFS('ReEDs Generation Data'!I$729:I$1448,'ReEDs Generation Data'!$E$729:$E$1448,Calculations!$A61)</f>
        <v>0.12870622028148931</v>
      </c>
      <c r="E61" s="1">
        <f>SUMIFS('ReEDs Generation Data'!J$729:J$1448,'ReEDs Generation Data'!$E$729:$E$1448,Calculations!$A61)</f>
        <v>0.15312379283064725</v>
      </c>
      <c r="F61" s="1">
        <f>SUMIFS('ReEDs Generation Data'!K$729:K$1448,'ReEDs Generation Data'!$E$729:$E$1448,Calculations!$A61)</f>
        <v>0.16201502314852945</v>
      </c>
      <c r="G61" s="1">
        <f>SUMIFS('ReEDs Generation Data'!L$729:L$1448,'ReEDs Generation Data'!$E$729:$E$1448,Calculations!$A61)</f>
        <v>0.17057573518378261</v>
      </c>
      <c r="H61" s="1">
        <f>SUMIFS('ReEDs Generation Data'!M$729:M$1448,'ReEDs Generation Data'!$E$729:$E$1448,Calculations!$A61)</f>
        <v>0.17325457643126951</v>
      </c>
      <c r="I61" s="1">
        <f>SUMIFS('ReEDs Generation Data'!N$729:N$1448,'ReEDs Generation Data'!$E$729:$E$1448,Calculations!$A61)</f>
        <v>0.17592371595005957</v>
      </c>
      <c r="J61" s="1">
        <f>SUMIFS('ReEDs Generation Data'!O$729:O$1448,'ReEDs Generation Data'!$E$729:$E$1448,Calculations!$A61)</f>
        <v>0.1723064181852465</v>
      </c>
      <c r="K61" s="1">
        <f>SUMIFS('ReEDs Generation Data'!P$729:P$1448,'ReEDs Generation Data'!$E$729:$E$1448,Calculations!$A61)</f>
        <v>0.16872568159737977</v>
      </c>
      <c r="L61" s="1">
        <f>SUMIFS('ReEDs Generation Data'!Q$729:Q$1448,'ReEDs Generation Data'!$E$729:$E$1448,Calculations!$A61)</f>
        <v>0.16826387440608587</v>
      </c>
      <c r="M61" s="1">
        <f>SUMIFS('ReEDs Generation Data'!R$729:R$1448,'ReEDs Generation Data'!$E$729:$E$1448,Calculations!$A61)</f>
        <v>0.16787276568824702</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0.44679083168107903</v>
      </c>
      <c r="C62" s="1">
        <f>SUMIFS('ReEDs Generation Data'!H$729:H$1448,'ReEDs Generation Data'!$E$729:$E$1448,Calculations!$A62)</f>
        <v>0.44530408118332793</v>
      </c>
      <c r="D62" s="1">
        <f>SUMIFS('ReEDs Generation Data'!I$729:I$1448,'ReEDs Generation Data'!$E$729:$E$1448,Calculations!$A62)</f>
        <v>0.4348236207470455</v>
      </c>
      <c r="E62" s="1">
        <f>SUMIFS('ReEDs Generation Data'!J$729:J$1448,'ReEDs Generation Data'!$E$729:$E$1448,Calculations!$A62)</f>
        <v>0.424356183772025</v>
      </c>
      <c r="F62" s="1">
        <f>SUMIFS('ReEDs Generation Data'!K$729:K$1448,'ReEDs Generation Data'!$E$729:$E$1448,Calculations!$A62)</f>
        <v>0.41621048882849776</v>
      </c>
      <c r="G62" s="1">
        <f>SUMIFS('ReEDs Generation Data'!L$729:L$1448,'ReEDs Generation Data'!$E$729:$E$1448,Calculations!$A62)</f>
        <v>0.40837388029504718</v>
      </c>
      <c r="H62" s="1">
        <f>SUMIFS('ReEDs Generation Data'!M$729:M$1448,'ReEDs Generation Data'!$E$729:$E$1448,Calculations!$A62)</f>
        <v>0.40762809347512152</v>
      </c>
      <c r="I62" s="1">
        <f>SUMIFS('ReEDs Generation Data'!N$729:N$1448,'ReEDs Generation Data'!$E$729:$E$1448,Calculations!$A62)</f>
        <v>0.40688502572223995</v>
      </c>
      <c r="J62" s="1">
        <f>SUMIFS('ReEDs Generation Data'!O$729:O$1448,'ReEDs Generation Data'!$E$729:$E$1448,Calculations!$A62)</f>
        <v>0.40708242016924762</v>
      </c>
      <c r="K62" s="1">
        <f>SUMIFS('ReEDs Generation Data'!P$729:P$1448,'ReEDs Generation Data'!$E$729:$E$1448,Calculations!$A62)</f>
        <v>0.40729986692534315</v>
      </c>
      <c r="L62" s="1">
        <f>SUMIFS('ReEDs Generation Data'!Q$729:Q$1448,'ReEDs Generation Data'!$E$729:$E$1448,Calculations!$A62)</f>
        <v>0.39938515518231243</v>
      </c>
      <c r="M62" s="1">
        <f>SUMIFS('ReEDs Generation Data'!R$729:R$1448,'ReEDs Generation Data'!$E$729:$E$1448,Calculations!$A62)</f>
        <v>0.39121498356970086</v>
      </c>
    </row>
    <row r="63" spans="1:33" ht="15.75" customHeight="1">
      <c r="A63" s="4" t="s">
        <v>490</v>
      </c>
      <c r="B63" s="1">
        <f>SUMIFS('ReEDs Generation Data'!G$729:G$1448,'ReEDs Generation Data'!$E$729:$E$1448,Calculations!$A63)</f>
        <v>1.7460223794096098E-2</v>
      </c>
      <c r="C63" s="1">
        <f>SUMIFS('ReEDs Generation Data'!H$729:H$1448,'ReEDs Generation Data'!$E$729:$E$1448,Calculations!$A63)</f>
        <v>1.4901313910743709E-2</v>
      </c>
      <c r="D63" s="1">
        <f>SUMIFS('ReEDs Generation Data'!I$729:I$1448,'ReEDs Generation Data'!$E$729:$E$1448,Calculations!$A63)</f>
        <v>1.1025255911160454E-2</v>
      </c>
      <c r="E63" s="1">
        <f>SUMIFS('ReEDs Generation Data'!J$729:J$1448,'ReEDs Generation Data'!$E$729:$E$1448,Calculations!$A63)</f>
        <v>7.1418831042870268E-3</v>
      </c>
      <c r="F63" s="1">
        <f>SUMIFS('ReEDs Generation Data'!K$729:K$1448,'ReEDs Generation Data'!$E$729:$E$1448,Calculations!$A63)</f>
        <v>7.6677844684666738E-3</v>
      </c>
      <c r="G63" s="1">
        <f>SUMIFS('ReEDs Generation Data'!L$729:L$1448,'ReEDs Generation Data'!$E$729:$E$1448,Calculations!$A63)</f>
        <v>8.1778397487254489E-3</v>
      </c>
      <c r="H63" s="1">
        <f>SUMIFS('ReEDs Generation Data'!M$729:M$1448,'ReEDs Generation Data'!$E$729:$E$1448,Calculations!$A63)</f>
        <v>6.7746591623978024E-3</v>
      </c>
      <c r="I63" s="1">
        <f>SUMIFS('ReEDs Generation Data'!N$729:N$1448,'ReEDs Generation Data'!$E$729:$E$1448,Calculations!$A63)</f>
        <v>5.3765363474227645E-3</v>
      </c>
      <c r="J63" s="1">
        <f>SUMIFS('ReEDs Generation Data'!O$729:O$1448,'ReEDs Generation Data'!$E$729:$E$1448,Calculations!$A63)</f>
        <v>8.6240340805423064E-3</v>
      </c>
      <c r="K63" s="1">
        <f>SUMIFS('ReEDs Generation Data'!P$729:P$1448,'ReEDs Generation Data'!$E$729:$E$1448,Calculations!$A63)</f>
        <v>1.1802466591739589E-2</v>
      </c>
      <c r="L63" s="1">
        <f>SUMIFS('ReEDs Generation Data'!Q$729:Q$1448,'ReEDs Generation Data'!$E$729:$E$1448,Calculations!$A63)</f>
        <v>1.1580102830227241E-2</v>
      </c>
      <c r="M63" s="1">
        <f>SUMIFS('ReEDs Generation Data'!R$729:R$1448,'ReEDs Generation Data'!$E$729:$E$1448,Calculations!$A63)</f>
        <v>1.136361829854492E-2</v>
      </c>
    </row>
    <row r="64" spans="1:33" ht="15.75" customHeight="1">
      <c r="A64" s="4" t="s">
        <v>491</v>
      </c>
      <c r="B64" s="1">
        <f>SUMIFS('ReEDs Generation Data'!G$729:G$1448,'ReEDs Generation Data'!$E$729:$E$1448,Calculations!$A64)</f>
        <v>8.2297914850433251E-2</v>
      </c>
      <c r="C64" s="1">
        <f>SUMIFS('ReEDs Generation Data'!H$729:H$1448,'ReEDs Generation Data'!$E$729:$E$1448,Calculations!$A64)</f>
        <v>9.4317790565589824E-2</v>
      </c>
      <c r="D64" s="1">
        <f>SUMIFS('ReEDs Generation Data'!I$729:I$1448,'ReEDs Generation Data'!$E$729:$E$1448,Calculations!$A64)</f>
        <v>9.3836401672575995E-2</v>
      </c>
      <c r="E64" s="1">
        <f>SUMIFS('ReEDs Generation Data'!J$729:J$1448,'ReEDs Generation Data'!$E$729:$E$1448,Calculations!$A64)</f>
        <v>9.3361302479605057E-2</v>
      </c>
      <c r="F64" s="1">
        <f>SUMIFS('ReEDs Generation Data'!K$729:K$1448,'ReEDs Generation Data'!$E$729:$E$1448,Calculations!$A64)</f>
        <v>9.1593049103916108E-2</v>
      </c>
      <c r="G64" s="1">
        <f>SUMIFS('ReEDs Generation Data'!L$729:L$1448,'ReEDs Generation Data'!$E$729:$E$1448,Calculations!$A64)</f>
        <v>8.9891564379767142E-2</v>
      </c>
      <c r="H64" s="1">
        <f>SUMIFS('ReEDs Generation Data'!M$729:M$1448,'ReEDs Generation Data'!$E$729:$E$1448,Calculations!$A64)</f>
        <v>8.9729820149296813E-2</v>
      </c>
      <c r="I64" s="1">
        <f>SUMIFS('ReEDs Generation Data'!N$729:N$1448,'ReEDs Generation Data'!$E$729:$E$1448,Calculations!$A64)</f>
        <v>8.9568665420908258E-2</v>
      </c>
      <c r="J64" s="1">
        <f>SUMIFS('ReEDs Generation Data'!O$729:O$1448,'ReEDs Generation Data'!$E$729:$E$1448,Calculations!$A64)</f>
        <v>8.9583884131663183E-2</v>
      </c>
      <c r="K64" s="1">
        <f>SUMIFS('ReEDs Generation Data'!P$729:P$1448,'ReEDs Generation Data'!$E$729:$E$1448,Calculations!$A64)</f>
        <v>8.9603986318192802E-2</v>
      </c>
      <c r="L64" s="1">
        <f>SUMIFS('ReEDs Generation Data'!Q$729:Q$1448,'ReEDs Generation Data'!$E$729:$E$1448,Calculations!$A64)</f>
        <v>9.1548293366300049E-2</v>
      </c>
      <c r="M64" s="1">
        <f>SUMIFS('ReEDs Generation Data'!R$729:R$1448,'ReEDs Generation Data'!$E$729:$E$1448,Calculations!$A64)</f>
        <v>9.353236682127361E-2</v>
      </c>
    </row>
    <row r="65" spans="1:37" ht="15.75" customHeight="1">
      <c r="A65" s="4" t="s">
        <v>492</v>
      </c>
      <c r="B65" s="1">
        <f>SUMIFS('ReEDs Generation Data'!G$729:G$1448,'ReEDs Generation Data'!$E$729:$E$1448,Calculations!$A65)</f>
        <v>1.3717272277004914E-3</v>
      </c>
      <c r="C65" s="1">
        <f>SUMIFS('ReEDs Generation Data'!H$729:H$1448,'ReEDs Generation Data'!$E$729:$E$1448,Calculations!$A65)</f>
        <v>1.4506671911881323E-3</v>
      </c>
      <c r="D65" s="1">
        <f>SUMIFS('ReEDs Generation Data'!I$729:I$1448,'ReEDs Generation Data'!$E$729:$E$1448,Calculations!$A65)</f>
        <v>2.7369607806267027E-3</v>
      </c>
      <c r="E65" s="1">
        <f>SUMIFS('ReEDs Generation Data'!J$729:J$1448,'ReEDs Generation Data'!$E$729:$E$1448,Calculations!$A65)</f>
        <v>4.0075772144209975E-3</v>
      </c>
      <c r="F65" s="1">
        <f>SUMIFS('ReEDs Generation Data'!K$729:K$1448,'ReEDs Generation Data'!$E$729:$E$1448,Calculations!$A65)</f>
        <v>4.0243878212479637E-3</v>
      </c>
      <c r="G65" s="1">
        <f>SUMIFS('ReEDs Generation Data'!L$729:L$1448,'ReEDs Generation Data'!$E$729:$E$1448,Calculations!$A65)</f>
        <v>4.0409125609638897E-3</v>
      </c>
      <c r="H65" s="1">
        <f>SUMIFS('ReEDs Generation Data'!M$729:M$1448,'ReEDs Generation Data'!$E$729:$E$1448,Calculations!$A65)</f>
        <v>4.9479618018725561E-3</v>
      </c>
      <c r="I65" s="1">
        <f>SUMIFS('ReEDs Generation Data'!N$729:N$1448,'ReEDs Generation Data'!$E$729:$E$1448,Calculations!$A65)</f>
        <v>5.8517017423951063E-3</v>
      </c>
      <c r="J65" s="1">
        <f>SUMIFS('ReEDs Generation Data'!O$729:O$1448,'ReEDs Generation Data'!$E$729:$E$1448,Calculations!$A65)</f>
        <v>7.1425805372726248E-3</v>
      </c>
      <c r="K65" s="1">
        <f>SUMIFS('ReEDs Generation Data'!P$729:P$1448,'ReEDs Generation Data'!$E$729:$E$1448,Calculations!$A65)</f>
        <v>8.4101073376028398E-3</v>
      </c>
      <c r="L65" s="1">
        <f>SUMIFS('ReEDs Generation Data'!Q$729:Q$1448,'ReEDs Generation Data'!$E$729:$E$1448,Calculations!$A65)</f>
        <v>1.2448700445088348E-2</v>
      </c>
      <c r="M65" s="1">
        <f>SUMIFS('ReEDs Generation Data'!R$729:R$1448,'ReEDs Generation Data'!$E$729:$E$1448,Calculations!$A65)</f>
        <v>1.6443091031959491E-2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0</v>
      </c>
      <c r="C67" s="1">
        <f>SUMIFS('ReEDs Generation Data'!H$729:H$1448,'ReEDs Generation Data'!$E$729:$E$1448,Calculations!$A67)</f>
        <v>0</v>
      </c>
      <c r="D67" s="1">
        <f>SUMIFS('ReEDs Generation Data'!I$729:I$1448,'ReEDs Generation Data'!$E$729:$E$1448,Calculations!$A67)</f>
        <v>0</v>
      </c>
      <c r="E67" s="1">
        <f>SUMIFS('ReEDs Generation Data'!J$729:J$1448,'ReEDs Generation Data'!$E$729:$E$1448,Calculations!$A67)</f>
        <v>0</v>
      </c>
      <c r="F67" s="1">
        <f>SUMIFS('ReEDs Generation Data'!K$729:K$1448,'ReEDs Generation Data'!$E$729:$E$1448,Calculations!$A67)</f>
        <v>0</v>
      </c>
      <c r="G67" s="1">
        <f>SUMIFS('ReEDs Generation Data'!L$729:L$1448,'ReEDs Generation Data'!$E$729:$E$1448,Calculations!$A67)</f>
        <v>0</v>
      </c>
      <c r="H67" s="1">
        <f>SUMIFS('ReEDs Generation Data'!M$729:M$1448,'ReEDs Generation Data'!$E$729:$E$1448,Calculations!$A67)</f>
        <v>7.6456795567371663E-6</v>
      </c>
      <c r="I67" s="1">
        <f>SUMIFS('ReEDs Generation Data'!N$729:N$1448,'ReEDs Generation Data'!$E$729:$E$1448,Calculations!$A67)</f>
        <v>1.5263422867273613E-5</v>
      </c>
      <c r="J67" s="1">
        <f>SUMIFS('ReEDs Generation Data'!O$729:O$1448,'ReEDs Generation Data'!$E$729:$E$1448,Calculations!$A67)</f>
        <v>2.6065598549812032E-5</v>
      </c>
      <c r="K67" s="1">
        <f>SUMIFS('ReEDs Generation Data'!P$729:P$1448,'ReEDs Generation Data'!$E$729:$E$1448,Calculations!$A67)</f>
        <v>3.6925681832558847E-5</v>
      </c>
      <c r="L67" s="1">
        <f>SUMIFS('ReEDs Generation Data'!Q$729:Q$1448,'ReEDs Generation Data'!$E$729:$E$1448,Calculations!$A67)</f>
        <v>6.0448876838335902E-5</v>
      </c>
      <c r="M67" s="1">
        <f>SUMIFS('ReEDs Generation Data'!R$729:R$1448,'ReEDs Generation Data'!$E$729:$E$1448,Calculations!$A67)</f>
        <v>8.4876758921641465E-5</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5.0798203750710849E-3</v>
      </c>
      <c r="C70" s="1">
        <f>SUMIFS('ReEDs Generation Data'!H$729:H$1448,'ReEDs Generation Data'!$E$729:$E$1448,Calculations!$A70)</f>
        <v>4.9386053905425666E-3</v>
      </c>
      <c r="D70" s="1">
        <f>SUMIFS('ReEDs Generation Data'!I$729:I$1448,'ReEDs Generation Data'!$E$729:$E$1448,Calculations!$A70)</f>
        <v>4.8089687037683685E-3</v>
      </c>
      <c r="E70" s="1">
        <f>SUMIFS('ReEDs Generation Data'!J$729:J$1448,'ReEDs Generation Data'!$E$729:$E$1448,Calculations!$A70)</f>
        <v>4.6816442485498946E-3</v>
      </c>
      <c r="F70" s="1">
        <f>SUMIFS('ReEDs Generation Data'!K$729:K$1448,'ReEDs Generation Data'!$E$729:$E$1448,Calculations!$A70)</f>
        <v>3.7691741108859321E-3</v>
      </c>
      <c r="G70" s="1">
        <f>SUMIFS('ReEDs Generation Data'!L$729:L$1448,'ReEDs Generation Data'!$E$729:$E$1448,Calculations!$A70)</f>
        <v>2.8921446710770881E-3</v>
      </c>
      <c r="H70" s="1">
        <f>SUMIFS('ReEDs Generation Data'!M$729:M$1448,'ReEDs Generation Data'!$E$729:$E$1448,Calculations!$A70)</f>
        <v>2.7656590872607756E-3</v>
      </c>
      <c r="I70" s="1">
        <f>SUMIFS('ReEDs Generation Data'!N$729:N$1448,'ReEDs Generation Data'!$E$729:$E$1448,Calculations!$A70)</f>
        <v>2.6396318589101595E-3</v>
      </c>
      <c r="J70" s="1">
        <f>SUMIFS('ReEDs Generation Data'!O$729:O$1448,'ReEDs Generation Data'!$E$729:$E$1448,Calculations!$A70)</f>
        <v>2.5703249105840272E-3</v>
      </c>
      <c r="K70" s="1">
        <f>SUMIFS('ReEDs Generation Data'!P$729:P$1448,'ReEDs Generation Data'!$E$729:$E$1448,Calculations!$A70)</f>
        <v>2.5010300638557163E-3</v>
      </c>
      <c r="L70" s="1">
        <f>SUMIFS('ReEDs Generation Data'!Q$729:Q$1448,'ReEDs Generation Data'!$E$729:$E$1448,Calculations!$A70)</f>
        <v>2.6815239067940052E-3</v>
      </c>
      <c r="M70" s="1">
        <f>SUMIFS('ReEDs Generation Data'!R$729:R$1448,'ReEDs Generation Data'!$E$729:$E$1448,Calculations!$A70)</f>
        <v>2.8673124740289414E-3</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3.2847701602660914E-3</v>
      </c>
      <c r="C73" s="1">
        <f>SUMIFS('ReEDs Generation Data'!H$729:H$1448,'ReEDs Generation Data'!$E$729:$E$1448,Calculations!$A73)</f>
        <v>3.2539356623231949E-3</v>
      </c>
      <c r="D73" s="1">
        <f>SUMIFS('ReEDs Generation Data'!I$729:I$1448,'ReEDs Generation Data'!$E$729:$E$1448,Calculations!$A73)</f>
        <v>3.2446989954876574E-3</v>
      </c>
      <c r="E73" s="1">
        <f>SUMIFS('ReEDs Generation Data'!J$729:J$1448,'ReEDs Generation Data'!$E$729:$E$1448,Calculations!$A73)</f>
        <v>3.2355997378322957E-3</v>
      </c>
      <c r="F73" s="1">
        <f>SUMIFS('ReEDs Generation Data'!K$729:K$1448,'ReEDs Generation Data'!$E$729:$E$1448,Calculations!$A73)</f>
        <v>3.1782146720507774E-3</v>
      </c>
      <c r="G73" s="1">
        <f>SUMIFS('ReEDs Generation Data'!L$729:L$1448,'ReEDs Generation Data'!$E$729:$E$1448,Calculations!$A73)</f>
        <v>3.1228613725213855E-3</v>
      </c>
      <c r="H73" s="1">
        <f>SUMIFS('ReEDs Generation Data'!M$729:M$1448,'ReEDs Generation Data'!$E$729:$E$1448,Calculations!$A73)</f>
        <v>3.1171832087870032E-3</v>
      </c>
      <c r="I73" s="1">
        <f>SUMIFS('ReEDs Generation Data'!N$729:N$1448,'ReEDs Generation Data'!$E$729:$E$1448,Calculations!$A73)</f>
        <v>3.1115256572479882E-3</v>
      </c>
      <c r="J73" s="1">
        <f>SUMIFS('ReEDs Generation Data'!O$729:O$1448,'ReEDs Generation Data'!$E$729:$E$1448,Calculations!$A73)</f>
        <v>3.0995854007472047E-3</v>
      </c>
      <c r="K73" s="1">
        <f>SUMIFS('ReEDs Generation Data'!P$729:P$1448,'ReEDs Generation Data'!$E$729:$E$1448,Calculations!$A73)</f>
        <v>3.088013334535439E-3</v>
      </c>
      <c r="L73" s="1">
        <f>SUMIFS('ReEDs Generation Data'!Q$729:Q$1448,'ReEDs Generation Data'!$E$729:$E$1448,Calculations!$A73)</f>
        <v>3.1005566016884256E-3</v>
      </c>
      <c r="M73" s="1">
        <f>SUMIFS('ReEDs Generation Data'!R$729:R$1448,'ReEDs Generation Data'!$E$729:$E$1448,Calculations!$A73)</f>
        <v>3.1146957560398035E-3</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625" defaultRowHeight="15" customHeight="1"/>
  <cols>
    <col min="1" max="3" width="7.625" customWidth="1"/>
    <col min="4" max="4" width="23.625" customWidth="1"/>
    <col min="5" max="5" width="32.875" customWidth="1"/>
    <col min="6" max="20" width="7.625" customWidth="1"/>
    <col min="21" max="21" width="13.625" customWidth="1"/>
    <col min="22" max="42" width="7.625"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7.6456795567371663E-6</v>
      </c>
      <c r="N894" s="44">
        <f>N168/SUMIFS(N$3:N$722,$B$3:$B$722,$B894)*SUMIFS(Calculations!$E$3:$E$53,Calculations!$A$3:$A$53,$B894)</f>
        <v>1.5263422867273613E-5</v>
      </c>
      <c r="O894" s="44">
        <f>O168/SUMIFS(O$3:O$722,$B$3:$B$722,$B894)*SUMIFS(Calculations!$E$3:$E$53,Calculations!$A$3:$A$53,$B894)</f>
        <v>2.6065598549812032E-5</v>
      </c>
      <c r="P894" s="44">
        <f>P168/SUMIFS(P$3:P$722,$B$3:$B$722,$B894)*SUMIFS(Calculations!$E$3:$E$53,Calculations!$A$3:$A$53,$B894)</f>
        <v>3.6925681832558847E-5</v>
      </c>
      <c r="Q894" s="44">
        <f>Q168/SUMIFS(Q$3:Q$722,$B$3:$B$722,$B894)*SUMIFS(Calculations!$E$3:$E$53,Calculations!$A$3:$A$53,$B894)</f>
        <v>6.0448876838335902E-5</v>
      </c>
      <c r="R894" s="44">
        <f>R168/SUMIFS(R$3:R$722,$B$3:$B$722,$B894)*SUMIFS(Calculations!$E$3:$E$53,Calculations!$A$3:$A$53,$B894)</f>
        <v>8.4876758921641465E-5</v>
      </c>
    </row>
    <row r="895" spans="2:18" ht="15.75" customHeight="1">
      <c r="B895" s="44" t="s">
        <v>45</v>
      </c>
      <c r="C895" s="44" t="s">
        <v>522</v>
      </c>
      <c r="D895" s="44" t="s">
        <v>526</v>
      </c>
      <c r="E895" s="44" t="str">
        <f t="shared" si="302"/>
        <v>hard coal</v>
      </c>
      <c r="F895" s="44">
        <f>F169/SUMIFS(F$3:F$722,$B$3:$B$722,$B895)*SUMIFS(Calculations!$E$3:$E$53,Calculations!$A$3:$A$53,$B895)</f>
        <v>0.19289528232054032</v>
      </c>
      <c r="G895" s="44">
        <f>G169/SUMIFS(G$3:G$722,$B$3:$B$722,$B895)*SUMIFS(Calculations!$E$3:$E$53,Calculations!$A$3:$A$53,$B895)</f>
        <v>0.18417157798358011</v>
      </c>
      <c r="H895" s="44">
        <f>H169/SUMIFS(H$3:H$722,$B$3:$B$722,$B895)*SUMIFS(Calculations!$E$3:$E$53,Calculations!$A$3:$A$53,$B895)</f>
        <v>0.17555252600256274</v>
      </c>
      <c r="I895" s="44">
        <f>I169/SUMIFS(I$3:I$722,$B$3:$B$722,$B895)*SUMIFS(Calculations!$E$3:$E$53,Calculations!$A$3:$A$53,$B895)</f>
        <v>0.17873868957321959</v>
      </c>
      <c r="J895" s="44">
        <f>J169/SUMIFS(J$3:J$722,$B$3:$B$722,$B895)*SUMIFS(Calculations!$E$3:$E$53,Calculations!$A$3:$A$53,$B895)</f>
        <v>0.18188482970965661</v>
      </c>
      <c r="K895" s="44">
        <f>K169/SUMIFS(K$3:K$722,$B$3:$B$722,$B895)*SUMIFS(Calculations!$E$3:$E$53,Calculations!$A$3:$A$53,$B895)</f>
        <v>0.18447425712533669</v>
      </c>
      <c r="L895" s="44">
        <f>L169/SUMIFS(L$3:L$722,$B$3:$B$722,$B895)*SUMIFS(Calculations!$E$3:$E$53,Calculations!$A$3:$A$53,$B895)</f>
        <v>0.18696248112089009</v>
      </c>
      <c r="M895" s="44">
        <f>M169/SUMIFS(M$3:M$722,$B$3:$B$722,$B895)*SUMIFS(Calculations!$E$3:$E$53,Calculations!$A$3:$A$53,$B895)</f>
        <v>0.18602841314383911</v>
      </c>
      <c r="N895" s="44">
        <f>N169/SUMIFS(N$3:N$722,$B$3:$B$722,$B895)*SUMIFS(Calculations!$E$3:$E$53,Calculations!$A$3:$A$53,$B895)</f>
        <v>0.18509775812083387</v>
      </c>
      <c r="O895" s="44">
        <f>O169/SUMIFS(O$3:O$722,$B$3:$B$722,$B895)*SUMIFS(Calculations!$E$3:$E$53,Calculations!$A$3:$A$53,$B895)</f>
        <v>0.18539276828826104</v>
      </c>
      <c r="P895" s="44">
        <f>P169/SUMIFS(P$3:P$722,$B$3:$B$722,$B895)*SUMIFS(Calculations!$E$3:$E$53,Calculations!$A$3:$A$53,$B895)</f>
        <v>0.18568935992698946</v>
      </c>
      <c r="Q895" s="44">
        <f>Q169/SUMIFS(Q$3:Q$722,$B$3:$B$722,$B895)*SUMIFS(Calculations!$E$3:$E$53,Calculations!$A$3:$A$53,$B895)</f>
        <v>0.18942375609310166</v>
      </c>
      <c r="R895" s="44">
        <f>R169/SUMIFS(R$3:R$722,$B$3:$B$722,$B895)*SUMIFS(Calculations!$E$3:$E$53,Calculations!$A$3:$A$53,$B895)</f>
        <v>0.19330177475407578</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5.1200632841530566E-4</v>
      </c>
      <c r="G898" s="44">
        <f>G172/SUMIFS(G$3:G$722,$B$3:$B$722,$B898)*SUMIFS(Calculations!$E$3:$E$53,Calculations!$A$3:$A$53,$B898)</f>
        <v>5.0891670024179932E-4</v>
      </c>
      <c r="H898" s="44">
        <f>H172/SUMIFS(H$3:H$722,$B$3:$B$722,$B898)*SUMIFS(Calculations!$E$3:$E$53,Calculations!$A$3:$A$53,$B898)</f>
        <v>5.0586413623906904E-4</v>
      </c>
      <c r="I898" s="44">
        <f>I172/SUMIFS(I$3:I$722,$B$3:$B$722,$B898)*SUMIFS(Calculations!$E$3:$E$53,Calculations!$A$3:$A$53,$B898)</f>
        <v>5.0266681328719315E-4</v>
      </c>
      <c r="J898" s="44">
        <f>J172/SUMIFS(J$3:J$722,$B$3:$B$722,$B898)*SUMIFS(Calculations!$E$3:$E$53,Calculations!$A$3:$A$53,$B898)</f>
        <v>4.9950965394964734E-4</v>
      </c>
      <c r="K898" s="44">
        <f>K172/SUMIFS(K$3:K$722,$B$3:$B$722,$B898)*SUMIFS(Calculations!$E$3:$E$53,Calculations!$A$3:$A$53,$B898)</f>
        <v>4.8955385327097275E-4</v>
      </c>
      <c r="L898" s="44">
        <f>L172/SUMIFS(L$3:L$722,$B$3:$B$722,$B898)*SUMIFS(Calculations!$E$3:$E$53,Calculations!$A$3:$A$53,$B898)</f>
        <v>4.7998715833539858E-4</v>
      </c>
      <c r="M898" s="44">
        <f>M172/SUMIFS(M$3:M$722,$B$3:$B$722,$B898)*SUMIFS(Calculations!$E$3:$E$53,Calculations!$A$3:$A$53,$B898)</f>
        <v>4.7910865031363682E-4</v>
      </c>
      <c r="N898" s="44">
        <f>N172/SUMIFS(N$3:N$722,$B$3:$B$722,$B898)*SUMIFS(Calculations!$E$3:$E$53,Calculations!$A$3:$A$53,$B898)</f>
        <v>4.7823335223759716E-4</v>
      </c>
      <c r="O898" s="44">
        <f>O172/SUMIFS(O$3:O$722,$B$3:$B$722,$B898)*SUMIFS(Calculations!$E$3:$E$53,Calculations!$A$3:$A$53,$B898)</f>
        <v>4.795117667285363E-4</v>
      </c>
      <c r="P898" s="44">
        <f>P172/SUMIFS(P$3:P$722,$B$3:$B$722,$B898)*SUMIFS(Calculations!$E$3:$E$53,Calculations!$A$3:$A$53,$B898)</f>
        <v>4.807970344606574E-4</v>
      </c>
      <c r="Q898" s="44">
        <f>Q172/SUMIFS(Q$3:Q$722,$B$3:$B$722,$B898)*SUMIFS(Calculations!$E$3:$E$53,Calculations!$A$3:$A$53,$B898)</f>
        <v>4.8986817301261332E-4</v>
      </c>
      <c r="R898" s="44">
        <f>R172/SUMIFS(R$3:R$722,$B$3:$B$722,$B898)*SUMIFS(Calculations!$E$3:$E$53,Calculations!$A$3:$A$53,$B898)</f>
        <v>4.9928818176797531E-4</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5.4393401741341982E-2</v>
      </c>
      <c r="G900" s="44">
        <f>G174/SUMIFS(G$3:G$722,$B$3:$B$722,$B900)*SUMIFS(Calculations!$E$3:$E$53,Calculations!$A$3:$A$53,$B900)</f>
        <v>6.5770822577831969E-2</v>
      </c>
      <c r="H900" s="44">
        <f>H174/SUMIFS(H$3:H$722,$B$3:$B$722,$B900)*SUMIFS(Calculations!$E$3:$E$53,Calculations!$A$3:$A$53,$B900)</f>
        <v>7.7011756223892266E-2</v>
      </c>
      <c r="I900" s="44">
        <f>I174/SUMIFS(I$3:I$722,$B$3:$B$722,$B900)*SUMIFS(Calculations!$E$3:$E$53,Calculations!$A$3:$A$53,$B900)</f>
        <v>7.6513586250341992E-2</v>
      </c>
      <c r="J900" s="44">
        <f>J174/SUMIFS(J$3:J$722,$B$3:$B$722,$B900)*SUMIFS(Calculations!$E$3:$E$53,Calculations!$A$3:$A$53,$B900)</f>
        <v>7.602167410779273E-2</v>
      </c>
      <c r="K900" s="44">
        <f>K174/SUMIFS(K$3:K$722,$B$3:$B$722,$B900)*SUMIFS(Calculations!$E$3:$E$53,Calculations!$A$3:$A$53,$B900)</f>
        <v>7.4519826067483461E-2</v>
      </c>
      <c r="L900" s="44">
        <f>L174/SUMIFS(L$3:L$722,$B$3:$B$722,$B900)*SUMIFS(Calculations!$E$3:$E$53,Calculations!$A$3:$A$53,$B900)</f>
        <v>7.3076675234622288E-2</v>
      </c>
      <c r="M900" s="44">
        <f>M174/SUMIFS(M$3:M$722,$B$3:$B$722,$B900)*SUMIFS(Calculations!$E$3:$E$53,Calculations!$A$3:$A$53,$B900)</f>
        <v>7.2945076246283075E-2</v>
      </c>
      <c r="N900" s="44">
        <f>N174/SUMIFS(N$3:N$722,$B$3:$B$722,$B900)*SUMIFS(Calculations!$E$3:$E$53,Calculations!$A$3:$A$53,$B900)</f>
        <v>7.2813958102283596E-2</v>
      </c>
      <c r="O900" s="44">
        <f>O174/SUMIFS(O$3:O$722,$B$3:$B$722,$B900)*SUMIFS(Calculations!$E$3:$E$53,Calculations!$A$3:$A$53,$B900)</f>
        <v>7.3009438627632706E-2</v>
      </c>
      <c r="P900" s="44">
        <f>P174/SUMIFS(P$3:P$722,$B$3:$B$722,$B900)*SUMIFS(Calculations!$E$3:$E$53,Calculations!$A$3:$A$53,$B900)</f>
        <v>7.3205967072256878E-2</v>
      </c>
      <c r="Q900" s="44">
        <f>Q174/SUMIFS(Q$3:Q$722,$B$3:$B$722,$B900)*SUMIFS(Calculations!$E$3:$E$53,Calculations!$A$3:$A$53,$B900)</f>
        <v>7.4588807998653112E-2</v>
      </c>
      <c r="R900" s="44">
        <f>R174/SUMIFS(R$3:R$722,$B$3:$B$722,$B900)*SUMIFS(Calculations!$E$3:$E$53,Calculations!$A$3:$A$53,$B900)</f>
        <v>7.6024832105143755E-2</v>
      </c>
    </row>
    <row r="901" spans="2:18" ht="15.75" customHeight="1">
      <c r="B901" s="44" t="s">
        <v>45</v>
      </c>
      <c r="C901" s="44" t="s">
        <v>522</v>
      </c>
      <c r="D901" s="44" t="s">
        <v>532</v>
      </c>
      <c r="E901" s="44" t="str">
        <f t="shared" si="302"/>
        <v>natural gas nonpeaker</v>
      </c>
      <c r="F901" s="44">
        <f>F175/SUMIFS(F$3:F$722,$B$3:$B$722,$B901)*SUMIFS(Calculations!$E$3:$E$53,Calculations!$A$3:$A$53,$B901)</f>
        <v>6.6294778363605866E-2</v>
      </c>
      <c r="G901" s="44">
        <f>G175/SUMIFS(G$3:G$722,$B$3:$B$722,$B901)*SUMIFS(Calculations!$E$3:$E$53,Calculations!$A$3:$A$53,$B901)</f>
        <v>6.5947042652142629E-2</v>
      </c>
      <c r="H901" s="44">
        <f>H175/SUMIFS(H$3:H$722,$B$3:$B$722,$B901)*SUMIFS(Calculations!$E$3:$E$53,Calculations!$A$3:$A$53,$B901)</f>
        <v>6.5603478489833805E-2</v>
      </c>
      <c r="I901" s="44">
        <f>I175/SUMIFS(I$3:I$722,$B$3:$B$722,$B901)*SUMIFS(Calculations!$E$3:$E$53,Calculations!$A$3:$A$53,$B901)</f>
        <v>6.4130264025909767E-2</v>
      </c>
      <c r="J901" s="44">
        <f>J175/SUMIFS(J$3:J$722,$B$3:$B$722,$B901)*SUMIFS(Calculations!$E$3:$E$53,Calculations!$A$3:$A$53,$B901)</f>
        <v>6.2675555549164666E-2</v>
      </c>
      <c r="K901" s="44">
        <f>K175/SUMIFS(K$3:K$722,$B$3:$B$722,$B901)*SUMIFS(Calculations!$E$3:$E$53,Calculations!$A$3:$A$53,$B901)</f>
        <v>6.9634043908415835E-2</v>
      </c>
      <c r="L901" s="44">
        <f>L175/SUMIFS(L$3:L$722,$B$3:$B$722,$B901)*SUMIFS(Calculations!$E$3:$E$53,Calculations!$A$3:$A$53,$B901)</f>
        <v>7.6320571440881946E-2</v>
      </c>
      <c r="M901" s="44">
        <f>M175/SUMIFS(M$3:M$722,$B$3:$B$722,$B901)*SUMIFS(Calculations!$E$3:$E$53,Calculations!$A$3:$A$53,$B901)</f>
        <v>7.7250280534129565E-2</v>
      </c>
      <c r="N901" s="44">
        <f>N175/SUMIFS(N$3:N$722,$B$3:$B$722,$B901)*SUMIFS(Calculations!$E$3:$E$53,Calculations!$A$3:$A$53,$B901)</f>
        <v>7.8176592600084679E-2</v>
      </c>
      <c r="O901" s="44">
        <f>O175/SUMIFS(O$3:O$722,$B$3:$B$722,$B901)*SUMIFS(Calculations!$E$3:$E$53,Calculations!$A$3:$A$53,$B901)</f>
        <v>7.6659739368772406E-2</v>
      </c>
      <c r="P901" s="44">
        <f>P175/SUMIFS(P$3:P$722,$B$3:$B$722,$B901)*SUMIFS(Calculations!$E$3:$E$53,Calculations!$A$3:$A$53,$B901)</f>
        <v>7.5134754689400493E-2</v>
      </c>
      <c r="Q901" s="44">
        <f>Q175/SUMIFS(Q$3:Q$722,$B$3:$B$722,$B901)*SUMIFS(Calculations!$E$3:$E$53,Calculations!$A$3:$A$53,$B901)</f>
        <v>7.6091579897125394E-2</v>
      </c>
      <c r="R901" s="44">
        <f>R175/SUMIFS(R$3:R$722,$B$3:$B$722,$B901)*SUMIFS(Calculations!$E$3:$E$53,Calculations!$A$3:$A$53,$B901)</f>
        <v>7.708520399210475E-2</v>
      </c>
    </row>
    <row r="902" spans="2:18" ht="15.75" customHeight="1">
      <c r="B902" s="44" t="s">
        <v>45</v>
      </c>
      <c r="C902" s="44" t="s">
        <v>522</v>
      </c>
      <c r="D902" s="44" t="s">
        <v>533</v>
      </c>
      <c r="E902" s="44" t="str">
        <f t="shared" si="302"/>
        <v>natural gas peaker</v>
      </c>
      <c r="F902" s="44">
        <f>F176/SUMIFS(F$3:F$722,$B$3:$B$722,$B902)*SUMIFS(Calculations!$E$3:$E$53,Calculations!$A$3:$A$53,$B902)</f>
        <v>4.731153970134354E-3</v>
      </c>
      <c r="G902" s="44">
        <f>G176/SUMIFS(G$3:G$722,$B$3:$B$722,$B902)*SUMIFS(Calculations!$E$3:$E$53,Calculations!$A$3:$A$53,$B902)</f>
        <v>4.5862973492187698E-3</v>
      </c>
      <c r="H902" s="44">
        <f>H176/SUMIFS(H$3:H$722,$B$3:$B$722,$B902)*SUMIFS(Calculations!$E$3:$E$53,Calculations!$A$3:$A$53,$B902)</f>
        <v>4.4431784748002216E-3</v>
      </c>
      <c r="I902" s="44">
        <f>I176/SUMIFS(I$3:I$722,$B$3:$B$722,$B902)*SUMIFS(Calculations!$E$3:$E$53,Calculations!$A$3:$A$53,$B902)</f>
        <v>4.2662563645754492E-3</v>
      </c>
      <c r="J902" s="44">
        <f>J176/SUMIFS(J$3:J$722,$B$3:$B$722,$B902)*SUMIFS(Calculations!$E$3:$E$53,Calculations!$A$3:$A$53,$B902)</f>
        <v>4.0915566858999641E-3</v>
      </c>
      <c r="K902" s="44">
        <f>K176/SUMIFS(K$3:K$722,$B$3:$B$722,$B902)*SUMIFS(Calculations!$E$3:$E$53,Calculations!$A$3:$A$53,$B902)</f>
        <v>3.2043166529633635E-3</v>
      </c>
      <c r="L902" s="44">
        <f>L176/SUMIFS(L$3:L$722,$B$3:$B$722,$B902)*SUMIFS(Calculations!$E$3:$E$53,Calculations!$A$3:$A$53,$B902)</f>
        <v>2.3517529060901703E-3</v>
      </c>
      <c r="M902" s="44">
        <f>M176/SUMIFS(M$3:M$722,$B$3:$B$722,$B902)*SUMIFS(Calculations!$E$3:$E$53,Calculations!$A$3:$A$53,$B902)</f>
        <v>2.3023169636487537E-3</v>
      </c>
      <c r="N902" s="44">
        <f>N176/SUMIFS(N$3:N$722,$B$3:$B$722,$B902)*SUMIFS(Calculations!$E$3:$E$53,Calculations!$A$3:$A$53,$B902)</f>
        <v>2.2530616532425874E-3</v>
      </c>
      <c r="O902" s="44">
        <f>O176/SUMIFS(O$3:O$722,$B$3:$B$722,$B902)*SUMIFS(Calculations!$E$3:$E$53,Calculations!$A$3:$A$53,$B902)</f>
        <v>2.1981563693202694E-3</v>
      </c>
      <c r="P902" s="44">
        <f>P176/SUMIFS(P$3:P$722,$B$3:$B$722,$B902)*SUMIFS(Calculations!$E$3:$E$53,Calculations!$A$3:$A$53,$B902)</f>
        <v>2.142956752726076E-3</v>
      </c>
      <c r="Q902" s="44">
        <f>Q176/SUMIFS(Q$3:Q$722,$B$3:$B$722,$B902)*SUMIFS(Calculations!$E$3:$E$53,Calculations!$A$3:$A$53,$B902)</f>
        <v>2.2970381953779898E-3</v>
      </c>
      <c r="R902" s="44">
        <f>R176/SUMIFS(R$3:R$722,$B$3:$B$722,$B902)*SUMIFS(Calculations!$E$3:$E$53,Calculations!$A$3:$A$53,$B902)</f>
        <v>2.4570455120457389E-3</v>
      </c>
    </row>
    <row r="903" spans="2:18" ht="15.75" customHeight="1">
      <c r="B903" s="44" t="s">
        <v>45</v>
      </c>
      <c r="C903" s="44" t="s">
        <v>522</v>
      </c>
      <c r="D903" s="44" t="s">
        <v>534</v>
      </c>
      <c r="E903" s="44" t="str">
        <f t="shared" si="302"/>
        <v>nuclear</v>
      </c>
      <c r="F903" s="44">
        <f>F177/SUMIFS(F$3:F$722,$B$3:$B$722,$B903)*SUMIFS(Calculations!$E$3:$E$53,Calculations!$A$3:$A$53,$B903)</f>
        <v>0.36462785568284273</v>
      </c>
      <c r="G903" s="44">
        <f>G177/SUMIFS(G$3:G$722,$B$3:$B$722,$B903)*SUMIFS(Calculations!$E$3:$E$53,Calculations!$A$3:$A$53,$B903)</f>
        <v>0.36242756159810013</v>
      </c>
      <c r="H903" s="44">
        <f>H177/SUMIFS(H$3:H$722,$B$3:$B$722,$B903)*SUMIFS(Calculations!$E$3:$E$53,Calculations!$A$3:$A$53,$B903)</f>
        <v>0.3602536629470911</v>
      </c>
      <c r="I903" s="44">
        <f>I177/SUMIFS(I$3:I$722,$B$3:$B$722,$B903)*SUMIFS(Calculations!$E$3:$E$53,Calculations!$A$3:$A$53,$B903)</f>
        <v>0.35797667348979989</v>
      </c>
      <c r="J903" s="44">
        <f>J177/SUMIFS(J$3:J$722,$B$3:$B$722,$B903)*SUMIFS(Calculations!$E$3:$E$53,Calculations!$A$3:$A$53,$B903)</f>
        <v>0.35572828675039875</v>
      </c>
      <c r="K903" s="44">
        <f>K177/SUMIFS(K$3:K$722,$B$3:$B$722,$B903)*SUMIFS(Calculations!$E$3:$E$53,Calculations!$A$3:$A$53,$B903)</f>
        <v>0.348638213734492</v>
      </c>
      <c r="L903" s="44">
        <f>L177/SUMIFS(L$3:L$722,$B$3:$B$722,$B903)*SUMIFS(Calculations!$E$3:$E$53,Calculations!$A$3:$A$53,$B903)</f>
        <v>0.34182524431060451</v>
      </c>
      <c r="M903" s="44">
        <f>M177/SUMIFS(M$3:M$722,$B$3:$B$722,$B903)*SUMIFS(Calculations!$E$3:$E$53,Calculations!$A$3:$A$53,$B903)</f>
        <v>0.3411996104494634</v>
      </c>
      <c r="N903" s="44">
        <f>N177/SUMIFS(N$3:N$722,$B$3:$B$722,$B903)*SUMIFS(Calculations!$E$3:$E$53,Calculations!$A$3:$A$53,$B903)</f>
        <v>0.34057626256714818</v>
      </c>
      <c r="O903" s="44">
        <f>O177/SUMIFS(O$3:O$722,$B$3:$B$722,$B903)*SUMIFS(Calculations!$E$3:$E$53,Calculations!$A$3:$A$53,$B903)</f>
        <v>0.34148669181115338</v>
      </c>
      <c r="P903" s="44">
        <f>P177/SUMIFS(P$3:P$722,$B$3:$B$722,$B903)*SUMIFS(Calculations!$E$3:$E$53,Calculations!$A$3:$A$53,$B903)</f>
        <v>0.34240200162498352</v>
      </c>
      <c r="Q903" s="44">
        <f>Q177/SUMIFS(Q$3:Q$722,$B$3:$B$722,$B903)*SUMIFS(Calculations!$E$3:$E$53,Calculations!$A$3:$A$53,$B903)</f>
        <v>0.33527206482661381</v>
      </c>
      <c r="R903" s="44">
        <f>R177/SUMIFS(R$3:R$722,$B$3:$B$722,$B903)*SUMIFS(Calculations!$E$3:$E$53,Calculations!$A$3:$A$53,$B903)</f>
        <v>0.3278679152062402</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1.7158977832708528E-3</v>
      </c>
      <c r="G905" s="44">
        <f>G179/SUMIFS(G$3:G$722,$B$3:$B$722,$B905)*SUMIFS(Calculations!$E$3:$E$53,Calculations!$A$3:$A$53,$B905)</f>
        <v>1.705543446146819E-3</v>
      </c>
      <c r="H905" s="44">
        <f>H179/SUMIFS(H$3:H$722,$B$3:$B$722,$B905)*SUMIFS(Calculations!$E$3:$E$53,Calculations!$A$3:$A$53,$B905)</f>
        <v>1.695313322972778E-3</v>
      </c>
      <c r="I905" s="44">
        <f>I179/SUMIFS(I$3:I$722,$B$3:$B$722,$B905)*SUMIFS(Calculations!$E$3:$E$53,Calculations!$A$3:$A$53,$B905)</f>
        <v>1.6845980660295577E-3</v>
      </c>
      <c r="J905" s="44">
        <f>J179/SUMIFS(J$3:J$722,$B$3:$B$722,$B905)*SUMIFS(Calculations!$E$3:$E$53,Calculations!$A$3:$A$53,$B905)</f>
        <v>1.6740174102679484E-3</v>
      </c>
      <c r="K905" s="44">
        <f>K179/SUMIFS(K$3:K$722,$B$3:$B$722,$B905)*SUMIFS(Calculations!$E$3:$E$53,Calculations!$A$3:$A$53,$B905)</f>
        <v>1.6406523220509773E-3</v>
      </c>
      <c r="L905" s="44">
        <f>L179/SUMIFS(L$3:L$722,$B$3:$B$722,$B905)*SUMIFS(Calculations!$E$3:$E$53,Calculations!$A$3:$A$53,$B905)</f>
        <v>1.6085912522513378E-3</v>
      </c>
      <c r="M905" s="44">
        <f>M179/SUMIFS(M$3:M$722,$B$3:$B$722,$B905)*SUMIFS(Calculations!$E$3:$E$53,Calculations!$A$3:$A$53,$B905)</f>
        <v>1.6056470894871932E-3</v>
      </c>
      <c r="N905" s="44">
        <f>N179/SUMIFS(N$3:N$722,$B$3:$B$722,$B905)*SUMIFS(Calculations!$E$3:$E$53,Calculations!$A$3:$A$53,$B905)</f>
        <v>1.6027136842829523E-3</v>
      </c>
      <c r="O905" s="44">
        <f>O179/SUMIFS(O$3:O$722,$B$3:$B$722,$B905)*SUMIFS(Calculations!$E$3:$E$53,Calculations!$A$3:$A$53,$B905)</f>
        <v>1.6069980621692438E-3</v>
      </c>
      <c r="P905" s="44">
        <f>P179/SUMIFS(P$3:P$722,$B$3:$B$722,$B905)*SUMIFS(Calculations!$E$3:$E$53,Calculations!$A$3:$A$53,$B905)</f>
        <v>1.6113054074696075E-3</v>
      </c>
      <c r="Q905" s="44">
        <f>Q179/SUMIFS(Q$3:Q$722,$B$3:$B$722,$B905)*SUMIFS(Calculations!$E$3:$E$53,Calculations!$A$3:$A$53,$B905)</f>
        <v>1.641705708538579E-3</v>
      </c>
      <c r="R905" s="44">
        <f>R179/SUMIFS(R$3:R$722,$B$3:$B$722,$B905)*SUMIFS(Calculations!$E$3:$E$53,Calculations!$A$3:$A$53,$B905)</f>
        <v>1.6732751857982558E-3</v>
      </c>
    </row>
    <row r="906" spans="2:18" ht="15.75" customHeight="1">
      <c r="B906" s="44" t="s">
        <v>45</v>
      </c>
      <c r="C906" s="44" t="s">
        <v>522</v>
      </c>
      <c r="D906" s="44" t="s">
        <v>537</v>
      </c>
      <c r="E906" s="44" t="str">
        <f t="shared" si="302"/>
        <v>solar PV</v>
      </c>
      <c r="F906" s="44">
        <f>F180/SUMIFS(F$3:F$722,$B$3:$B$722,$B906)*SUMIFS(Calculations!$E$3:$E$53,Calculations!$A$3:$A$53,$B906)</f>
        <v>3.572981862315221E-4</v>
      </c>
      <c r="G906" s="44">
        <f>G180/SUMIFS(G$3:G$722,$B$3:$B$722,$B906)*SUMIFS(Calculations!$E$3:$E$53,Calculations!$A$3:$A$53,$B906)</f>
        <v>3.6812711178994134E-4</v>
      </c>
      <c r="H906" s="44">
        <f>H180/SUMIFS(H$3:H$722,$B$3:$B$722,$B906)*SUMIFS(Calculations!$E$3:$E$53,Calculations!$A$3:$A$53,$B906)</f>
        <v>3.7882613008325354E-4</v>
      </c>
      <c r="I906" s="44">
        <f>I180/SUMIFS(I$3:I$722,$B$3:$B$722,$B906)*SUMIFS(Calculations!$E$3:$E$53,Calculations!$A$3:$A$53,$B906)</f>
        <v>3.9907252834985106E-4</v>
      </c>
      <c r="J906" s="44">
        <f>J180/SUMIFS(J$3:J$722,$B$3:$B$722,$B906)*SUMIFS(Calculations!$E$3:$E$53,Calculations!$A$3:$A$53,$B906)</f>
        <v>4.1906459868530448E-4</v>
      </c>
      <c r="K906" s="44">
        <f>K180/SUMIFS(K$3:K$722,$B$3:$B$722,$B906)*SUMIFS(Calculations!$E$3:$E$53,Calculations!$A$3:$A$53,$B906)</f>
        <v>4.6320023737353075E-4</v>
      </c>
      <c r="L906" s="44">
        <f>L180/SUMIFS(L$3:L$722,$B$3:$B$722,$B906)*SUMIFS(Calculations!$E$3:$E$53,Calculations!$A$3:$A$53,$B906)</f>
        <v>5.0561090877451872E-4</v>
      </c>
      <c r="M906" s="44">
        <f>M180/SUMIFS(M$3:M$722,$B$3:$B$722,$B906)*SUMIFS(Calculations!$E$3:$E$53,Calculations!$A$3:$A$53,$B906)</f>
        <v>6.0079013020325966E-4</v>
      </c>
      <c r="N906" s="44">
        <f>N180/SUMIFS(N$3:N$722,$B$3:$B$722,$B906)*SUMIFS(Calculations!$E$3:$E$53,Calculations!$A$3:$A$53,$B906)</f>
        <v>6.9562158003847602E-4</v>
      </c>
      <c r="O906" s="44">
        <f>O180/SUMIFS(O$3:O$722,$B$3:$B$722,$B906)*SUMIFS(Calculations!$E$3:$E$53,Calculations!$A$3:$A$53,$B906)</f>
        <v>8.5953654207775729E-4</v>
      </c>
      <c r="P906" s="44">
        <f>P180/SUMIFS(P$3:P$722,$B$3:$B$722,$B906)*SUMIFS(Calculations!$E$3:$E$53,Calculations!$A$3:$A$53,$B906)</f>
        <v>1.0243302087751466E-3</v>
      </c>
      <c r="Q906" s="44">
        <f>Q180/SUMIFS(Q$3:Q$722,$B$3:$B$722,$B906)*SUMIFS(Calculations!$E$3:$E$53,Calculations!$A$3:$A$53,$B906)</f>
        <v>1.3099196617565811E-3</v>
      </c>
      <c r="R906" s="44">
        <f>R180/SUMIFS(R$3:R$722,$B$3:$B$722,$B906)*SUMIFS(Calculations!$E$3:$E$53,Calculations!$A$3:$A$53,$B906)</f>
        <v>1.6064927029592281E-3</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2.6855027619681926E-4</v>
      </c>
      <c r="G908" s="44">
        <f>G182/SUMIFS(G$3:G$722,$B$3:$B$722,$B908)*SUMIFS(Calculations!$E$3:$E$53,Calculations!$A$3:$A$53,$B908)</f>
        <v>3.1033523352747336E-4</v>
      </c>
      <c r="H908" s="44">
        <f>H182/SUMIFS(H$3:H$722,$B$3:$B$722,$B908)*SUMIFS(Calculations!$E$3:$E$53,Calculations!$A$3:$A$53,$B908)</f>
        <v>3.5161892510464539E-4</v>
      </c>
      <c r="I908" s="44">
        <f>I182/SUMIFS(I$3:I$722,$B$3:$B$722,$B908)*SUMIFS(Calculations!$E$3:$E$53,Calculations!$A$3:$A$53,$B908)</f>
        <v>1.5844175410665341E-3</v>
      </c>
      <c r="J908" s="44">
        <f>J182/SUMIFS(J$3:J$722,$B$3:$B$722,$B908)*SUMIFS(Calculations!$E$3:$E$53,Calculations!$A$3:$A$53,$B908)</f>
        <v>2.8017301867641628E-3</v>
      </c>
      <c r="K908" s="44">
        <f>K182/SUMIFS(K$3:K$722,$B$3:$B$722,$B908)*SUMIFS(Calculations!$E$3:$E$53,Calculations!$A$3:$A$53,$B908)</f>
        <v>2.7321607511929689E-3</v>
      </c>
      <c r="L908" s="44">
        <f>L182/SUMIFS(L$3:L$722,$B$3:$B$722,$B908)*SUMIFS(Calculations!$E$3:$E$53,Calculations!$A$3:$A$53,$B908)</f>
        <v>2.6653103201296686E-3</v>
      </c>
      <c r="M908" s="44">
        <f>M182/SUMIFS(M$3:M$722,$B$3:$B$722,$B908)*SUMIFS(Calculations!$E$3:$E$53,Calculations!$A$3:$A$53,$B908)</f>
        <v>3.3773357656551161E-3</v>
      </c>
      <c r="N908" s="44">
        <f>N182/SUMIFS(N$3:N$722,$B$3:$B$722,$B908)*SUMIFS(Calculations!$E$3:$E$53,Calculations!$A$3:$A$53,$B908)</f>
        <v>4.0867595695606457E-3</v>
      </c>
      <c r="O908" s="44">
        <f>O182/SUMIFS(O$3:O$722,$B$3:$B$722,$B908)*SUMIFS(Calculations!$E$3:$E$53,Calculations!$A$3:$A$53,$B908)</f>
        <v>4.0773182179146975E-3</v>
      </c>
      <c r="P908" s="44">
        <f>P182/SUMIFS(P$3:P$722,$B$3:$B$722,$B908)*SUMIFS(Calculations!$E$3:$E$53,Calculations!$A$3:$A$53,$B908)</f>
        <v>4.0678262536854495E-3</v>
      </c>
      <c r="Q908" s="44">
        <f>Q182/SUMIFS(Q$3:Q$722,$B$3:$B$722,$B908)*SUMIFS(Calculations!$E$3:$E$53,Calculations!$A$3:$A$53,$B908)</f>
        <v>4.6210352215617567E-3</v>
      </c>
      <c r="R908" s="44">
        <f>R182/SUMIFS(R$3:R$722,$B$3:$B$722,$B908)*SUMIFS(Calculations!$E$3:$E$53,Calculations!$A$3:$A$53,$B908)</f>
        <v>5.1955202535223727E-3</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0.1590261198332418</v>
      </c>
      <c r="G1015" s="44">
        <f>G289/SUMIFS(G$3:G$722,$B$3:$B$722,$B1015)*SUMIFS(Calculations!$E$3:$E$53,Calculations!$A$3:$A$53,$B1015)</f>
        <v>0.15748803048320456</v>
      </c>
      <c r="H1015" s="44">
        <f>H289/SUMIFS(H$3:H$722,$B$3:$B$722,$B1015)*SUMIFS(Calculations!$E$3:$E$53,Calculations!$A$3:$A$53,$B1015)</f>
        <v>0.15592488531787269</v>
      </c>
      <c r="I1015" s="44">
        <f>I289/SUMIFS(I$3:I$722,$B$3:$B$722,$B1015)*SUMIFS(Calculations!$E$3:$E$53,Calculations!$A$3:$A$53,$B1015)</f>
        <v>0.14207918333462655</v>
      </c>
      <c r="J1015" s="44">
        <f>J289/SUMIFS(J$3:J$722,$B$3:$B$722,$B1015)*SUMIFS(Calculations!$E$3:$E$53,Calculations!$A$3:$A$53,$B1015)</f>
        <v>0.12820718690297594</v>
      </c>
      <c r="K1015" s="44">
        <f>K289/SUMIFS(K$3:K$722,$B$3:$B$722,$B1015)*SUMIFS(Calculations!$E$3:$E$53,Calculations!$A$3:$A$53,$B1015)</f>
        <v>0.1270676207210687</v>
      </c>
      <c r="L1015" s="44">
        <f>L289/SUMIFS(L$3:L$722,$B$3:$B$722,$B1015)*SUMIFS(Calculations!$E$3:$E$53,Calculations!$A$3:$A$53,$B1015)</f>
        <v>0.1259625806672254</v>
      </c>
      <c r="M1015" s="44">
        <f>M289/SUMIFS(M$3:M$722,$B$3:$B$722,$B1015)*SUMIFS(Calculations!$E$3:$E$53,Calculations!$A$3:$A$53,$B1015)</f>
        <v>0.12574598786059832</v>
      </c>
      <c r="N1015" s="44">
        <f>N289/SUMIFS(N$3:N$722,$B$3:$B$722,$B1015)*SUMIFS(Calculations!$E$3:$E$53,Calculations!$A$3:$A$53,$B1015)</f>
        <v>0.12553017575711525</v>
      </c>
      <c r="O1015" s="44">
        <f>O289/SUMIFS(O$3:O$722,$B$3:$B$722,$B1015)*SUMIFS(Calculations!$E$3:$E$53,Calculations!$A$3:$A$53,$B1015)</f>
        <v>0.12417191869788581</v>
      </c>
      <c r="P1015" s="44">
        <f>P289/SUMIFS(P$3:P$722,$B$3:$B$722,$B1015)*SUMIFS(Calculations!$E$3:$E$53,Calculations!$A$3:$A$53,$B1015)</f>
        <v>0.1228425622225288</v>
      </c>
      <c r="Q1015" s="44">
        <f>Q289/SUMIFS(Q$3:Q$722,$B$3:$B$722,$B1015)*SUMIFS(Calculations!$E$3:$E$53,Calculations!$A$3:$A$53,$B1015)</f>
        <v>0.12150758829156379</v>
      </c>
      <c r="R1015" s="44">
        <f>R289/SUMIFS(R$3:R$722,$B$3:$B$722,$B1015)*SUMIFS(Calculations!$E$3:$E$53,Calculations!$A$3:$A$53,$B1015)</f>
        <v>0.12020451484720794</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3.4691595337620561E-3</v>
      </c>
      <c r="G1018" s="44">
        <f>G292/SUMIFS(G$3:G$722,$B$3:$B$722,$B1018)*SUMIFS(Calculations!$E$3:$E$53,Calculations!$A$3:$A$53,$B1018)</f>
        <v>3.4983384890770264E-3</v>
      </c>
      <c r="H1018" s="44">
        <f>H292/SUMIFS(H$3:H$722,$B$3:$B$722,$B1018)*SUMIFS(Calculations!$E$3:$E$53,Calculations!$A$3:$A$53,$B1018)</f>
        <v>3.5279927760200592E-3</v>
      </c>
      <c r="I1018" s="44">
        <f>I292/SUMIFS(I$3:I$722,$B$3:$B$722,$B1018)*SUMIFS(Calculations!$E$3:$E$53,Calculations!$A$3:$A$53,$B1018)</f>
        <v>3.5294040678810908E-3</v>
      </c>
      <c r="J1018" s="44">
        <f>J292/SUMIFS(J$3:J$722,$B$3:$B$722,$B1018)*SUMIFS(Calculations!$E$3:$E$53,Calculations!$A$3:$A$53,$B1018)</f>
        <v>3.5308180399342176E-3</v>
      </c>
      <c r="K1018" s="44">
        <f>K292/SUMIFS(K$3:K$722,$B$3:$B$722,$B1018)*SUMIFS(Calculations!$E$3:$E$53,Calculations!$A$3:$A$53,$B1018)</f>
        <v>3.4789672878732763E-3</v>
      </c>
      <c r="L1018" s="44">
        <f>L292/SUMIFS(L$3:L$722,$B$3:$B$722,$B1018)*SUMIFS(Calculations!$E$3:$E$53,Calculations!$A$3:$A$53,$B1018)</f>
        <v>3.4286874895088325E-3</v>
      </c>
      <c r="M1018" s="44">
        <f>M292/SUMIFS(M$3:M$722,$B$3:$B$722,$B1018)*SUMIFS(Calculations!$E$3:$E$53,Calculations!$A$3:$A$53,$B1018)</f>
        <v>3.4224970253390143E-3</v>
      </c>
      <c r="N1018" s="44">
        <f>N292/SUMIFS(N$3:N$722,$B$3:$B$722,$B1018)*SUMIFS(Calculations!$E$3:$E$53,Calculations!$A$3:$A$53,$B1018)</f>
        <v>3.4163288745364577E-3</v>
      </c>
      <c r="O1018" s="44">
        <f>O292/SUMIFS(O$3:O$722,$B$3:$B$722,$B1018)*SUMIFS(Calculations!$E$3:$E$53,Calculations!$A$3:$A$53,$B1018)</f>
        <v>3.3795922314500187E-3</v>
      </c>
      <c r="P1018" s="44">
        <f>P292/SUMIFS(P$3:P$722,$B$3:$B$722,$B1018)*SUMIFS(Calculations!$E$3:$E$53,Calculations!$A$3:$A$53,$B1018)</f>
        <v>3.3436372595704372E-3</v>
      </c>
      <c r="Q1018" s="44">
        <f>Q292/SUMIFS(Q$3:Q$722,$B$3:$B$722,$B1018)*SUMIFS(Calculations!$E$3:$E$53,Calculations!$A$3:$A$53,$B1018)</f>
        <v>3.3066336521037562E-3</v>
      </c>
      <c r="R1018" s="44">
        <f>R292/SUMIFS(R$3:R$722,$B$3:$B$722,$B1018)*SUMIFS(Calculations!$E$3:$E$53,Calculations!$A$3:$A$53,$B1018)</f>
        <v>3.27051428144283E-3</v>
      </c>
    </row>
    <row r="1019" spans="2:18" ht="15.75" customHeight="1">
      <c r="B1019" s="44" t="s">
        <v>73</v>
      </c>
      <c r="C1019" s="44" t="s">
        <v>522</v>
      </c>
      <c r="D1019" s="44" t="s">
        <v>531</v>
      </c>
      <c r="E1019" s="44" t="str">
        <f t="shared" si="304"/>
        <v>hydro</v>
      </c>
      <c r="F1019" s="44">
        <f>F293/SUMIFS(F$3:F$722,$B$3:$B$722,$B1019)*SUMIFS(Calculations!$E$3:$E$53,Calculations!$A$3:$A$53,$B1019)</f>
        <v>1.5997036778504583E-2</v>
      </c>
      <c r="G1019" s="44">
        <f>G293/SUMIFS(G$3:G$722,$B$3:$B$722,$B1019)*SUMIFS(Calculations!$E$3:$E$53,Calculations!$A$3:$A$53,$B1019)</f>
        <v>1.3452968604777271E-2</v>
      </c>
      <c r="H1019" s="44">
        <f>H293/SUMIFS(H$3:H$722,$B$3:$B$722,$B1019)*SUMIFS(Calculations!$E$3:$E$53,Calculations!$A$3:$A$53,$B1019)</f>
        <v>1.0867456998484581E-2</v>
      </c>
      <c r="I1019" s="44">
        <f>I293/SUMIFS(I$3:I$722,$B$3:$B$722,$B1019)*SUMIFS(Calculations!$E$3:$E$53,Calculations!$A$3:$A$53,$B1019)</f>
        <v>6.9931850299921692E-3</v>
      </c>
      <c r="J1019" s="44">
        <f>J293/SUMIFS(J$3:J$722,$B$3:$B$722,$B1019)*SUMIFS(Calculations!$E$3:$E$53,Calculations!$A$3:$A$53,$B1019)</f>
        <v>3.1115554104031626E-3</v>
      </c>
      <c r="K1019" s="44">
        <f>K293/SUMIFS(K$3:K$722,$B$3:$B$722,$B1019)*SUMIFS(Calculations!$E$3:$E$53,Calculations!$A$3:$A$53,$B1019)</f>
        <v>3.6992633273224248E-3</v>
      </c>
      <c r="L1019" s="44">
        <f>L293/SUMIFS(L$3:L$722,$B$3:$B$722,$B1019)*SUMIFS(Calculations!$E$3:$E$53,Calculations!$A$3:$A$53,$B1019)</f>
        <v>4.2691651008812184E-3</v>
      </c>
      <c r="M1019" s="44">
        <f>M293/SUMIFS(M$3:M$722,$B$3:$B$722,$B1019)*SUMIFS(Calculations!$E$3:$E$53,Calculations!$A$3:$A$53,$B1019)</f>
        <v>2.8730534867451507E-3</v>
      </c>
      <c r="N1019" s="44">
        <f>N293/SUMIFS(N$3:N$722,$B$3:$B$722,$B1019)*SUMIFS(Calculations!$E$3:$E$53,Calculations!$A$3:$A$53,$B1019)</f>
        <v>1.4819741206487096E-3</v>
      </c>
      <c r="O1019" s="44">
        <f>O293/SUMIFS(O$3:O$722,$B$3:$B$722,$B1019)*SUMIFS(Calculations!$E$3:$E$53,Calculations!$A$3:$A$53,$B1019)</f>
        <v>4.7649300823637509E-3</v>
      </c>
      <c r="P1019" s="44">
        <f>P293/SUMIFS(P$3:P$722,$B$3:$B$722,$B1019)*SUMIFS(Calculations!$E$3:$E$53,Calculations!$A$3:$A$53,$B1019)</f>
        <v>7.9780322977084945E-3</v>
      </c>
      <c r="Q1019" s="44">
        <f>Q293/SUMIFS(Q$3:Q$722,$B$3:$B$722,$B1019)*SUMIFS(Calculations!$E$3:$E$53,Calculations!$A$3:$A$53,$B1019)</f>
        <v>7.7836010051108712E-3</v>
      </c>
      <c r="R1019" s="44">
        <f>R293/SUMIFS(R$3:R$722,$B$3:$B$722,$B1019)*SUMIFS(Calculations!$E$3:$E$53,Calculations!$A$3:$A$53,$B1019)</f>
        <v>7.5938158353341155E-3</v>
      </c>
    </row>
    <row r="1020" spans="2:18" ht="15.75" customHeight="1">
      <c r="B1020" s="44" t="s">
        <v>73</v>
      </c>
      <c r="C1020" s="44" t="s">
        <v>522</v>
      </c>
      <c r="D1020" s="44" t="s">
        <v>530</v>
      </c>
      <c r="E1020" s="44" t="str">
        <f t="shared" si="304"/>
        <v>onshore wind</v>
      </c>
      <c r="F1020" s="44">
        <f>F294/SUMIFS(F$3:F$722,$B$3:$B$722,$B1020)*SUMIFS(Calculations!$E$3:$E$53,Calculations!$A$3:$A$53,$B1020)</f>
        <v>1.5760635946378606E-2</v>
      </c>
      <c r="G1020" s="44">
        <f>G294/SUMIFS(G$3:G$722,$B$3:$B$722,$B1020)*SUMIFS(Calculations!$E$3:$E$53,Calculations!$A$3:$A$53,$B1020)</f>
        <v>1.6527092272601275E-2</v>
      </c>
      <c r="H1020" s="44">
        <f>H294/SUMIFS(H$3:H$722,$B$3:$B$722,$B1020)*SUMIFS(Calculations!$E$3:$E$53,Calculations!$A$3:$A$53,$B1020)</f>
        <v>1.7306034341697561E-2</v>
      </c>
      <c r="I1020" s="44">
        <f>I294/SUMIFS(I$3:I$722,$B$3:$B$722,$B1020)*SUMIFS(Calculations!$E$3:$E$53,Calculations!$A$3:$A$53,$B1020)</f>
        <v>1.7322815422234003E-2</v>
      </c>
      <c r="J1020" s="44">
        <f>J294/SUMIFS(J$3:J$722,$B$3:$B$722,$B1020)*SUMIFS(Calculations!$E$3:$E$53,Calculations!$A$3:$A$53,$B1020)</f>
        <v>1.7339628371812323E-2</v>
      </c>
      <c r="K1020" s="44">
        <f>K294/SUMIFS(K$3:K$722,$B$3:$B$722,$B1020)*SUMIFS(Calculations!$E$3:$E$53,Calculations!$A$3:$A$53,$B1020)</f>
        <v>1.7073223036432651E-2</v>
      </c>
      <c r="L1020" s="44">
        <f>L294/SUMIFS(L$3:L$722,$B$3:$B$722,$B1020)*SUMIFS(Calculations!$E$3:$E$53,Calculations!$A$3:$A$53,$B1020)</f>
        <v>1.6814889145144854E-2</v>
      </c>
      <c r="M1020" s="44">
        <f>M294/SUMIFS(M$3:M$722,$B$3:$B$722,$B1020)*SUMIFS(Calculations!$E$3:$E$53,Calculations!$A$3:$A$53,$B1020)</f>
        <v>1.6784743903013735E-2</v>
      </c>
      <c r="N1020" s="44">
        <f>N294/SUMIFS(N$3:N$722,$B$3:$B$722,$B1020)*SUMIFS(Calculations!$E$3:$E$53,Calculations!$A$3:$A$53,$B1020)</f>
        <v>1.6754707318624659E-2</v>
      </c>
      <c r="O1020" s="44">
        <f>O294/SUMIFS(O$3:O$722,$B$3:$B$722,$B1020)*SUMIFS(Calculations!$E$3:$E$53,Calculations!$A$3:$A$53,$B1020)</f>
        <v>1.6574445504030481E-2</v>
      </c>
      <c r="P1020" s="44">
        <f>P294/SUMIFS(P$3:P$722,$B$3:$B$722,$B1020)*SUMIFS(Calculations!$E$3:$E$53,Calculations!$A$3:$A$53,$B1020)</f>
        <v>1.6398019245935917E-2</v>
      </c>
      <c r="Q1020" s="44">
        <f>Q294/SUMIFS(Q$3:Q$722,$B$3:$B$722,$B1020)*SUMIFS(Calculations!$E$3:$E$53,Calculations!$A$3:$A$53,$B1020)</f>
        <v>1.6959485367646934E-2</v>
      </c>
      <c r="R1020" s="44">
        <f>R294/SUMIFS(R$3:R$722,$B$3:$B$722,$B1020)*SUMIFS(Calculations!$E$3:$E$53,Calculations!$A$3:$A$53,$B1020)</f>
        <v>1.7507534716129862E-2</v>
      </c>
    </row>
    <row r="1021" spans="2:18" ht="15.75" customHeight="1">
      <c r="B1021" s="44" t="s">
        <v>73</v>
      </c>
      <c r="C1021" s="44" t="s">
        <v>522</v>
      </c>
      <c r="D1021" s="44" t="s">
        <v>532</v>
      </c>
      <c r="E1021" s="44" t="str">
        <f t="shared" si="304"/>
        <v>natural gas nonpeaker</v>
      </c>
      <c r="F1021" s="44">
        <f>F295/SUMIFS(F$3:F$722,$B$3:$B$722,$B1021)*SUMIFS(Calculations!$E$3:$E$53,Calculations!$A$3:$A$53,$B1021)</f>
        <v>3.3505796754880891E-2</v>
      </c>
      <c r="G1021" s="44">
        <f>G295/SUMIFS(G$3:G$722,$B$3:$B$722,$B1021)*SUMIFS(Calculations!$E$3:$E$53,Calculations!$A$3:$A$53,$B1021)</f>
        <v>3.6108060792426643E-2</v>
      </c>
      <c r="H1021" s="44">
        <f>H295/SUMIFS(H$3:H$722,$B$3:$B$722,$B1021)*SUMIFS(Calculations!$E$3:$E$53,Calculations!$A$3:$A$53,$B1021)</f>
        <v>3.8752716286015523E-2</v>
      </c>
      <c r="I1021" s="44">
        <f>I295/SUMIFS(I$3:I$722,$B$3:$B$722,$B1021)*SUMIFS(Calculations!$E$3:$E$53,Calculations!$A$3:$A$53,$B1021)</f>
        <v>6.4575956255579534E-2</v>
      </c>
      <c r="J1021" s="44">
        <f>J295/SUMIFS(J$3:J$722,$B$3:$B$722,$B1021)*SUMIFS(Calculations!$E$3:$E$53,Calculations!$A$3:$A$53,$B1021)</f>
        <v>9.0448237281482588E-2</v>
      </c>
      <c r="K1021" s="44">
        <f>K295/SUMIFS(K$3:K$722,$B$3:$B$722,$B1021)*SUMIFS(Calculations!$E$3:$E$53,Calculations!$A$3:$A$53,$B1021)</f>
        <v>9.2380979240113625E-2</v>
      </c>
      <c r="L1021" s="44">
        <f>L295/SUMIFS(L$3:L$722,$B$3:$B$722,$B1021)*SUMIFS(Calculations!$E$3:$E$53,Calculations!$A$3:$A$53,$B1021)</f>
        <v>9.4255163742900674E-2</v>
      </c>
      <c r="M1021" s="44">
        <f>M295/SUMIFS(M$3:M$722,$B$3:$B$722,$B1021)*SUMIFS(Calculations!$E$3:$E$53,Calculations!$A$3:$A$53,$B1021)</f>
        <v>9.6004295897139935E-2</v>
      </c>
      <c r="N1021" s="44">
        <f>N295/SUMIFS(N$3:N$722,$B$3:$B$722,$B1021)*SUMIFS(Calculations!$E$3:$E$53,Calculations!$A$3:$A$53,$B1021)</f>
        <v>9.7747123349974888E-2</v>
      </c>
      <c r="O1021" s="44">
        <f>O295/SUMIFS(O$3:O$722,$B$3:$B$722,$B1021)*SUMIFS(Calculations!$E$3:$E$53,Calculations!$A$3:$A$53,$B1021)</f>
        <v>9.5646678816474096E-2</v>
      </c>
      <c r="P1021" s="44">
        <f>P295/SUMIFS(P$3:P$722,$B$3:$B$722,$B1021)*SUMIFS(Calculations!$E$3:$E$53,Calculations!$A$3:$A$53,$B1021)</f>
        <v>9.359092690797928E-2</v>
      </c>
      <c r="Q1021" s="44">
        <f>Q295/SUMIFS(Q$3:Q$722,$B$3:$B$722,$B1021)*SUMIFS(Calculations!$E$3:$E$53,Calculations!$A$3:$A$53,$B1021)</f>
        <v>9.2172294508960487E-2</v>
      </c>
      <c r="R1021" s="44">
        <f>R295/SUMIFS(R$3:R$722,$B$3:$B$722,$B1021)*SUMIFS(Calculations!$E$3:$E$53,Calculations!$A$3:$A$53,$B1021)</f>
        <v>9.0787561696142272E-2</v>
      </c>
    </row>
    <row r="1022" spans="2:18" ht="15.75" customHeight="1">
      <c r="B1022" s="44" t="s">
        <v>73</v>
      </c>
      <c r="C1022" s="44" t="s">
        <v>522</v>
      </c>
      <c r="D1022" s="44" t="s">
        <v>533</v>
      </c>
      <c r="E1022" s="44" t="str">
        <f t="shared" si="304"/>
        <v>natural gas peaker</v>
      </c>
      <c r="F1022" s="44">
        <f>F296/SUMIFS(F$3:F$722,$B$3:$B$722,$B1022)*SUMIFS(Calculations!$E$3:$E$53,Calculations!$A$3:$A$53,$B1022)</f>
        <v>4.9164965360996339E-4</v>
      </c>
      <c r="G1022" s="44">
        <f>G296/SUMIFS(G$3:G$722,$B$3:$B$722,$B1022)*SUMIFS(Calculations!$E$3:$E$53,Calculations!$A$3:$A$53,$B1022)</f>
        <v>4.9352302585231492E-4</v>
      </c>
      <c r="H1022" s="44">
        <f>H296/SUMIFS(H$3:H$722,$B$3:$B$722,$B1022)*SUMIFS(Calculations!$E$3:$E$53,Calculations!$A$3:$A$53,$B1022)</f>
        <v>4.9542691574234468E-4</v>
      </c>
      <c r="I1022" s="44">
        <f>I296/SUMIFS(I$3:I$722,$B$3:$B$722,$B1022)*SUMIFS(Calculations!$E$3:$E$53,Calculations!$A$3:$A$53,$B1022)</f>
        <v>5.4271233919291973E-4</v>
      </c>
      <c r="J1022" s="44">
        <f>J296/SUMIFS(J$3:J$722,$B$3:$B$722,$B1022)*SUMIFS(Calculations!$E$3:$E$53,Calculations!$A$3:$A$53,$B1022)</f>
        <v>5.9008756264993043E-4</v>
      </c>
      <c r="K1022" s="44">
        <f>K296/SUMIFS(K$3:K$722,$B$3:$B$722,$B1022)*SUMIFS(Calculations!$E$3:$E$53,Calculations!$A$3:$A$53,$B1022)</f>
        <v>5.6485745792256845E-4</v>
      </c>
      <c r="L1022" s="44">
        <f>L296/SUMIFS(L$3:L$722,$B$3:$B$722,$B1022)*SUMIFS(Calculations!$E$3:$E$53,Calculations!$A$3:$A$53,$B1022)</f>
        <v>5.4039176498691765E-4</v>
      </c>
      <c r="M1022" s="44">
        <f>M296/SUMIFS(M$3:M$722,$B$3:$B$722,$B1022)*SUMIFS(Calculations!$E$3:$E$53,Calculations!$A$3:$A$53,$B1022)</f>
        <v>4.6334212361202204E-4</v>
      </c>
      <c r="N1022" s="44">
        <f>N296/SUMIFS(N$3:N$722,$B$3:$B$722,$B1022)*SUMIFS(Calculations!$E$3:$E$53,Calculations!$A$3:$A$53,$B1022)</f>
        <v>3.8657020566757198E-4</v>
      </c>
      <c r="O1022" s="44">
        <f>O296/SUMIFS(O$3:O$722,$B$3:$B$722,$B1022)*SUMIFS(Calculations!$E$3:$E$53,Calculations!$A$3:$A$53,$B1022)</f>
        <v>3.721685412637577E-4</v>
      </c>
      <c r="P1022" s="44">
        <f>P296/SUMIFS(P$3:P$722,$B$3:$B$722,$B1022)*SUMIFS(Calculations!$E$3:$E$53,Calculations!$A$3:$A$53,$B1022)</f>
        <v>3.5807331112964005E-4</v>
      </c>
      <c r="Q1022" s="44">
        <f>Q296/SUMIFS(Q$3:Q$722,$B$3:$B$722,$B1022)*SUMIFS(Calculations!$E$3:$E$53,Calculations!$A$3:$A$53,$B1022)</f>
        <v>3.8448571141601562E-4</v>
      </c>
      <c r="R1022" s="44">
        <f>R296/SUMIFS(R$3:R$722,$B$3:$B$722,$B1022)*SUMIFS(Calculations!$E$3:$E$53,Calculations!$A$3:$A$53,$B1022)</f>
        <v>4.1026696198320257E-4</v>
      </c>
    </row>
    <row r="1023" spans="2:18" ht="15.75" customHeight="1">
      <c r="B1023" s="44" t="s">
        <v>73</v>
      </c>
      <c r="C1023" s="44" t="s">
        <v>522</v>
      </c>
      <c r="D1023" s="44" t="s">
        <v>534</v>
      </c>
      <c r="E1023" s="44" t="str">
        <f t="shared" si="304"/>
        <v>nuclear</v>
      </c>
      <c r="F1023" s="44">
        <f>F297/SUMIFS(F$3:F$722,$B$3:$B$722,$B1023)*SUMIFS(Calculations!$E$3:$E$53,Calculations!$A$3:$A$53,$B1023)</f>
        <v>8.3687136298437173E-2</v>
      </c>
      <c r="G1023" s="44">
        <f>G297/SUMIFS(G$3:G$722,$B$3:$B$722,$B1023)*SUMIFS(Calculations!$E$3:$E$53,Calculations!$A$3:$A$53,$B1023)</f>
        <v>8.4363270082978878E-2</v>
      </c>
      <c r="H1023" s="44">
        <f>H297/SUMIFS(H$3:H$722,$B$3:$B$722,$B1023)*SUMIFS(Calculations!$E$3:$E$53,Calculations!$A$3:$A$53,$B1023)</f>
        <v>8.5050418236236838E-2</v>
      </c>
      <c r="I1023" s="44">
        <f>I297/SUMIFS(I$3:I$722,$B$3:$B$722,$B1023)*SUMIFS(Calculations!$E$3:$E$53,Calculations!$A$3:$A$53,$B1023)</f>
        <v>7.6846947257245626E-2</v>
      </c>
      <c r="J1023" s="44">
        <f>J297/SUMIFS(J$3:J$722,$B$3:$B$722,$B1023)*SUMIFS(Calculations!$E$3:$E$53,Calculations!$A$3:$A$53,$B1023)</f>
        <v>6.862789702162625E-2</v>
      </c>
      <c r="K1023" s="44">
        <f>K297/SUMIFS(K$3:K$722,$B$3:$B$722,$B1023)*SUMIFS(Calculations!$E$3:$E$53,Calculations!$A$3:$A$53,$B1023)</f>
        <v>6.7572275094005776E-2</v>
      </c>
      <c r="L1023" s="44">
        <f>L297/SUMIFS(L$3:L$722,$B$3:$B$722,$B1023)*SUMIFS(Calculations!$E$3:$E$53,Calculations!$A$3:$A$53,$B1023)</f>
        <v>6.6548635984442633E-2</v>
      </c>
      <c r="M1023" s="44">
        <f>M297/SUMIFS(M$3:M$722,$B$3:$B$722,$B1023)*SUMIFS(Calculations!$E$3:$E$53,Calculations!$A$3:$A$53,$B1023)</f>
        <v>6.6428483025658097E-2</v>
      </c>
      <c r="N1023" s="44">
        <f>N297/SUMIFS(N$3:N$722,$B$3:$B$722,$B1023)*SUMIFS(Calculations!$E$3:$E$53,Calculations!$A$3:$A$53,$B1023)</f>
        <v>6.6308763155091738E-2</v>
      </c>
      <c r="O1023" s="44">
        <f>O297/SUMIFS(O$3:O$722,$B$3:$B$722,$B1023)*SUMIFS(Calculations!$E$3:$E$53,Calculations!$A$3:$A$53,$B1023)</f>
        <v>6.5595728358094227E-2</v>
      </c>
      <c r="P1023" s="44">
        <f>P297/SUMIFS(P$3:P$722,$B$3:$B$722,$B1023)*SUMIFS(Calculations!$E$3:$E$53,Calculations!$A$3:$A$53,$B1023)</f>
        <v>6.4897865300359597E-2</v>
      </c>
      <c r="Q1023" s="44">
        <f>Q297/SUMIFS(Q$3:Q$722,$B$3:$B$722,$B1023)*SUMIFS(Calculations!$E$3:$E$53,Calculations!$A$3:$A$53,$B1023)</f>
        <v>6.4113090355698607E-2</v>
      </c>
      <c r="R1023" s="44">
        <f>R297/SUMIFS(R$3:R$722,$B$3:$B$722,$B1023)*SUMIFS(Calculations!$E$3:$E$53,Calculations!$A$3:$A$53,$B1023)</f>
        <v>6.3347068363460643E-2</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1.5995008192369654E-3</v>
      </c>
      <c r="G1025" s="44">
        <f>G299/SUMIFS(G$3:G$722,$B$3:$B$722,$B1025)*SUMIFS(Calculations!$E$3:$E$53,Calculations!$A$3:$A$53,$B1025)</f>
        <v>1.5792267141192722E-3</v>
      </c>
      <c r="H1025" s="44">
        <f>H299/SUMIFS(H$3:H$722,$B$3:$B$722,$B1025)*SUMIFS(Calculations!$E$3:$E$53,Calculations!$A$3:$A$53,$B1025)</f>
        <v>1.5586223393504166E-3</v>
      </c>
      <c r="I1025" s="44">
        <f>I299/SUMIFS(I$3:I$722,$B$3:$B$722,$B1025)*SUMIFS(Calculations!$E$3:$E$53,Calculations!$A$3:$A$53,$B1025)</f>
        <v>1.5601009294580997E-3</v>
      </c>
      <c r="J1025" s="44">
        <f>J299/SUMIFS(J$3:J$722,$B$3:$B$722,$B1025)*SUMIFS(Calculations!$E$3:$E$53,Calculations!$A$3:$A$53,$B1025)</f>
        <v>1.5615823275643476E-3</v>
      </c>
      <c r="K1025" s="44">
        <f>K299/SUMIFS(K$3:K$722,$B$3:$B$722,$B1025)*SUMIFS(Calculations!$E$3:$E$53,Calculations!$A$3:$A$53,$B1025)</f>
        <v>1.5375623499997999E-3</v>
      </c>
      <c r="L1025" s="44">
        <f>L299/SUMIFS(L$3:L$722,$B$3:$B$722,$B1025)*SUMIFS(Calculations!$E$3:$E$53,Calculations!$A$3:$A$53,$B1025)</f>
        <v>1.5142701202700475E-3</v>
      </c>
      <c r="M1025" s="44">
        <f>M299/SUMIFS(M$3:M$722,$B$3:$B$722,$B1025)*SUMIFS(Calculations!$E$3:$E$53,Calculations!$A$3:$A$53,$B1025)</f>
        <v>1.51153611929981E-3</v>
      </c>
      <c r="N1025" s="44">
        <f>N299/SUMIFS(N$3:N$722,$B$3:$B$722,$B1025)*SUMIFS(Calculations!$E$3:$E$53,Calculations!$A$3:$A$53,$B1025)</f>
        <v>1.5088119729650359E-3</v>
      </c>
      <c r="O1025" s="44">
        <f>O299/SUMIFS(O$3:O$722,$B$3:$B$722,$B1025)*SUMIFS(Calculations!$E$3:$E$53,Calculations!$A$3:$A$53,$B1025)</f>
        <v>1.4925873385779607E-3</v>
      </c>
      <c r="P1025" s="44">
        <f>P299/SUMIFS(P$3:P$722,$B$3:$B$722,$B1025)*SUMIFS(Calculations!$E$3:$E$53,Calculations!$A$3:$A$53,$B1025)</f>
        <v>1.4767079270658313E-3</v>
      </c>
      <c r="Q1025" s="44">
        <f>Q299/SUMIFS(Q$3:Q$722,$B$3:$B$722,$B1025)*SUMIFS(Calculations!$E$3:$E$53,Calculations!$A$3:$A$53,$B1025)</f>
        <v>1.4588508931498466E-3</v>
      </c>
      <c r="R1025" s="44">
        <f>R299/SUMIFS(R$3:R$722,$B$3:$B$722,$B1025)*SUMIFS(Calculations!$E$3:$E$53,Calculations!$A$3:$A$53,$B1025)</f>
        <v>1.4414205702415477E-3</v>
      </c>
    </row>
    <row r="1026" spans="2:18" ht="15.75" customHeight="1">
      <c r="B1026" s="44" t="s">
        <v>73</v>
      </c>
      <c r="C1026" s="44" t="s">
        <v>522</v>
      </c>
      <c r="D1026" s="44" t="s">
        <v>537</v>
      </c>
      <c r="E1026" s="44" t="str">
        <f t="shared" si="304"/>
        <v>solar PV</v>
      </c>
      <c r="F1026" s="44">
        <f>F300/SUMIFS(F$3:F$722,$B$3:$B$722,$B1026)*SUMIFS(Calculations!$E$3:$E$53,Calculations!$A$3:$A$53,$B1026)</f>
        <v>1.5742906360833545E-4</v>
      </c>
      <c r="G1026" s="44">
        <f>G300/SUMIFS(G$3:G$722,$B$3:$B$722,$B1026)*SUMIFS(Calculations!$E$3:$E$53,Calculations!$A$3:$A$53,$B1026)</f>
        <v>1.7983934110967471E-4</v>
      </c>
      <c r="H1026" s="44">
        <f>H300/SUMIFS(H$3:H$722,$B$3:$B$722,$B1026)*SUMIFS(Calculations!$E$3:$E$53,Calculations!$A$3:$A$53,$B1026)</f>
        <v>2.026146869822114E-4</v>
      </c>
      <c r="I1026" s="44">
        <f>I300/SUMIFS(I$3:I$722,$B$3:$B$722,$B1026)*SUMIFS(Calculations!$E$3:$E$53,Calculations!$A$3:$A$53,$B1026)</f>
        <v>2.3537223288105154E-4</v>
      </c>
      <c r="J1026" s="44">
        <f>J300/SUMIFS(J$3:J$722,$B$3:$B$722,$B1026)*SUMIFS(Calculations!$E$3:$E$53,Calculations!$A$3:$A$53,$B1026)</f>
        <v>2.6819198881456775E-4</v>
      </c>
      <c r="K1026" s="44">
        <f>K300/SUMIFS(K$3:K$722,$B$3:$B$722,$B1026)*SUMIFS(Calculations!$E$3:$E$53,Calculations!$A$3:$A$53,$B1026)</f>
        <v>3.209436978370024E-4</v>
      </c>
      <c r="L1026" s="44">
        <f>L300/SUMIFS(L$3:L$722,$B$3:$B$722,$B1026)*SUMIFS(Calculations!$E$3:$E$53,Calculations!$A$3:$A$53,$B1026)</f>
        <v>3.7209715632320649E-4</v>
      </c>
      <c r="M1026" s="44">
        <f>M300/SUMIFS(M$3:M$722,$B$3:$B$722,$B1026)*SUMIFS(Calculations!$E$3:$E$53,Calculations!$A$3:$A$53,$B1026)</f>
        <v>4.753242940711477E-4</v>
      </c>
      <c r="N1026" s="44">
        <f>N300/SUMIFS(N$3:N$722,$B$3:$B$722,$B1026)*SUMIFS(Calculations!$E$3:$E$53,Calculations!$A$3:$A$53,$B1026)</f>
        <v>5.7817935228310607E-4</v>
      </c>
      <c r="O1026" s="44">
        <f>O300/SUMIFS(O$3:O$722,$B$3:$B$722,$B1026)*SUMIFS(Calculations!$E$3:$E$53,Calculations!$A$3:$A$53,$B1026)</f>
        <v>7.5701899603768845E-4</v>
      </c>
      <c r="P1026" s="44">
        <f>P300/SUMIFS(P$3:P$722,$B$3:$B$722,$B1026)*SUMIFS(Calculations!$E$3:$E$53,Calculations!$A$3:$A$53,$B1026)</f>
        <v>9.320533438146603E-4</v>
      </c>
      <c r="Q1026" s="44">
        <f>Q300/SUMIFS(Q$3:Q$722,$B$3:$B$722,$B1026)*SUMIFS(Calculations!$E$3:$E$53,Calculations!$A$3:$A$53,$B1026)</f>
        <v>1.2084251672758413E-3</v>
      </c>
      <c r="R1026" s="44">
        <f>R300/SUMIFS(R$3:R$722,$B$3:$B$722,$B1026)*SUMIFS(Calculations!$E$3:$E$53,Calculations!$A$3:$A$53,$B1026)</f>
        <v>1.4781928200869529E-3</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5.0931066575992171E-4</v>
      </c>
      <c r="G1028" s="44">
        <f>G302/SUMIFS(G$3:G$722,$B$3:$B$722,$B1028)*SUMIFS(Calculations!$E$3:$E$53,Calculations!$A$3:$A$53,$B1028)</f>
        <v>5.1342554127340183E-4</v>
      </c>
      <c r="H1028" s="44">
        <f>H302/SUMIFS(H$3:H$722,$B$3:$B$722,$B1028)*SUMIFS(Calculations!$E$3:$E$53,Calculations!$A$3:$A$53,$B1028)</f>
        <v>5.1760744901802199E-4</v>
      </c>
      <c r="I1028" s="44">
        <f>I302/SUMIFS(I$3:I$722,$B$3:$B$722,$B1028)*SUMIFS(Calculations!$E$3:$E$53,Calculations!$A$3:$A$53,$B1028)</f>
        <v>5.1809847832926621E-4</v>
      </c>
      <c r="J1028" s="44">
        <f>J302/SUMIFS(J$3:J$722,$B$3:$B$722,$B1028)*SUMIFS(Calculations!$E$3:$E$53,Calculations!$A$3:$A$53,$B1028)</f>
        <v>5.185904401569624E-4</v>
      </c>
      <c r="K1028" s="44">
        <f>K302/SUMIFS(K$3:K$722,$B$3:$B$722,$B1028)*SUMIFS(Calculations!$E$3:$E$53,Calculations!$A$3:$A$53,$B1028)</f>
        <v>5.0808313484446122E-4</v>
      </c>
      <c r="L1028" s="44">
        <f>L302/SUMIFS(L$3:L$722,$B$3:$B$722,$B1028)*SUMIFS(Calculations!$E$3:$E$53,Calculations!$A$3:$A$53,$B1028)</f>
        <v>4.9789417573649537E-4</v>
      </c>
      <c r="M1028" s="44">
        <f>M302/SUMIFS(M$3:M$722,$B$3:$B$722,$B1028)*SUMIFS(Calculations!$E$3:$E$53,Calculations!$A$3:$A$53,$B1028)</f>
        <v>4.9451161194303248E-4</v>
      </c>
      <c r="N1028" s="44">
        <f>N302/SUMIFS(N$3:N$722,$B$3:$B$722,$B1028)*SUMIFS(Calculations!$E$3:$E$53,Calculations!$A$3:$A$53,$B1028)</f>
        <v>4.9114124051287801E-4</v>
      </c>
      <c r="O1028" s="44">
        <f>O302/SUMIFS(O$3:O$722,$B$3:$B$722,$B1028)*SUMIFS(Calculations!$E$3:$E$53,Calculations!$A$3:$A$53,$B1028)</f>
        <v>1.4487067812424812E-3</v>
      </c>
      <c r="P1028" s="44">
        <f>P302/SUMIFS(P$3:P$722,$B$3:$B$722,$B1028)*SUMIFS(Calculations!$E$3:$E$53,Calculations!$A$3:$A$53,$B1028)</f>
        <v>2.3858975313275827E-3</v>
      </c>
      <c r="Q1028" s="44">
        <f>Q302/SUMIFS(Q$3:Q$722,$B$3:$B$722,$B1028)*SUMIFS(Calculations!$E$3:$E$53,Calculations!$A$3:$A$53,$B1028)</f>
        <v>5.3093203944941693E-3</v>
      </c>
      <c r="R1028" s="44">
        <f>R302/SUMIFS(R$3:R$722,$B$3:$B$722,$B1028)*SUMIFS(Calculations!$E$3:$E$53,Calculations!$A$3:$A$53,$B1028)</f>
        <v>8.162885255390934E-3</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0.99999999999999989</v>
      </c>
      <c r="G1449" s="70">
        <f t="shared" si="312"/>
        <v>0.99999999999999989</v>
      </c>
      <c r="H1449" s="70">
        <f t="shared" si="312"/>
        <v>1.0000000000000002</v>
      </c>
      <c r="I1449" s="70">
        <f t="shared" si="312"/>
        <v>1</v>
      </c>
      <c r="J1449" s="70">
        <f t="shared" si="312"/>
        <v>1.0000000000000002</v>
      </c>
      <c r="K1449" s="70">
        <f t="shared" si="312"/>
        <v>1.0000000000000002</v>
      </c>
      <c r="L1449" s="70">
        <f t="shared" si="312"/>
        <v>1.0000000000000002</v>
      </c>
      <c r="M1449" s="70">
        <f t="shared" si="312"/>
        <v>1.0000000000000002</v>
      </c>
      <c r="N1449" s="70">
        <f t="shared" si="312"/>
        <v>1</v>
      </c>
      <c r="O1449" s="70">
        <f t="shared" si="312"/>
        <v>1.0000000000000002</v>
      </c>
      <c r="P1449" s="70">
        <f t="shared" si="312"/>
        <v>1</v>
      </c>
      <c r="Q1449" s="70">
        <f t="shared" si="312"/>
        <v>1.0000000000000002</v>
      </c>
      <c r="R1449" s="70">
        <f t="shared" si="312"/>
        <v>1.0000000000000002</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625" defaultRowHeight="15" customHeight="1"/>
  <cols>
    <col min="1" max="63" width="10" customWidth="1"/>
  </cols>
  <sheetData>
    <row r="1" spans="1:63">
      <c r="A1" s="70" t="s">
        <v>542</v>
      </c>
    </row>
    <row r="2" spans="1:63">
      <c r="A2" s="1" t="s">
        <v>543</v>
      </c>
    </row>
    <row r="3" spans="1:63">
      <c r="A3" s="48" t="s">
        <v>544</v>
      </c>
      <c r="B3" s="48"/>
      <c r="C3" s="48"/>
    </row>
    <row r="5" spans="1:63">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c r="A6" s="1" t="s">
        <v>545</v>
      </c>
      <c r="B6" s="1" t="str">
        <f>About!B2</f>
        <v>IN</v>
      </c>
      <c r="C6" s="1">
        <f t="shared" ref="C6:AE6" si="1">SUMIFS(C$20:C$119,$B$20:$B$119,$B$6,$A$20:$A$119,$A$6)</f>
        <v>0</v>
      </c>
      <c r="D6" s="1">
        <f t="shared" si="1"/>
        <v>0</v>
      </c>
      <c r="E6" s="1">
        <f t="shared" si="1"/>
        <v>0</v>
      </c>
      <c r="F6" s="1">
        <f t="shared" si="1"/>
        <v>0</v>
      </c>
      <c r="G6" s="1">
        <f t="shared" si="1"/>
        <v>0</v>
      </c>
      <c r="H6" s="1">
        <f t="shared" si="1"/>
        <v>0</v>
      </c>
      <c r="I6" s="1">
        <f t="shared" si="1"/>
        <v>0</v>
      </c>
      <c r="J6" s="1">
        <f t="shared" si="1"/>
        <v>0</v>
      </c>
      <c r="K6" s="1">
        <f t="shared" si="1"/>
        <v>0</v>
      </c>
      <c r="L6" s="1">
        <f t="shared" si="1"/>
        <v>0</v>
      </c>
      <c r="M6" s="1">
        <f t="shared" si="1"/>
        <v>0</v>
      </c>
      <c r="N6" s="1">
        <f t="shared" si="1"/>
        <v>0</v>
      </c>
      <c r="O6" s="1">
        <f t="shared" si="1"/>
        <v>0</v>
      </c>
      <c r="P6" s="1">
        <f t="shared" si="1"/>
        <v>0</v>
      </c>
      <c r="Q6" s="1">
        <f t="shared" si="1"/>
        <v>0</v>
      </c>
      <c r="R6" s="1">
        <f t="shared" si="1"/>
        <v>0</v>
      </c>
      <c r="S6" s="1">
        <f t="shared" si="1"/>
        <v>0</v>
      </c>
      <c r="T6" s="1">
        <f t="shared" si="1"/>
        <v>0</v>
      </c>
      <c r="U6" s="1">
        <f t="shared" si="1"/>
        <v>0</v>
      </c>
      <c r="V6" s="1">
        <f t="shared" si="1"/>
        <v>0</v>
      </c>
      <c r="W6" s="1">
        <f t="shared" si="1"/>
        <v>0</v>
      </c>
      <c r="X6" s="1">
        <f t="shared" si="1"/>
        <v>0</v>
      </c>
      <c r="Y6" s="1">
        <f t="shared" si="1"/>
        <v>6300133</v>
      </c>
      <c r="Z6" s="1">
        <f t="shared" si="1"/>
        <v>10858603</v>
      </c>
      <c r="AA6" s="1">
        <f t="shared" si="1"/>
        <v>6413732</v>
      </c>
      <c r="AB6" s="1">
        <f t="shared" si="1"/>
        <v>15541868</v>
      </c>
      <c r="AC6" s="1">
        <f t="shared" si="1"/>
        <v>13362537</v>
      </c>
      <c r="AD6" s="1">
        <f t="shared" si="1"/>
        <v>11023344</v>
      </c>
      <c r="AE6" s="1">
        <f t="shared" si="1"/>
        <v>3428037</v>
      </c>
      <c r="AF6" s="48">
        <f t="shared" ref="AF6:BK6" si="2">AE6</f>
        <v>3428037</v>
      </c>
      <c r="AG6" s="48">
        <f t="shared" si="2"/>
        <v>3428037</v>
      </c>
      <c r="AH6" s="48">
        <f t="shared" si="2"/>
        <v>3428037</v>
      </c>
      <c r="AI6" s="48">
        <f t="shared" si="2"/>
        <v>3428037</v>
      </c>
      <c r="AJ6" s="48">
        <f t="shared" si="2"/>
        <v>3428037</v>
      </c>
      <c r="AK6" s="48">
        <f t="shared" si="2"/>
        <v>3428037</v>
      </c>
      <c r="AL6" s="48">
        <f t="shared" si="2"/>
        <v>3428037</v>
      </c>
      <c r="AM6" s="48">
        <f t="shared" si="2"/>
        <v>3428037</v>
      </c>
      <c r="AN6" s="48">
        <f t="shared" si="2"/>
        <v>3428037</v>
      </c>
      <c r="AO6" s="48">
        <f t="shared" si="2"/>
        <v>3428037</v>
      </c>
      <c r="AP6" s="48">
        <f t="shared" si="2"/>
        <v>3428037</v>
      </c>
      <c r="AQ6" s="48">
        <f t="shared" si="2"/>
        <v>3428037</v>
      </c>
      <c r="AR6" s="48">
        <f t="shared" si="2"/>
        <v>3428037</v>
      </c>
      <c r="AS6" s="48">
        <f t="shared" si="2"/>
        <v>3428037</v>
      </c>
      <c r="AT6" s="48">
        <f t="shared" si="2"/>
        <v>3428037</v>
      </c>
      <c r="AU6" s="48">
        <f t="shared" si="2"/>
        <v>3428037</v>
      </c>
      <c r="AV6" s="48">
        <f t="shared" si="2"/>
        <v>3428037</v>
      </c>
      <c r="AW6" s="48">
        <f t="shared" si="2"/>
        <v>3428037</v>
      </c>
      <c r="AX6" s="48">
        <f t="shared" si="2"/>
        <v>3428037</v>
      </c>
      <c r="AY6" s="48">
        <f t="shared" si="2"/>
        <v>3428037</v>
      </c>
      <c r="AZ6" s="48">
        <f t="shared" si="2"/>
        <v>3428037</v>
      </c>
      <c r="BA6" s="48">
        <f t="shared" si="2"/>
        <v>3428037</v>
      </c>
      <c r="BB6" s="48">
        <f t="shared" si="2"/>
        <v>3428037</v>
      </c>
      <c r="BC6" s="48">
        <f t="shared" si="2"/>
        <v>3428037</v>
      </c>
      <c r="BD6" s="48">
        <f t="shared" si="2"/>
        <v>3428037</v>
      </c>
      <c r="BE6" s="48">
        <f t="shared" si="2"/>
        <v>3428037</v>
      </c>
      <c r="BF6" s="48">
        <f t="shared" si="2"/>
        <v>3428037</v>
      </c>
      <c r="BG6" s="48">
        <f t="shared" si="2"/>
        <v>3428037</v>
      </c>
      <c r="BH6" s="48">
        <f t="shared" si="2"/>
        <v>3428037</v>
      </c>
      <c r="BI6" s="48">
        <f t="shared" si="2"/>
        <v>3428037</v>
      </c>
      <c r="BJ6" s="48">
        <f t="shared" si="2"/>
        <v>3428037</v>
      </c>
      <c r="BK6" s="48">
        <f t="shared" si="2"/>
        <v>3428037</v>
      </c>
    </row>
    <row r="7" spans="1:63">
      <c r="A7" s="1" t="s">
        <v>546</v>
      </c>
      <c r="B7" s="1" t="str">
        <f>About!B2</f>
        <v>IN</v>
      </c>
      <c r="C7" s="1">
        <f t="shared" ref="C7:AE7" si="3">SUMIFS(C$20:C$119,$B$20:$B$119,$B$7,$A$20:$A$119,$A$7)</f>
        <v>18533509</v>
      </c>
      <c r="D7" s="1">
        <f t="shared" si="3"/>
        <v>15697508</v>
      </c>
      <c r="E7" s="1">
        <f t="shared" si="3"/>
        <v>14392538</v>
      </c>
      <c r="F7" s="1">
        <f t="shared" si="3"/>
        <v>11322749</v>
      </c>
      <c r="G7" s="1">
        <f t="shared" si="3"/>
        <v>13184417</v>
      </c>
      <c r="H7" s="1">
        <f t="shared" si="3"/>
        <v>11217917</v>
      </c>
      <c r="I7" s="1">
        <f t="shared" si="3"/>
        <v>10038328</v>
      </c>
      <c r="J7" s="1">
        <f t="shared" si="3"/>
        <v>14811335</v>
      </c>
      <c r="K7" s="1">
        <f t="shared" si="3"/>
        <v>14642484</v>
      </c>
      <c r="L7" s="1">
        <f t="shared" si="3"/>
        <v>12995449</v>
      </c>
      <c r="M7" s="1">
        <f t="shared" si="3"/>
        <v>18198799</v>
      </c>
      <c r="N7" s="1">
        <f t="shared" si="3"/>
        <v>14402974</v>
      </c>
      <c r="O7" s="1">
        <f t="shared" si="3"/>
        <v>12704821</v>
      </c>
      <c r="P7" s="1">
        <f t="shared" si="3"/>
        <v>13023739</v>
      </c>
      <c r="Q7" s="1">
        <f t="shared" si="3"/>
        <v>12025963</v>
      </c>
      <c r="R7" s="1">
        <f t="shared" si="3"/>
        <v>11622344</v>
      </c>
      <c r="S7" s="1">
        <f t="shared" si="3"/>
        <v>12943922</v>
      </c>
      <c r="T7" s="1">
        <f t="shared" si="3"/>
        <v>5177545</v>
      </c>
      <c r="U7" s="1">
        <f t="shared" si="3"/>
        <v>6338892</v>
      </c>
      <c r="V7" s="1">
        <f t="shared" si="3"/>
        <v>2608109</v>
      </c>
      <c r="W7" s="1">
        <f t="shared" si="3"/>
        <v>3712284</v>
      </c>
      <c r="X7" s="1">
        <f t="shared" si="3"/>
        <v>989622</v>
      </c>
      <c r="Y7" s="1">
        <f t="shared" si="3"/>
        <v>0</v>
      </c>
      <c r="Z7" s="1">
        <f t="shared" si="3"/>
        <v>0</v>
      </c>
      <c r="AA7" s="1">
        <f t="shared" si="3"/>
        <v>0</v>
      </c>
      <c r="AB7" s="1">
        <f t="shared" si="3"/>
        <v>0</v>
      </c>
      <c r="AC7" s="1">
        <f t="shared" si="3"/>
        <v>0</v>
      </c>
      <c r="AD7" s="1">
        <f t="shared" si="3"/>
        <v>0</v>
      </c>
      <c r="AE7" s="1">
        <f t="shared" si="3"/>
        <v>0</v>
      </c>
      <c r="AF7" s="48">
        <f>AVERAGE(U7:AE7)</f>
        <v>1240809.7272727273</v>
      </c>
      <c r="AG7" s="48">
        <f t="shared" ref="AG7:BK7" si="4">AF7</f>
        <v>1240809.7272727273</v>
      </c>
      <c r="AH7" s="48">
        <f t="shared" si="4"/>
        <v>1240809.7272727273</v>
      </c>
      <c r="AI7" s="48">
        <f t="shared" si="4"/>
        <v>1240809.7272727273</v>
      </c>
      <c r="AJ7" s="48">
        <f t="shared" si="4"/>
        <v>1240809.7272727273</v>
      </c>
      <c r="AK7" s="48">
        <f t="shared" si="4"/>
        <v>1240809.7272727273</v>
      </c>
      <c r="AL7" s="48">
        <f t="shared" si="4"/>
        <v>1240809.7272727273</v>
      </c>
      <c r="AM7" s="48">
        <f t="shared" si="4"/>
        <v>1240809.7272727273</v>
      </c>
      <c r="AN7" s="48">
        <f t="shared" si="4"/>
        <v>1240809.7272727273</v>
      </c>
      <c r="AO7" s="48">
        <f t="shared" si="4"/>
        <v>1240809.7272727273</v>
      </c>
      <c r="AP7" s="48">
        <f t="shared" si="4"/>
        <v>1240809.7272727273</v>
      </c>
      <c r="AQ7" s="48">
        <f t="shared" si="4"/>
        <v>1240809.7272727273</v>
      </c>
      <c r="AR7" s="48">
        <f t="shared" si="4"/>
        <v>1240809.7272727273</v>
      </c>
      <c r="AS7" s="48">
        <f t="shared" si="4"/>
        <v>1240809.7272727273</v>
      </c>
      <c r="AT7" s="48">
        <f t="shared" si="4"/>
        <v>1240809.7272727273</v>
      </c>
      <c r="AU7" s="48">
        <f t="shared" si="4"/>
        <v>1240809.7272727273</v>
      </c>
      <c r="AV7" s="48">
        <f t="shared" si="4"/>
        <v>1240809.7272727273</v>
      </c>
      <c r="AW7" s="48">
        <f t="shared" si="4"/>
        <v>1240809.7272727273</v>
      </c>
      <c r="AX7" s="48">
        <f t="shared" si="4"/>
        <v>1240809.7272727273</v>
      </c>
      <c r="AY7" s="48">
        <f t="shared" si="4"/>
        <v>1240809.7272727273</v>
      </c>
      <c r="AZ7" s="48">
        <f t="shared" si="4"/>
        <v>1240809.7272727273</v>
      </c>
      <c r="BA7" s="48">
        <f t="shared" si="4"/>
        <v>1240809.7272727273</v>
      </c>
      <c r="BB7" s="48">
        <f t="shared" si="4"/>
        <v>1240809.7272727273</v>
      </c>
      <c r="BC7" s="48">
        <f t="shared" si="4"/>
        <v>1240809.7272727273</v>
      </c>
      <c r="BD7" s="48">
        <f t="shared" si="4"/>
        <v>1240809.7272727273</v>
      </c>
      <c r="BE7" s="48">
        <f t="shared" si="4"/>
        <v>1240809.7272727273</v>
      </c>
      <c r="BF7" s="48">
        <f t="shared" si="4"/>
        <v>1240809.7272727273</v>
      </c>
      <c r="BG7" s="48">
        <f t="shared" si="4"/>
        <v>1240809.7272727273</v>
      </c>
      <c r="BH7" s="48">
        <f t="shared" si="4"/>
        <v>1240809.7272727273</v>
      </c>
      <c r="BI7" s="48">
        <f t="shared" si="4"/>
        <v>1240809.7272727273</v>
      </c>
      <c r="BJ7" s="48">
        <f t="shared" si="4"/>
        <v>1240809.7272727273</v>
      </c>
      <c r="BK7" s="48">
        <f t="shared" si="4"/>
        <v>1240809.7272727273</v>
      </c>
    </row>
    <row r="9" spans="1:63">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c r="A10" s="1" t="s">
        <v>545</v>
      </c>
      <c r="B10" s="49" t="str">
        <f>About!B2</f>
        <v>IN</v>
      </c>
      <c r="C10" s="29">
        <f t="shared" ref="C10:AE10" si="6">SUMIFS(C$122:C$219,$B$122:$B$219,$B$6,$A$122:$A$219,$A$6)</f>
        <v>0</v>
      </c>
      <c r="D10" s="29">
        <f t="shared" si="6"/>
        <v>0</v>
      </c>
      <c r="E10" s="29">
        <f t="shared" si="6"/>
        <v>0</v>
      </c>
      <c r="F10" s="29">
        <f t="shared" si="6"/>
        <v>0</v>
      </c>
      <c r="G10" s="29">
        <f t="shared" si="6"/>
        <v>0</v>
      </c>
      <c r="H10" s="29">
        <f t="shared" si="6"/>
        <v>0</v>
      </c>
      <c r="I10" s="29">
        <f t="shared" si="6"/>
        <v>0</v>
      </c>
      <c r="J10" s="29">
        <f t="shared" si="6"/>
        <v>0</v>
      </c>
      <c r="K10" s="29">
        <f t="shared" si="6"/>
        <v>0</v>
      </c>
      <c r="L10" s="29">
        <f t="shared" si="6"/>
        <v>0</v>
      </c>
      <c r="M10" s="29">
        <f t="shared" si="6"/>
        <v>0</v>
      </c>
      <c r="N10" s="29">
        <f t="shared" si="6"/>
        <v>0</v>
      </c>
      <c r="O10" s="29">
        <f t="shared" si="6"/>
        <v>0</v>
      </c>
      <c r="P10" s="29">
        <f t="shared" si="6"/>
        <v>0</v>
      </c>
      <c r="Q10" s="29">
        <f t="shared" si="6"/>
        <v>0</v>
      </c>
      <c r="R10" s="29">
        <f t="shared" si="6"/>
        <v>11768</v>
      </c>
      <c r="S10" s="29">
        <f t="shared" si="6"/>
        <v>30498</v>
      </c>
      <c r="T10" s="29">
        <f t="shared" si="6"/>
        <v>79239</v>
      </c>
      <c r="U10" s="29">
        <f t="shared" si="6"/>
        <v>22719</v>
      </c>
      <c r="V10" s="29">
        <f t="shared" si="6"/>
        <v>6728</v>
      </c>
      <c r="W10" s="29">
        <f t="shared" si="6"/>
        <v>6480</v>
      </c>
      <c r="X10" s="29">
        <f t="shared" si="6"/>
        <v>752</v>
      </c>
      <c r="Y10" s="29">
        <f t="shared" si="6"/>
        <v>32844</v>
      </c>
      <c r="Z10" s="29">
        <f t="shared" si="6"/>
        <v>83632</v>
      </c>
      <c r="AA10" s="29">
        <f t="shared" si="6"/>
        <v>45782</v>
      </c>
      <c r="AB10" s="29">
        <f t="shared" si="6"/>
        <v>122740</v>
      </c>
      <c r="AC10" s="29">
        <f t="shared" si="6"/>
        <v>14299</v>
      </c>
      <c r="AD10" s="29">
        <f t="shared" si="6"/>
        <v>13009</v>
      </c>
      <c r="AE10" s="29">
        <f t="shared" si="6"/>
        <v>73068</v>
      </c>
      <c r="AF10" s="35">
        <f t="shared" ref="AF10:BK10" si="7">AE10</f>
        <v>73068</v>
      </c>
      <c r="AG10" s="35">
        <f t="shared" si="7"/>
        <v>73068</v>
      </c>
      <c r="AH10" s="35">
        <f t="shared" si="7"/>
        <v>73068</v>
      </c>
      <c r="AI10" s="35">
        <f t="shared" si="7"/>
        <v>73068</v>
      </c>
      <c r="AJ10" s="35">
        <f t="shared" si="7"/>
        <v>73068</v>
      </c>
      <c r="AK10" s="35">
        <f t="shared" si="7"/>
        <v>73068</v>
      </c>
      <c r="AL10" s="35">
        <f t="shared" si="7"/>
        <v>73068</v>
      </c>
      <c r="AM10" s="35">
        <f t="shared" si="7"/>
        <v>73068</v>
      </c>
      <c r="AN10" s="35">
        <f t="shared" si="7"/>
        <v>73068</v>
      </c>
      <c r="AO10" s="35">
        <f t="shared" si="7"/>
        <v>73068</v>
      </c>
      <c r="AP10" s="35">
        <f t="shared" si="7"/>
        <v>73068</v>
      </c>
      <c r="AQ10" s="35">
        <f t="shared" si="7"/>
        <v>73068</v>
      </c>
      <c r="AR10" s="35">
        <f t="shared" si="7"/>
        <v>73068</v>
      </c>
      <c r="AS10" s="35">
        <f t="shared" si="7"/>
        <v>73068</v>
      </c>
      <c r="AT10" s="35">
        <f t="shared" si="7"/>
        <v>73068</v>
      </c>
      <c r="AU10" s="35">
        <f t="shared" si="7"/>
        <v>73068</v>
      </c>
      <c r="AV10" s="35">
        <f t="shared" si="7"/>
        <v>73068</v>
      </c>
      <c r="AW10" s="35">
        <f t="shared" si="7"/>
        <v>73068</v>
      </c>
      <c r="AX10" s="35">
        <f t="shared" si="7"/>
        <v>73068</v>
      </c>
      <c r="AY10" s="35">
        <f t="shared" si="7"/>
        <v>73068</v>
      </c>
      <c r="AZ10" s="35">
        <f t="shared" si="7"/>
        <v>73068</v>
      </c>
      <c r="BA10" s="35">
        <f t="shared" si="7"/>
        <v>73068</v>
      </c>
      <c r="BB10" s="35">
        <f t="shared" si="7"/>
        <v>73068</v>
      </c>
      <c r="BC10" s="35">
        <f t="shared" si="7"/>
        <v>73068</v>
      </c>
      <c r="BD10" s="35">
        <f t="shared" si="7"/>
        <v>73068</v>
      </c>
      <c r="BE10" s="35">
        <f t="shared" si="7"/>
        <v>73068</v>
      </c>
      <c r="BF10" s="35">
        <f t="shared" si="7"/>
        <v>73068</v>
      </c>
      <c r="BG10" s="35">
        <f t="shared" si="7"/>
        <v>73068</v>
      </c>
      <c r="BH10" s="35">
        <f t="shared" si="7"/>
        <v>73068</v>
      </c>
      <c r="BI10" s="35">
        <f t="shared" si="7"/>
        <v>73068</v>
      </c>
      <c r="BJ10" s="35">
        <f t="shared" si="7"/>
        <v>73068</v>
      </c>
      <c r="BK10" s="35">
        <f t="shared" si="7"/>
        <v>73068</v>
      </c>
    </row>
    <row r="11" spans="1:63">
      <c r="A11" s="1" t="s">
        <v>546</v>
      </c>
      <c r="B11" s="29" t="str">
        <f>About!B2</f>
        <v>IN</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0</v>
      </c>
      <c r="L11" s="29">
        <f t="shared" si="8"/>
        <v>0</v>
      </c>
      <c r="M11" s="29">
        <f t="shared" si="8"/>
        <v>0</v>
      </c>
      <c r="N11" s="29">
        <f t="shared" si="8"/>
        <v>0</v>
      </c>
      <c r="O11" s="29">
        <f t="shared" si="8"/>
        <v>810</v>
      </c>
      <c r="P11" s="29">
        <f t="shared" si="8"/>
        <v>0</v>
      </c>
      <c r="Q11" s="29">
        <f t="shared" si="8"/>
        <v>0</v>
      </c>
      <c r="R11" s="29">
        <f t="shared" si="8"/>
        <v>887</v>
      </c>
      <c r="S11" s="29">
        <f t="shared" si="8"/>
        <v>0</v>
      </c>
      <c r="T11" s="29">
        <f t="shared" si="8"/>
        <v>101759</v>
      </c>
      <c r="U11" s="29">
        <f t="shared" si="8"/>
        <v>105268</v>
      </c>
      <c r="V11" s="29">
        <f t="shared" si="8"/>
        <v>37835</v>
      </c>
      <c r="W11" s="29">
        <f t="shared" si="8"/>
        <v>5114</v>
      </c>
      <c r="X11" s="29">
        <f t="shared" si="8"/>
        <v>4574</v>
      </c>
      <c r="Y11" s="29">
        <f t="shared" si="8"/>
        <v>16294</v>
      </c>
      <c r="Z11" s="29">
        <f t="shared" si="8"/>
        <v>23092</v>
      </c>
      <c r="AA11" s="29">
        <f t="shared" si="8"/>
        <v>1361</v>
      </c>
      <c r="AB11" s="29">
        <f t="shared" si="8"/>
        <v>5185</v>
      </c>
      <c r="AC11" s="29">
        <f t="shared" si="8"/>
        <v>526</v>
      </c>
      <c r="AD11" s="29">
        <f t="shared" si="8"/>
        <v>7</v>
      </c>
      <c r="AE11" s="29">
        <f t="shared" si="8"/>
        <v>162</v>
      </c>
      <c r="AF11" s="35">
        <f>AVERAGE(W11:AE11)</f>
        <v>6257.2222222222226</v>
      </c>
      <c r="AG11" s="35">
        <f t="shared" ref="AG11:BK11" si="9">AF11</f>
        <v>6257.2222222222226</v>
      </c>
      <c r="AH11" s="35">
        <f t="shared" si="9"/>
        <v>6257.2222222222226</v>
      </c>
      <c r="AI11" s="35">
        <f t="shared" si="9"/>
        <v>6257.2222222222226</v>
      </c>
      <c r="AJ11" s="35">
        <f t="shared" si="9"/>
        <v>6257.2222222222226</v>
      </c>
      <c r="AK11" s="35">
        <f t="shared" si="9"/>
        <v>6257.2222222222226</v>
      </c>
      <c r="AL11" s="35">
        <f t="shared" si="9"/>
        <v>6257.2222222222226</v>
      </c>
      <c r="AM11" s="35">
        <f t="shared" si="9"/>
        <v>6257.2222222222226</v>
      </c>
      <c r="AN11" s="35">
        <f t="shared" si="9"/>
        <v>6257.2222222222226</v>
      </c>
      <c r="AO11" s="35">
        <f t="shared" si="9"/>
        <v>6257.2222222222226</v>
      </c>
      <c r="AP11" s="35">
        <f t="shared" si="9"/>
        <v>6257.2222222222226</v>
      </c>
      <c r="AQ11" s="35">
        <f t="shared" si="9"/>
        <v>6257.2222222222226</v>
      </c>
      <c r="AR11" s="35">
        <f t="shared" si="9"/>
        <v>6257.2222222222226</v>
      </c>
      <c r="AS11" s="35">
        <f t="shared" si="9"/>
        <v>6257.2222222222226</v>
      </c>
      <c r="AT11" s="35">
        <f t="shared" si="9"/>
        <v>6257.2222222222226</v>
      </c>
      <c r="AU11" s="35">
        <f t="shared" si="9"/>
        <v>6257.2222222222226</v>
      </c>
      <c r="AV11" s="35">
        <f t="shared" si="9"/>
        <v>6257.2222222222226</v>
      </c>
      <c r="AW11" s="35">
        <f t="shared" si="9"/>
        <v>6257.2222222222226</v>
      </c>
      <c r="AX11" s="35">
        <f t="shared" si="9"/>
        <v>6257.2222222222226</v>
      </c>
      <c r="AY11" s="35">
        <f t="shared" si="9"/>
        <v>6257.2222222222226</v>
      </c>
      <c r="AZ11" s="35">
        <f t="shared" si="9"/>
        <v>6257.2222222222226</v>
      </c>
      <c r="BA11" s="35">
        <f t="shared" si="9"/>
        <v>6257.2222222222226</v>
      </c>
      <c r="BB11" s="35">
        <f t="shared" si="9"/>
        <v>6257.2222222222226</v>
      </c>
      <c r="BC11" s="35">
        <f t="shared" si="9"/>
        <v>6257.2222222222226</v>
      </c>
      <c r="BD11" s="35">
        <f t="shared" si="9"/>
        <v>6257.2222222222226</v>
      </c>
      <c r="BE11" s="35">
        <f t="shared" si="9"/>
        <v>6257.2222222222226</v>
      </c>
      <c r="BF11" s="35">
        <f t="shared" si="9"/>
        <v>6257.2222222222226</v>
      </c>
      <c r="BG11" s="35">
        <f t="shared" si="9"/>
        <v>6257.2222222222226</v>
      </c>
      <c r="BH11" s="35">
        <f t="shared" si="9"/>
        <v>6257.2222222222226</v>
      </c>
      <c r="BI11" s="35">
        <f t="shared" si="9"/>
        <v>6257.2222222222226</v>
      </c>
      <c r="BJ11" s="35">
        <f t="shared" si="9"/>
        <v>6257.2222222222226</v>
      </c>
      <c r="BK11" s="35">
        <f t="shared" si="9"/>
        <v>6257.2222222222226</v>
      </c>
    </row>
    <row r="13" spans="1:63">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c r="A14" s="1" t="s">
        <v>545</v>
      </c>
      <c r="B14" s="29" t="str">
        <f>About!B2</f>
        <v>IN</v>
      </c>
      <c r="C14" s="29">
        <f t="shared" ref="C14:AH14" si="11">IF(C10&gt;C11,C10-C11,0)</f>
        <v>0</v>
      </c>
      <c r="D14" s="29">
        <f t="shared" si="11"/>
        <v>0</v>
      </c>
      <c r="E14" s="29">
        <f t="shared" si="11"/>
        <v>0</v>
      </c>
      <c r="F14" s="29">
        <f t="shared" si="11"/>
        <v>0</v>
      </c>
      <c r="G14" s="29">
        <f t="shared" si="11"/>
        <v>0</v>
      </c>
      <c r="H14" s="29">
        <f t="shared" si="11"/>
        <v>0</v>
      </c>
      <c r="I14" s="29">
        <f t="shared" si="11"/>
        <v>0</v>
      </c>
      <c r="J14" s="29">
        <f t="shared" si="11"/>
        <v>0</v>
      </c>
      <c r="K14" s="29">
        <f t="shared" si="11"/>
        <v>0</v>
      </c>
      <c r="L14" s="29">
        <f t="shared" si="11"/>
        <v>0</v>
      </c>
      <c r="M14" s="29">
        <f t="shared" si="11"/>
        <v>0</v>
      </c>
      <c r="N14" s="29">
        <f t="shared" si="11"/>
        <v>0</v>
      </c>
      <c r="O14" s="29">
        <f t="shared" si="11"/>
        <v>0</v>
      </c>
      <c r="P14" s="29">
        <f t="shared" si="11"/>
        <v>0</v>
      </c>
      <c r="Q14" s="29">
        <f t="shared" si="11"/>
        <v>0</v>
      </c>
      <c r="R14" s="29">
        <f t="shared" si="11"/>
        <v>10881</v>
      </c>
      <c r="S14" s="29">
        <f t="shared" si="11"/>
        <v>30498</v>
      </c>
      <c r="T14" s="29">
        <f t="shared" si="11"/>
        <v>0</v>
      </c>
      <c r="U14" s="29">
        <f t="shared" si="11"/>
        <v>0</v>
      </c>
      <c r="V14" s="29">
        <f t="shared" si="11"/>
        <v>0</v>
      </c>
      <c r="W14" s="29">
        <f t="shared" si="11"/>
        <v>1366</v>
      </c>
      <c r="X14" s="29">
        <f t="shared" si="11"/>
        <v>0</v>
      </c>
      <c r="Y14" s="29">
        <f t="shared" si="11"/>
        <v>16550</v>
      </c>
      <c r="Z14" s="29">
        <f t="shared" si="11"/>
        <v>60540</v>
      </c>
      <c r="AA14" s="29">
        <f t="shared" si="11"/>
        <v>44421</v>
      </c>
      <c r="AB14" s="29">
        <f t="shared" si="11"/>
        <v>117555</v>
      </c>
      <c r="AC14" s="29">
        <f t="shared" si="11"/>
        <v>13773</v>
      </c>
      <c r="AD14" s="29">
        <f t="shared" si="11"/>
        <v>13002</v>
      </c>
      <c r="AE14" s="29">
        <f t="shared" si="11"/>
        <v>72906</v>
      </c>
      <c r="AF14" s="29">
        <f t="shared" si="11"/>
        <v>66810.777777777781</v>
      </c>
      <c r="AG14" s="29">
        <f t="shared" si="11"/>
        <v>66810.777777777781</v>
      </c>
      <c r="AH14" s="29">
        <f t="shared" si="11"/>
        <v>66810.777777777781</v>
      </c>
      <c r="AI14" s="29">
        <f t="shared" ref="AI14:BK14" si="12">IF(AI10&gt;AI11,AI10-AI11,0)</f>
        <v>66810.777777777781</v>
      </c>
      <c r="AJ14" s="29">
        <f t="shared" si="12"/>
        <v>66810.777777777781</v>
      </c>
      <c r="AK14" s="29">
        <f t="shared" si="12"/>
        <v>66810.777777777781</v>
      </c>
      <c r="AL14" s="29">
        <f t="shared" si="12"/>
        <v>66810.777777777781</v>
      </c>
      <c r="AM14" s="29">
        <f t="shared" si="12"/>
        <v>66810.777777777781</v>
      </c>
      <c r="AN14" s="29">
        <f t="shared" si="12"/>
        <v>66810.777777777781</v>
      </c>
      <c r="AO14" s="29">
        <f t="shared" si="12"/>
        <v>66810.777777777781</v>
      </c>
      <c r="AP14" s="29">
        <f t="shared" si="12"/>
        <v>66810.777777777781</v>
      </c>
      <c r="AQ14" s="29">
        <f t="shared" si="12"/>
        <v>66810.777777777781</v>
      </c>
      <c r="AR14" s="29">
        <f t="shared" si="12"/>
        <v>66810.777777777781</v>
      </c>
      <c r="AS14" s="29">
        <f t="shared" si="12"/>
        <v>66810.777777777781</v>
      </c>
      <c r="AT14" s="29">
        <f t="shared" si="12"/>
        <v>66810.777777777781</v>
      </c>
      <c r="AU14" s="29">
        <f t="shared" si="12"/>
        <v>66810.777777777781</v>
      </c>
      <c r="AV14" s="29">
        <f t="shared" si="12"/>
        <v>66810.777777777781</v>
      </c>
      <c r="AW14" s="29">
        <f t="shared" si="12"/>
        <v>66810.777777777781</v>
      </c>
      <c r="AX14" s="29">
        <f t="shared" si="12"/>
        <v>66810.777777777781</v>
      </c>
      <c r="AY14" s="29">
        <f t="shared" si="12"/>
        <v>66810.777777777781</v>
      </c>
      <c r="AZ14" s="29">
        <f t="shared" si="12"/>
        <v>66810.777777777781</v>
      </c>
      <c r="BA14" s="29">
        <f t="shared" si="12"/>
        <v>66810.777777777781</v>
      </c>
      <c r="BB14" s="29">
        <f t="shared" si="12"/>
        <v>66810.777777777781</v>
      </c>
      <c r="BC14" s="29">
        <f t="shared" si="12"/>
        <v>66810.777777777781</v>
      </c>
      <c r="BD14" s="29">
        <f t="shared" si="12"/>
        <v>66810.777777777781</v>
      </c>
      <c r="BE14" s="29">
        <f t="shared" si="12"/>
        <v>66810.777777777781</v>
      </c>
      <c r="BF14" s="29">
        <f t="shared" si="12"/>
        <v>66810.777777777781</v>
      </c>
      <c r="BG14" s="29">
        <f t="shared" si="12"/>
        <v>66810.777777777781</v>
      </c>
      <c r="BH14" s="29">
        <f t="shared" si="12"/>
        <v>66810.777777777781</v>
      </c>
      <c r="BI14" s="29">
        <f t="shared" si="12"/>
        <v>66810.777777777781</v>
      </c>
      <c r="BJ14" s="29">
        <f t="shared" si="12"/>
        <v>66810.777777777781</v>
      </c>
      <c r="BK14" s="29">
        <f t="shared" si="12"/>
        <v>66810.777777777781</v>
      </c>
    </row>
    <row r="15" spans="1:63">
      <c r="A15" s="1" t="s">
        <v>546</v>
      </c>
      <c r="B15" s="29" t="str">
        <f>About!B2</f>
        <v>IN</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810</v>
      </c>
      <c r="P15" s="29">
        <f t="shared" si="13"/>
        <v>0</v>
      </c>
      <c r="Q15" s="29">
        <f t="shared" si="13"/>
        <v>0</v>
      </c>
      <c r="R15" s="29">
        <f t="shared" si="13"/>
        <v>0</v>
      </c>
      <c r="S15" s="29">
        <f t="shared" si="13"/>
        <v>0</v>
      </c>
      <c r="T15" s="29">
        <f t="shared" si="13"/>
        <v>22520</v>
      </c>
      <c r="U15" s="29">
        <f t="shared" si="13"/>
        <v>82549</v>
      </c>
      <c r="V15" s="29">
        <f t="shared" si="13"/>
        <v>31107</v>
      </c>
      <c r="W15" s="29">
        <f t="shared" si="13"/>
        <v>0</v>
      </c>
      <c r="X15" s="29">
        <f t="shared" si="13"/>
        <v>3822</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625" defaultRowHeight="15" customHeight="1"/>
  <cols>
    <col min="1" max="1" width="44.375" customWidth="1"/>
    <col min="3" max="3" width="19.125" customWidth="1"/>
    <col min="5" max="5" width="22.125" customWidth="1"/>
    <col min="6" max="6" width="18.125" customWidth="1"/>
    <col min="10" max="10" width="21.625"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147" t="s">
        <v>550</v>
      </c>
      <c r="B3" s="148"/>
      <c r="C3" s="148"/>
      <c r="D3" s="148"/>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H44"/>
  <sheetViews>
    <sheetView tabSelected="1" workbookViewId="0">
      <selection activeCell="D20" sqref="D20"/>
    </sheetView>
  </sheetViews>
  <sheetFormatPr defaultColWidth="11" defaultRowHeight="14.25"/>
  <cols>
    <col min="1" max="1" width="42.125" customWidth="1"/>
    <col min="2" max="2" width="22.375" bestFit="1" customWidth="1"/>
    <col min="3" max="3" width="18.125" bestFit="1" customWidth="1"/>
    <col min="4" max="4" width="16" bestFit="1" customWidth="1"/>
    <col min="5" max="5" width="16.375" bestFit="1" customWidth="1"/>
    <col min="6" max="6" width="23.625" customWidth="1"/>
    <col min="7" max="7" width="19.375" customWidth="1"/>
  </cols>
  <sheetData>
    <row r="1" spans="1:12" ht="15.75" thickBot="1">
      <c r="A1" s="133" t="str">
        <f>About!$B$1</f>
        <v>Indiana</v>
      </c>
      <c r="B1" s="135"/>
      <c r="C1" s="94"/>
      <c r="D1" s="94" t="s">
        <v>4640</v>
      </c>
      <c r="E1" s="94"/>
      <c r="F1" s="94"/>
      <c r="G1" s="94"/>
      <c r="H1" s="94"/>
      <c r="I1" s="94"/>
      <c r="J1" s="94"/>
      <c r="K1" s="94"/>
      <c r="L1" s="94"/>
    </row>
    <row r="2" spans="1:12" ht="15.75" thickBot="1">
      <c r="A2" s="135" t="s">
        <v>4670</v>
      </c>
      <c r="B2" s="144">
        <f>SUMIFS('Source-Disposition'!D:D,'Source-Disposition'!A:A,$A$1,'Source-Disposition'!$B:$B,$D$2)+SUMIFS('Source-Disposition'!D:D,'Source-Disposition'!A:A,$A$1,'Source-Disposition'!$B:$B,$D$1)</f>
        <v>19736530</v>
      </c>
      <c r="C2" s="94"/>
      <c r="D2" s="94" t="s">
        <v>4641</v>
      </c>
      <c r="F2" s="94"/>
      <c r="G2" s="94"/>
      <c r="H2" s="94"/>
      <c r="I2" s="94"/>
      <c r="J2" s="94"/>
      <c r="K2" s="94"/>
      <c r="L2" s="94"/>
    </row>
    <row r="3" spans="1:12">
      <c r="A3" s="94"/>
      <c r="B3" s="94"/>
      <c r="C3" s="94"/>
      <c r="D3" s="94"/>
      <c r="F3" s="94"/>
      <c r="G3" s="94"/>
      <c r="H3" s="94"/>
      <c r="I3" s="94"/>
      <c r="J3" s="94"/>
      <c r="K3" s="94"/>
      <c r="L3" s="94"/>
    </row>
    <row r="4" spans="1:12" ht="15">
      <c r="A4" s="141" t="s">
        <v>571</v>
      </c>
      <c r="B4" s="142"/>
      <c r="C4" s="143"/>
      <c r="D4" s="94"/>
      <c r="E4" s="94"/>
      <c r="F4" s="94"/>
      <c r="G4" s="94"/>
      <c r="H4" s="94"/>
      <c r="I4" s="94"/>
      <c r="J4" s="94"/>
      <c r="K4" s="94"/>
      <c r="L4" s="94"/>
    </row>
    <row r="5" spans="1:12" ht="15">
      <c r="A5" s="77" t="s">
        <v>572</v>
      </c>
      <c r="B5" s="78"/>
      <c r="C5" s="79"/>
      <c r="D5" s="75"/>
      <c r="E5" s="94"/>
      <c r="F5" s="94"/>
      <c r="G5" s="94"/>
      <c r="H5" s="94"/>
      <c r="I5" s="94"/>
      <c r="J5" s="94"/>
      <c r="K5" s="94"/>
      <c r="L5" s="94"/>
    </row>
    <row r="6" spans="1:12" ht="15">
      <c r="A6" s="80"/>
      <c r="B6" s="81" t="s">
        <v>531</v>
      </c>
      <c r="C6" s="82" t="s">
        <v>573</v>
      </c>
      <c r="D6" s="75"/>
      <c r="E6" s="94"/>
      <c r="F6" s="94"/>
      <c r="G6" s="94"/>
      <c r="H6" s="94"/>
      <c r="I6" s="94"/>
      <c r="J6" s="94"/>
      <c r="K6" s="94"/>
      <c r="L6" s="94"/>
    </row>
    <row r="7" spans="1:12" ht="15" customHeight="1">
      <c r="A7" s="83" t="s">
        <v>487</v>
      </c>
      <c r="B7" s="84">
        <f>(Calculations!B60*'EIA SEDS data'!AF$6)+('EIA SEDS data'!AF$10*IF(About!$N$12,Calculations!$B114,Calculations!B92))</f>
        <v>1177267.811752222</v>
      </c>
      <c r="C7" s="130">
        <f>B7/SUM($B$7:$B$22)</f>
        <v>0.33625607108390693</v>
      </c>
      <c r="D7" s="131">
        <f>SUM(C7:C22)</f>
        <v>1</v>
      </c>
      <c r="E7" s="94"/>
      <c r="F7" s="94"/>
      <c r="G7" s="94"/>
      <c r="H7" s="94"/>
      <c r="I7" s="94"/>
      <c r="J7" s="94"/>
      <c r="K7" s="94"/>
      <c r="L7" s="94"/>
    </row>
    <row r="8" spans="1:12" ht="15" customHeight="1">
      <c r="A8" s="83" t="s">
        <v>488</v>
      </c>
      <c r="B8" s="84">
        <f>(Calculations!B61*'EIA SEDS data'!AF$6)+('EIA SEDS data'!AF$10*IF(About!$N$12,Calculations!$B115,Calculations!B93))</f>
        <v>356592.67384068877</v>
      </c>
      <c r="C8" s="130">
        <f t="shared" ref="C8:C22" si="0">B8/SUM($B$7:$B$22)</f>
        <v>0.10185146513477566</v>
      </c>
      <c r="E8" s="94"/>
      <c r="F8" s="94"/>
      <c r="G8" s="94"/>
      <c r="H8" s="94"/>
      <c r="I8" s="94"/>
      <c r="J8" s="94"/>
      <c r="K8" s="94"/>
      <c r="L8" s="94"/>
    </row>
    <row r="9" spans="1:12" ht="15" customHeight="1">
      <c r="A9" s="83" t="s">
        <v>489</v>
      </c>
      <c r="B9" s="84">
        <f>(Calculations!B62*'EIA SEDS data'!AF$6)+('EIA SEDS data'!AF$10*IF(About!$N$12,Calculations!$B116,Calculations!B94))</f>
        <v>1542291.9516309968</v>
      </c>
      <c r="C9" s="130">
        <f t="shared" si="0"/>
        <v>0.44051576620266936</v>
      </c>
      <c r="E9" s="94"/>
      <c r="F9" s="94"/>
      <c r="G9" s="94"/>
      <c r="H9" s="94"/>
      <c r="I9" s="94"/>
      <c r="J9" s="94"/>
      <c r="K9" s="94"/>
      <c r="L9" s="94"/>
    </row>
    <row r="10" spans="1:12" ht="15" customHeight="1">
      <c r="A10" s="83" t="s">
        <v>490</v>
      </c>
      <c r="B10" s="84">
        <f>(Calculations!B63*'EIA SEDS data'!AF$6)+('EIA SEDS data'!AF$10*IF(About!$N$12,Calculations!$B117,Calculations!B95))</f>
        <v>104535.68269603445</v>
      </c>
      <c r="C10" s="130">
        <f t="shared" si="0"/>
        <v>2.9857911343999809E-2</v>
      </c>
      <c r="F10" s="94"/>
      <c r="G10" s="128"/>
      <c r="H10" s="129"/>
    </row>
    <row r="11" spans="1:12" ht="15" customHeight="1">
      <c r="A11" s="83" t="s">
        <v>491</v>
      </c>
      <c r="B11" s="84">
        <f>(Calculations!B64*'EIA SEDS data'!AF$6)+('EIA SEDS data'!AF$10*IF(About!$N$12,Calculations!$B118,Calculations!B96))</f>
        <v>285547.19980068767</v>
      </c>
      <c r="C11" s="130">
        <f t="shared" si="0"/>
        <v>8.1559164835298473E-2</v>
      </c>
      <c r="F11" s="94"/>
      <c r="G11" s="128"/>
      <c r="H11" s="129"/>
    </row>
    <row r="12" spans="1:12" ht="15" customHeight="1">
      <c r="A12" s="83" t="s">
        <v>492</v>
      </c>
      <c r="B12" s="84">
        <f>(Calculations!B65*'EIA SEDS data'!AF$6)+('EIA SEDS data'!AF$10*IF(About!$N$12,Calculations!$B119,Calculations!B97))</f>
        <v>5074.6125077476818</v>
      </c>
      <c r="C12" s="130">
        <f t="shared" si="0"/>
        <v>1.4494316816398485E-3</v>
      </c>
      <c r="F12" s="94"/>
      <c r="G12" s="128"/>
      <c r="H12" s="129"/>
    </row>
    <row r="13" spans="1:12" ht="15" customHeight="1">
      <c r="A13" s="83" t="s">
        <v>493</v>
      </c>
      <c r="B13" s="84">
        <f>(Calculations!B66*'EIA SEDS data'!AF$6)+('EIA SEDS data'!AF$10*IF(About!$N$12,Calculations!$B120,Calculations!B98))</f>
        <v>0</v>
      </c>
      <c r="C13" s="130">
        <f t="shared" si="0"/>
        <v>0</v>
      </c>
      <c r="F13" s="94"/>
      <c r="G13" s="128"/>
      <c r="H13" s="129"/>
    </row>
    <row r="14" spans="1:12" ht="15" customHeight="1">
      <c r="A14" s="83" t="s">
        <v>494</v>
      </c>
      <c r="B14" s="84">
        <f>(Calculations!B67*'EIA SEDS data'!AF$6)+('EIA SEDS data'!AF$10*IF(About!$N$12,Calculations!$B121,Calculations!B99))</f>
        <v>421.14103240349198</v>
      </c>
      <c r="C14" s="130">
        <f t="shared" si="0"/>
        <v>1.202880326078458E-4</v>
      </c>
      <c r="F14" s="94"/>
      <c r="G14" s="128"/>
      <c r="H14" s="129"/>
    </row>
    <row r="15" spans="1:12" ht="15" customHeight="1">
      <c r="A15" s="83" t="s">
        <v>495</v>
      </c>
      <c r="B15" s="84">
        <f>(Calculations!B68*'EIA SEDS data'!AF$6)+('EIA SEDS data'!AF$10*IF(About!$N$12,Calculations!$B122,Calculations!B100))</f>
        <v>421.14103240349198</v>
      </c>
      <c r="C15" s="130">
        <f t="shared" si="0"/>
        <v>1.202880326078458E-4</v>
      </c>
      <c r="F15" s="94"/>
      <c r="G15" s="128"/>
      <c r="H15" s="129"/>
    </row>
    <row r="16" spans="1:12" ht="15" customHeight="1">
      <c r="A16" s="83" t="s">
        <v>496</v>
      </c>
      <c r="B16" s="84">
        <f>(Calculations!B69*'EIA SEDS data'!AF$6)+('EIA SEDS data'!AF$10*IF(About!$N$12,Calculations!$B123,Calculations!B101))</f>
        <v>278.65986183005424</v>
      </c>
      <c r="C16" s="130">
        <f t="shared" si="0"/>
        <v>7.9591975056461954E-5</v>
      </c>
      <c r="F16" s="94"/>
      <c r="G16" s="128"/>
      <c r="H16" s="129"/>
    </row>
    <row r="17" spans="1:8" ht="15" customHeight="1">
      <c r="A17" s="83" t="s">
        <v>497</v>
      </c>
      <c r="B17" s="84">
        <f>(Calculations!B70*'EIA SEDS data'!AF$6)+('EIA SEDS data'!AF$10*IF(About!$N$12,Calculations!$B124,Calculations!B102))</f>
        <v>17413.812199097556</v>
      </c>
      <c r="C17" s="130">
        <f t="shared" si="0"/>
        <v>4.9738046128572425E-3</v>
      </c>
      <c r="F17" s="94"/>
      <c r="G17" s="128"/>
      <c r="H17" s="129"/>
    </row>
    <row r="18" spans="1:8" ht="15" customHeight="1">
      <c r="A18" s="83" t="s">
        <v>498</v>
      </c>
      <c r="B18" s="84">
        <f>(Calculations!B71*'EIA SEDS data'!AF$6)+('EIA SEDS data'!AF$10*IF(About!$N$12,Calculations!$B125,Calculations!B103))</f>
        <v>0</v>
      </c>
      <c r="C18" s="130">
        <f t="shared" si="0"/>
        <v>0</v>
      </c>
      <c r="F18" s="94"/>
      <c r="G18" s="128"/>
      <c r="H18" s="129"/>
    </row>
    <row r="19" spans="1:8" ht="15" customHeight="1">
      <c r="A19" s="83" t="s">
        <v>499</v>
      </c>
      <c r="B19" s="84">
        <f>(Calculations!B72*'EIA SEDS data'!AF$6)+('EIA SEDS data'!AF$10*IF(About!$N$12,Calculations!$B126,Calculations!B104))</f>
        <v>0</v>
      </c>
      <c r="C19" s="130">
        <f t="shared" si="0"/>
        <v>0</v>
      </c>
      <c r="F19" s="94"/>
      <c r="G19" s="128"/>
      <c r="H19" s="129"/>
    </row>
    <row r="20" spans="1:8" ht="15" customHeight="1">
      <c r="A20" s="83" t="s">
        <v>500</v>
      </c>
      <c r="B20" s="84">
        <f>(Calculations!B73*'EIA SEDS data'!AF$6)+('EIA SEDS data'!AF$10*IF(About!$N$12,Calculations!$B127,Calculations!B105))</f>
        <v>11260.313645888091</v>
      </c>
      <c r="C20" s="130">
        <f t="shared" si="0"/>
        <v>3.2162170645804941E-3</v>
      </c>
      <c r="F20" s="94"/>
      <c r="G20" s="128"/>
      <c r="H20" s="129"/>
    </row>
    <row r="21" spans="1:8" ht="15" customHeight="1">
      <c r="A21" s="83" t="s">
        <v>501</v>
      </c>
      <c r="B21" s="84">
        <f>(Calculations!B74*'EIA SEDS data'!AF$6)+('EIA SEDS data'!AF$10*IF(About!$N$12,Calculations!$B128,Calculations!B106))</f>
        <v>0</v>
      </c>
      <c r="C21" s="130">
        <f t="shared" si="0"/>
        <v>0</v>
      </c>
      <c r="F21" s="94"/>
      <c r="G21" s="128"/>
      <c r="H21" s="129"/>
    </row>
    <row r="22" spans="1:8" ht="15" customHeight="1">
      <c r="A22" s="83" t="s">
        <v>502</v>
      </c>
      <c r="B22" s="84">
        <f>(Calculations!B75*'EIA SEDS data'!AF$6)+('EIA SEDS data'!AF$10*IF(About!$N$12,Calculations!$B129,Calculations!B107))</f>
        <v>0</v>
      </c>
      <c r="C22" s="130">
        <f t="shared" si="0"/>
        <v>0</v>
      </c>
      <c r="F22" s="94"/>
      <c r="G22" s="128"/>
      <c r="H22" s="129"/>
    </row>
    <row r="23" spans="1:8">
      <c r="A23" s="80"/>
      <c r="B23" s="76"/>
      <c r="C23" s="85"/>
      <c r="F23" s="94"/>
      <c r="G23" s="128"/>
      <c r="H23" s="129"/>
    </row>
    <row r="24" spans="1:8" ht="15">
      <c r="A24" s="77" t="s">
        <v>574</v>
      </c>
      <c r="B24" s="86" t="s">
        <v>575</v>
      </c>
      <c r="C24" s="87"/>
      <c r="F24" s="94"/>
      <c r="G24" s="128"/>
      <c r="H24" s="129"/>
    </row>
    <row r="25" spans="1:8" ht="15" customHeight="1">
      <c r="A25" s="83" t="s">
        <v>487</v>
      </c>
      <c r="B25" s="88">
        <f>IF($B$2&gt;0, $B$2*C7, 0)</f>
        <v>6636528.0346296616</v>
      </c>
      <c r="C25" s="89"/>
      <c r="F25" s="94"/>
      <c r="G25" s="128"/>
      <c r="H25" s="129"/>
    </row>
    <row r="26" spans="1:8" ht="15" customHeight="1">
      <c r="A26" s="83" t="s">
        <v>488</v>
      </c>
      <c r="B26" s="88">
        <f t="shared" ref="B26:B40" si="1">IF($B$2&gt;0, $B$2*C8, 0)</f>
        <v>2010194.4971764539</v>
      </c>
      <c r="C26" s="89"/>
      <c r="F26" s="94"/>
      <c r="G26" s="128"/>
      <c r="H26" s="129"/>
    </row>
    <row r="27" spans="1:8" ht="15" customHeight="1">
      <c r="A27" s="83" t="s">
        <v>489</v>
      </c>
      <c r="B27" s="88">
        <f t="shared" si="1"/>
        <v>8694252.63513197</v>
      </c>
      <c r="C27" s="89"/>
      <c r="F27" s="94"/>
      <c r="G27" s="128"/>
      <c r="H27" s="129"/>
    </row>
    <row r="28" spans="1:8" ht="15" customHeight="1">
      <c r="A28" s="83" t="s">
        <v>490</v>
      </c>
      <c r="B28" s="88">
        <f t="shared" si="1"/>
        <v>589291.56297819258</v>
      </c>
      <c r="C28" s="89"/>
      <c r="F28" s="94"/>
      <c r="G28" s="128"/>
      <c r="H28" s="129"/>
    </row>
    <row r="29" spans="1:8" ht="15" customHeight="1">
      <c r="A29" s="83" t="s">
        <v>491</v>
      </c>
      <c r="B29" s="88">
        <f t="shared" si="1"/>
        <v>1609694.9035468134</v>
      </c>
      <c r="C29" s="89"/>
      <c r="F29" s="94"/>
      <c r="G29" s="128"/>
      <c r="H29" s="129"/>
    </row>
    <row r="30" spans="1:8" ht="15" customHeight="1">
      <c r="A30" s="83" t="s">
        <v>492</v>
      </c>
      <c r="B30" s="88">
        <f t="shared" si="1"/>
        <v>28606.751867635317</v>
      </c>
      <c r="C30" s="89"/>
      <c r="F30" s="94"/>
      <c r="G30" s="128"/>
      <c r="H30" s="129"/>
    </row>
    <row r="31" spans="1:8" ht="15" customHeight="1">
      <c r="A31" s="83" t="s">
        <v>493</v>
      </c>
      <c r="B31" s="88">
        <f t="shared" si="1"/>
        <v>0</v>
      </c>
      <c r="C31" s="89"/>
      <c r="F31" s="94"/>
      <c r="G31" s="128"/>
      <c r="H31" s="129"/>
    </row>
    <row r="32" spans="1:8" ht="15" customHeight="1">
      <c r="A32" s="83" t="s">
        <v>494</v>
      </c>
      <c r="B32" s="88">
        <f t="shared" si="1"/>
        <v>2374.068364205727</v>
      </c>
      <c r="C32" s="89"/>
      <c r="F32" s="94"/>
      <c r="G32" s="128"/>
      <c r="H32" s="129"/>
    </row>
    <row r="33" spans="1:34" ht="15" customHeight="1">
      <c r="A33" s="83" t="s">
        <v>495</v>
      </c>
      <c r="B33" s="88">
        <f t="shared" si="1"/>
        <v>2374.068364205727</v>
      </c>
      <c r="C33" s="89"/>
      <c r="F33" s="94"/>
      <c r="G33" s="128"/>
      <c r="H33" s="129"/>
    </row>
    <row r="34" spans="1:34" ht="15" customHeight="1">
      <c r="A34" s="83" t="s">
        <v>496</v>
      </c>
      <c r="B34" s="88">
        <f t="shared" si="1"/>
        <v>1570.8694034611131</v>
      </c>
      <c r="C34" s="89"/>
      <c r="F34" s="94"/>
      <c r="G34" s="128"/>
      <c r="H34" s="129"/>
    </row>
    <row r="35" spans="1:34" ht="15" customHeight="1">
      <c r="A35" s="83" t="s">
        <v>497</v>
      </c>
      <c r="B35" s="88">
        <f t="shared" si="1"/>
        <v>98165.643955795356</v>
      </c>
      <c r="C35" s="89"/>
      <c r="F35" s="94"/>
      <c r="G35" s="128"/>
      <c r="H35" s="129"/>
    </row>
    <row r="36" spans="1:34" ht="15" customHeight="1">
      <c r="A36" s="83" t="s">
        <v>498</v>
      </c>
      <c r="B36" s="88">
        <f t="shared" si="1"/>
        <v>0</v>
      </c>
      <c r="C36" s="89"/>
      <c r="F36" s="94"/>
      <c r="G36" s="128"/>
      <c r="H36" s="129"/>
    </row>
    <row r="37" spans="1:34" ht="15" customHeight="1">
      <c r="A37" s="83" t="s">
        <v>499</v>
      </c>
      <c r="B37" s="88">
        <f t="shared" si="1"/>
        <v>0</v>
      </c>
      <c r="C37" s="89"/>
      <c r="F37" s="94"/>
      <c r="G37" s="128"/>
      <c r="H37" s="129"/>
    </row>
    <row r="38" spans="1:34" ht="15" customHeight="1">
      <c r="A38" s="83" t="s">
        <v>500</v>
      </c>
      <c r="B38" s="88">
        <f t="shared" si="1"/>
        <v>63476.964581604858</v>
      </c>
      <c r="C38" s="89"/>
      <c r="F38" s="94"/>
      <c r="G38" s="128"/>
      <c r="H38" s="129"/>
    </row>
    <row r="39" spans="1:34" ht="15" customHeight="1">
      <c r="A39" s="83" t="s">
        <v>501</v>
      </c>
      <c r="B39" s="88">
        <f t="shared" si="1"/>
        <v>0</v>
      </c>
      <c r="C39" s="89"/>
      <c r="F39" s="94"/>
      <c r="G39" s="128"/>
      <c r="H39" s="129"/>
    </row>
    <row r="40" spans="1:34" ht="15" customHeight="1">
      <c r="A40" s="90" t="s">
        <v>502</v>
      </c>
      <c r="B40" s="91">
        <f t="shared" si="1"/>
        <v>0</v>
      </c>
      <c r="C40" s="92"/>
      <c r="F40" s="94"/>
      <c r="G40" s="128"/>
      <c r="H40" s="129"/>
    </row>
    <row r="41" spans="1:34">
      <c r="B41" s="69"/>
      <c r="F41" s="94"/>
      <c r="G41" s="128"/>
      <c r="H41" s="129"/>
    </row>
    <row r="42" spans="1:34">
      <c r="F42" s="94"/>
      <c r="G42" s="128"/>
      <c r="H42" s="129"/>
    </row>
    <row r="43" spans="1:34" ht="30">
      <c r="B43" s="64" t="s">
        <v>578</v>
      </c>
      <c r="C43" s="1">
        <v>2019</v>
      </c>
      <c r="D43" s="1">
        <v>2020</v>
      </c>
      <c r="E43" s="1">
        <v>2021</v>
      </c>
      <c r="F43" s="1">
        <v>2022</v>
      </c>
      <c r="G43" s="1">
        <v>2023</v>
      </c>
      <c r="H43" s="1">
        <v>2024</v>
      </c>
      <c r="I43" s="1">
        <v>2025</v>
      </c>
      <c r="J43" s="1">
        <v>2026</v>
      </c>
      <c r="K43" s="1">
        <v>2027</v>
      </c>
      <c r="L43" s="1">
        <v>2028</v>
      </c>
      <c r="M43" s="1">
        <v>2029</v>
      </c>
      <c r="N43" s="1">
        <v>2030</v>
      </c>
      <c r="O43" s="1">
        <v>2031</v>
      </c>
      <c r="P43" s="1">
        <v>2032</v>
      </c>
      <c r="Q43" s="1">
        <v>2033</v>
      </c>
      <c r="R43" s="1">
        <v>2034</v>
      </c>
      <c r="S43" s="1">
        <v>2035</v>
      </c>
      <c r="T43" s="1">
        <v>2036</v>
      </c>
      <c r="U43" s="1">
        <v>2037</v>
      </c>
      <c r="V43" s="1">
        <v>2038</v>
      </c>
      <c r="W43" s="1">
        <v>2039</v>
      </c>
      <c r="X43" s="1">
        <v>2040</v>
      </c>
      <c r="Y43" s="1">
        <v>2041</v>
      </c>
      <c r="Z43" s="1">
        <v>2042</v>
      </c>
      <c r="AA43" s="1">
        <v>2043</v>
      </c>
      <c r="AB43" s="1">
        <v>2044</v>
      </c>
      <c r="AC43" s="1">
        <v>2045</v>
      </c>
      <c r="AD43" s="1">
        <v>2046</v>
      </c>
      <c r="AE43" s="1">
        <v>2047</v>
      </c>
      <c r="AF43" s="1">
        <v>2048</v>
      </c>
      <c r="AG43" s="1">
        <v>2049</v>
      </c>
      <c r="AH43" s="1">
        <v>2050</v>
      </c>
    </row>
    <row r="44" spans="1:34" ht="15">
      <c r="A44" s="134" t="s">
        <v>4653</v>
      </c>
      <c r="B44" s="1" t="s">
        <v>579</v>
      </c>
      <c r="C44" s="136">
        <f>SUMIFS('Source-Disposition'!$E:$E,'Source-Disposition'!$A:$A,$A$1,'Source-Disposition'!$B:$B,$A44)</f>
        <v>0</v>
      </c>
      <c r="D44" s="136">
        <f>SUMIFS('Source-Disposition'!$D:$D,'Source-Disposition'!$A:$A,$A$1,'Source-Disposition'!$B:$B,$A44)</f>
        <v>0</v>
      </c>
      <c r="E44" s="136">
        <f>SUMIFS('Source-Disposition'!$C:$C,'Source-Disposition'!$A:$A,$A$1,'Source-Disposition'!$B:$B,$A44)</f>
        <v>0</v>
      </c>
      <c r="F44" s="136">
        <f>E44</f>
        <v>0</v>
      </c>
      <c r="G44" s="136">
        <f t="shared" ref="G44:AH44" si="2">F44</f>
        <v>0</v>
      </c>
      <c r="H44" s="136">
        <f t="shared" si="2"/>
        <v>0</v>
      </c>
      <c r="I44" s="136">
        <f t="shared" si="2"/>
        <v>0</v>
      </c>
      <c r="J44" s="136">
        <f t="shared" si="2"/>
        <v>0</v>
      </c>
      <c r="K44" s="136">
        <f t="shared" si="2"/>
        <v>0</v>
      </c>
      <c r="L44" s="136">
        <f t="shared" si="2"/>
        <v>0</v>
      </c>
      <c r="M44" s="136">
        <f t="shared" si="2"/>
        <v>0</v>
      </c>
      <c r="N44" s="136">
        <f t="shared" si="2"/>
        <v>0</v>
      </c>
      <c r="O44" s="136">
        <f t="shared" si="2"/>
        <v>0</v>
      </c>
      <c r="P44" s="136">
        <f t="shared" si="2"/>
        <v>0</v>
      </c>
      <c r="Q44" s="136">
        <f t="shared" si="2"/>
        <v>0</v>
      </c>
      <c r="R44" s="136">
        <f t="shared" si="2"/>
        <v>0</v>
      </c>
      <c r="S44" s="136">
        <f t="shared" si="2"/>
        <v>0</v>
      </c>
      <c r="T44" s="136">
        <f t="shared" si="2"/>
        <v>0</v>
      </c>
      <c r="U44" s="136">
        <f t="shared" si="2"/>
        <v>0</v>
      </c>
      <c r="V44" s="136">
        <f t="shared" si="2"/>
        <v>0</v>
      </c>
      <c r="W44" s="136">
        <f t="shared" si="2"/>
        <v>0</v>
      </c>
      <c r="X44" s="136">
        <f t="shared" si="2"/>
        <v>0</v>
      </c>
      <c r="Y44" s="136">
        <f t="shared" si="2"/>
        <v>0</v>
      </c>
      <c r="Z44" s="136">
        <f t="shared" si="2"/>
        <v>0</v>
      </c>
      <c r="AA44" s="136">
        <f t="shared" si="2"/>
        <v>0</v>
      </c>
      <c r="AB44" s="136">
        <f t="shared" si="2"/>
        <v>0</v>
      </c>
      <c r="AC44" s="136">
        <f t="shared" si="2"/>
        <v>0</v>
      </c>
      <c r="AD44" s="136">
        <f t="shared" si="2"/>
        <v>0</v>
      </c>
      <c r="AE44" s="136">
        <f t="shared" si="2"/>
        <v>0</v>
      </c>
      <c r="AF44" s="136">
        <f t="shared" si="2"/>
        <v>0</v>
      </c>
      <c r="AG44" s="136">
        <f t="shared" si="2"/>
        <v>0</v>
      </c>
      <c r="AH44" s="136">
        <f t="shared" si="2"/>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D64A1-2734-49ED-8E12-45C7F0306AE8}">
  <dimension ref="A1:AH1599"/>
  <sheetViews>
    <sheetView topLeftCell="A668" workbookViewId="0">
      <selection activeCell="D686" sqref="D686"/>
    </sheetView>
  </sheetViews>
  <sheetFormatPr defaultRowHeight="14.25"/>
  <cols>
    <col min="2" max="2" width="58.25" customWidth="1"/>
    <col min="3" max="3" width="14.875" style="94" customWidth="1"/>
  </cols>
  <sheetData>
    <row r="1" spans="1:34" ht="15">
      <c r="B1" s="74" t="s">
        <v>4566</v>
      </c>
      <c r="C1" s="140" t="s">
        <v>4669</v>
      </c>
      <c r="D1" s="74">
        <v>2020</v>
      </c>
      <c r="E1" s="74">
        <v>2019</v>
      </c>
      <c r="F1" s="74">
        <v>2018</v>
      </c>
      <c r="G1" s="74">
        <v>2017</v>
      </c>
      <c r="H1" s="74">
        <v>2016</v>
      </c>
      <c r="I1" s="74">
        <v>2015</v>
      </c>
      <c r="J1" s="74">
        <v>2014</v>
      </c>
      <c r="K1" s="74">
        <v>2013</v>
      </c>
      <c r="L1" s="74">
        <v>2012</v>
      </c>
      <c r="M1" s="74">
        <v>2011</v>
      </c>
      <c r="N1" s="74">
        <v>2010</v>
      </c>
      <c r="O1" s="74">
        <v>2009</v>
      </c>
      <c r="P1" s="74">
        <v>2008</v>
      </c>
      <c r="Q1" s="74">
        <v>2007</v>
      </c>
      <c r="R1" s="74">
        <v>2006</v>
      </c>
      <c r="S1" s="74">
        <v>2005</v>
      </c>
      <c r="T1" s="74">
        <v>2004</v>
      </c>
      <c r="U1" s="74">
        <v>2003</v>
      </c>
      <c r="V1" s="74">
        <v>2002</v>
      </c>
      <c r="W1" s="74">
        <v>2001</v>
      </c>
      <c r="X1" s="74">
        <v>2000</v>
      </c>
      <c r="Y1" s="74">
        <v>1999</v>
      </c>
      <c r="Z1" s="74">
        <v>1998</v>
      </c>
      <c r="AA1" s="74">
        <v>1997</v>
      </c>
      <c r="AB1" s="74">
        <v>1996</v>
      </c>
      <c r="AC1" s="74">
        <v>1995</v>
      </c>
      <c r="AD1" s="74">
        <v>1994</v>
      </c>
      <c r="AE1" s="74">
        <v>1993</v>
      </c>
      <c r="AF1" s="74">
        <v>1992</v>
      </c>
      <c r="AG1" s="74">
        <v>1991</v>
      </c>
      <c r="AH1" s="74">
        <v>1990</v>
      </c>
    </row>
    <row r="2" spans="1:34">
      <c r="B2" t="s">
        <v>2</v>
      </c>
      <c r="C2" s="138"/>
    </row>
    <row r="3" spans="1:34">
      <c r="A3" t="s">
        <v>2</v>
      </c>
      <c r="B3" t="s">
        <v>4598</v>
      </c>
      <c r="C3" s="138"/>
    </row>
    <row r="4" spans="1:34">
      <c r="A4" t="s">
        <v>2</v>
      </c>
      <c r="B4" t="s">
        <v>4599</v>
      </c>
      <c r="C4" s="138"/>
      <c r="D4" t="s">
        <v>4600</v>
      </c>
      <c r="E4" t="s">
        <v>4601</v>
      </c>
      <c r="F4" t="s">
        <v>4602</v>
      </c>
      <c r="G4" t="s">
        <v>4603</v>
      </c>
      <c r="H4" t="s">
        <v>4604</v>
      </c>
      <c r="I4" t="s">
        <v>4605</v>
      </c>
      <c r="J4" t="s">
        <v>4606</v>
      </c>
      <c r="K4" t="s">
        <v>4607</v>
      </c>
      <c r="L4" t="s">
        <v>4608</v>
      </c>
      <c r="M4" t="s">
        <v>4609</v>
      </c>
      <c r="N4" t="s">
        <v>4610</v>
      </c>
      <c r="O4" t="s">
        <v>4611</v>
      </c>
      <c r="P4" t="s">
        <v>4612</v>
      </c>
      <c r="Q4" t="s">
        <v>4613</v>
      </c>
      <c r="R4" t="s">
        <v>4614</v>
      </c>
      <c r="S4" t="s">
        <v>4615</v>
      </c>
      <c r="T4" t="s">
        <v>4616</v>
      </c>
      <c r="U4" t="s">
        <v>4617</v>
      </c>
      <c r="V4" t="s">
        <v>4618</v>
      </c>
      <c r="W4" t="s">
        <v>4619</v>
      </c>
      <c r="X4" t="s">
        <v>4620</v>
      </c>
      <c r="Y4" t="s">
        <v>4621</v>
      </c>
      <c r="Z4" t="s">
        <v>4622</v>
      </c>
      <c r="AA4" t="s">
        <v>4623</v>
      </c>
      <c r="AB4" t="s">
        <v>4624</v>
      </c>
      <c r="AC4" t="s">
        <v>4625</v>
      </c>
      <c r="AD4" t="s">
        <v>4626</v>
      </c>
      <c r="AE4" t="s">
        <v>4627</v>
      </c>
      <c r="AF4" t="s">
        <v>4628</v>
      </c>
      <c r="AG4" t="s">
        <v>4629</v>
      </c>
      <c r="AH4" t="s">
        <v>4630</v>
      </c>
    </row>
    <row r="5" spans="1:34">
      <c r="A5" t="s">
        <v>2</v>
      </c>
      <c r="B5" t="s">
        <v>4631</v>
      </c>
      <c r="C5" s="138"/>
      <c r="D5" t="s">
        <v>583</v>
      </c>
      <c r="E5" t="s">
        <v>583</v>
      </c>
      <c r="F5" t="s">
        <v>583</v>
      </c>
      <c r="G5" t="s">
        <v>583</v>
      </c>
      <c r="H5" t="s">
        <v>583</v>
      </c>
      <c r="I5" t="s">
        <v>583</v>
      </c>
      <c r="J5" t="s">
        <v>583</v>
      </c>
      <c r="K5" t="s">
        <v>583</v>
      </c>
      <c r="L5" t="s">
        <v>583</v>
      </c>
      <c r="M5" t="s">
        <v>583</v>
      </c>
      <c r="N5" t="s">
        <v>583</v>
      </c>
      <c r="O5" t="s">
        <v>583</v>
      </c>
      <c r="P5" t="s">
        <v>583</v>
      </c>
      <c r="Q5" t="s">
        <v>583</v>
      </c>
      <c r="R5" t="s">
        <v>583</v>
      </c>
      <c r="S5" t="s">
        <v>583</v>
      </c>
      <c r="T5" t="s">
        <v>583</v>
      </c>
      <c r="U5" t="s">
        <v>583</v>
      </c>
      <c r="V5" t="s">
        <v>583</v>
      </c>
      <c r="W5" t="s">
        <v>583</v>
      </c>
      <c r="X5" t="s">
        <v>583</v>
      </c>
      <c r="Y5" t="s">
        <v>583</v>
      </c>
      <c r="Z5" t="s">
        <v>583</v>
      </c>
      <c r="AA5" t="s">
        <v>583</v>
      </c>
      <c r="AB5" t="s">
        <v>583</v>
      </c>
      <c r="AC5" t="s">
        <v>583</v>
      </c>
      <c r="AD5" t="s">
        <v>583</v>
      </c>
      <c r="AE5" t="s">
        <v>583</v>
      </c>
      <c r="AF5" t="s">
        <v>583</v>
      </c>
      <c r="AG5" t="s">
        <v>583</v>
      </c>
      <c r="AH5" t="s">
        <v>583</v>
      </c>
    </row>
    <row r="6" spans="1:34">
      <c r="A6" t="s">
        <v>2</v>
      </c>
      <c r="B6" t="s">
        <v>522</v>
      </c>
      <c r="C6" s="138"/>
      <c r="D6" t="s">
        <v>583</v>
      </c>
      <c r="E6" t="s">
        <v>583</v>
      </c>
      <c r="F6" t="s">
        <v>583</v>
      </c>
      <c r="G6" t="s">
        <v>583</v>
      </c>
      <c r="H6" t="s">
        <v>583</v>
      </c>
      <c r="I6" t="s">
        <v>583</v>
      </c>
      <c r="J6" t="s">
        <v>583</v>
      </c>
      <c r="K6" t="s">
        <v>583</v>
      </c>
      <c r="L6" t="s">
        <v>583</v>
      </c>
      <c r="M6" t="s">
        <v>583</v>
      </c>
      <c r="N6" t="s">
        <v>583</v>
      </c>
      <c r="O6" t="s">
        <v>583</v>
      </c>
      <c r="P6" t="s">
        <v>583</v>
      </c>
      <c r="Q6" t="s">
        <v>583</v>
      </c>
      <c r="R6" t="s">
        <v>583</v>
      </c>
      <c r="S6" t="s">
        <v>583</v>
      </c>
      <c r="T6" t="s">
        <v>583</v>
      </c>
      <c r="U6" t="s">
        <v>583</v>
      </c>
      <c r="V6" t="s">
        <v>583</v>
      </c>
      <c r="W6" t="s">
        <v>583</v>
      </c>
      <c r="X6" t="s">
        <v>583</v>
      </c>
      <c r="Y6" t="s">
        <v>583</v>
      </c>
      <c r="Z6" t="s">
        <v>583</v>
      </c>
      <c r="AA6" t="s">
        <v>583</v>
      </c>
      <c r="AB6" t="s">
        <v>583</v>
      </c>
      <c r="AC6" t="s">
        <v>583</v>
      </c>
      <c r="AD6" t="s">
        <v>583</v>
      </c>
      <c r="AE6" t="s">
        <v>583</v>
      </c>
      <c r="AF6" t="s">
        <v>583</v>
      </c>
      <c r="AG6" t="s">
        <v>583</v>
      </c>
      <c r="AH6" t="s">
        <v>583</v>
      </c>
    </row>
    <row r="7" spans="1:34">
      <c r="A7" t="s">
        <v>2</v>
      </c>
      <c r="B7" t="s">
        <v>4632</v>
      </c>
      <c r="C7" s="139">
        <f>IFERROR(AVERAGE(D7:G7),0)</f>
        <v>102226961</v>
      </c>
      <c r="D7">
        <v>102352555</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
        <v>2</v>
      </c>
      <c r="B8" t="s">
        <v>4633</v>
      </c>
      <c r="C8" s="139">
        <f t="shared" ref="C8:C71" si="0">IFERROR(AVERAGE(D8:G8),0)</f>
        <v>30617661.75</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
        <v>2</v>
      </c>
      <c r="B9" t="s">
        <v>4634</v>
      </c>
      <c r="C9" s="139">
        <f t="shared" si="0"/>
        <v>3778847</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
        <v>2</v>
      </c>
      <c r="B10" t="s">
        <v>4635</v>
      </c>
      <c r="C10" s="139">
        <f t="shared" si="0"/>
        <v>136623469.75</v>
      </c>
      <c r="D10">
        <v>132754243</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
        <v>2</v>
      </c>
      <c r="B11" t="s">
        <v>4636</v>
      </c>
      <c r="C11" s="139">
        <f t="shared" si="0"/>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
        <v>2</v>
      </c>
      <c r="B12" t="s">
        <v>4637</v>
      </c>
      <c r="C12" s="139">
        <f t="shared" si="0"/>
        <v>4687624.75</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
        <v>2</v>
      </c>
      <c r="B13" t="s">
        <v>4638</v>
      </c>
      <c r="C13" s="139">
        <f t="shared" si="0"/>
        <v>4687624.75</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
        <v>2</v>
      </c>
      <c r="B14" t="s">
        <v>4639</v>
      </c>
      <c r="C14" s="139">
        <f t="shared" si="0"/>
        <v>141311094.75</v>
      </c>
      <c r="D14">
        <v>137542702</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
        <v>2</v>
      </c>
      <c r="B15" t="s">
        <v>4640</v>
      </c>
      <c r="C15" s="139">
        <f t="shared" si="0"/>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
        <v>2</v>
      </c>
      <c r="B16" s="137" t="s">
        <v>4641</v>
      </c>
      <c r="C16" s="139">
        <f t="shared" si="0"/>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
        <v>2</v>
      </c>
      <c r="B17" t="s">
        <v>4642</v>
      </c>
      <c r="C17" s="139">
        <f t="shared" si="0"/>
        <v>141311094.75</v>
      </c>
      <c r="D17">
        <v>137542702</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
        <v>2</v>
      </c>
      <c r="B18" t="s">
        <v>4643</v>
      </c>
      <c r="C18" s="139">
        <f t="shared" si="0"/>
        <v>0</v>
      </c>
      <c r="D18" t="s">
        <v>583</v>
      </c>
      <c r="E18" t="s">
        <v>583</v>
      </c>
      <c r="F18" t="s">
        <v>583</v>
      </c>
      <c r="G18" t="s">
        <v>583</v>
      </c>
      <c r="H18" t="s">
        <v>583</v>
      </c>
      <c r="I18" t="s">
        <v>583</v>
      </c>
      <c r="J18" t="s">
        <v>583</v>
      </c>
      <c r="K18" t="s">
        <v>583</v>
      </c>
      <c r="L18" t="s">
        <v>583</v>
      </c>
      <c r="M18" t="s">
        <v>583</v>
      </c>
      <c r="N18" t="s">
        <v>583</v>
      </c>
      <c r="O18" t="s">
        <v>583</v>
      </c>
      <c r="P18" t="s">
        <v>583</v>
      </c>
      <c r="Q18" t="s">
        <v>583</v>
      </c>
      <c r="R18" t="s">
        <v>583</v>
      </c>
      <c r="S18" t="s">
        <v>583</v>
      </c>
      <c r="T18" t="s">
        <v>583</v>
      </c>
      <c r="U18" t="s">
        <v>583</v>
      </c>
      <c r="V18" t="s">
        <v>583</v>
      </c>
      <c r="W18" t="s">
        <v>583</v>
      </c>
      <c r="X18" t="s">
        <v>583</v>
      </c>
      <c r="Y18" t="s">
        <v>583</v>
      </c>
      <c r="Z18" t="s">
        <v>583</v>
      </c>
      <c r="AA18" t="s">
        <v>583</v>
      </c>
      <c r="AB18" t="s">
        <v>583</v>
      </c>
      <c r="AC18" t="s">
        <v>583</v>
      </c>
      <c r="AD18" t="s">
        <v>583</v>
      </c>
      <c r="AE18" t="s">
        <v>583</v>
      </c>
      <c r="AF18" t="s">
        <v>583</v>
      </c>
      <c r="AG18" t="s">
        <v>583</v>
      </c>
      <c r="AH18" t="s">
        <v>583</v>
      </c>
    </row>
    <row r="19" spans="1:34">
      <c r="A19" t="s">
        <v>2</v>
      </c>
      <c r="B19" t="s">
        <v>4644</v>
      </c>
      <c r="C19" s="139">
        <f t="shared" si="0"/>
        <v>0</v>
      </c>
      <c r="D19" t="s">
        <v>583</v>
      </c>
      <c r="E19" t="s">
        <v>583</v>
      </c>
      <c r="F19" t="s">
        <v>583</v>
      </c>
      <c r="G19" t="s">
        <v>583</v>
      </c>
      <c r="H19" t="s">
        <v>583</v>
      </c>
      <c r="I19" t="s">
        <v>583</v>
      </c>
      <c r="J19" t="s">
        <v>583</v>
      </c>
      <c r="K19" t="s">
        <v>583</v>
      </c>
      <c r="L19" t="s">
        <v>583</v>
      </c>
      <c r="M19" t="s">
        <v>583</v>
      </c>
      <c r="N19" t="s">
        <v>583</v>
      </c>
      <c r="O19" t="s">
        <v>583</v>
      </c>
      <c r="P19" t="s">
        <v>583</v>
      </c>
      <c r="Q19" t="s">
        <v>583</v>
      </c>
      <c r="R19" t="s">
        <v>583</v>
      </c>
      <c r="S19" t="s">
        <v>583</v>
      </c>
      <c r="T19" t="s">
        <v>583</v>
      </c>
      <c r="U19" t="s">
        <v>583</v>
      </c>
      <c r="V19" t="s">
        <v>583</v>
      </c>
      <c r="W19" t="s">
        <v>583</v>
      </c>
      <c r="X19" t="s">
        <v>583</v>
      </c>
      <c r="Y19" t="s">
        <v>583</v>
      </c>
      <c r="Z19" t="s">
        <v>583</v>
      </c>
      <c r="AA19" t="s">
        <v>583</v>
      </c>
      <c r="AB19" t="s">
        <v>583</v>
      </c>
      <c r="AC19" t="s">
        <v>583</v>
      </c>
      <c r="AD19" t="s">
        <v>583</v>
      </c>
      <c r="AE19" t="s">
        <v>583</v>
      </c>
      <c r="AF19" t="s">
        <v>583</v>
      </c>
      <c r="AG19" t="s">
        <v>583</v>
      </c>
      <c r="AH19" t="s">
        <v>583</v>
      </c>
    </row>
    <row r="20" spans="1:34">
      <c r="A20" t="s">
        <v>2</v>
      </c>
      <c r="B20" t="s">
        <v>4645</v>
      </c>
      <c r="C20" s="139">
        <f t="shared" si="0"/>
        <v>86989651</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
        <v>2</v>
      </c>
      <c r="B21" t="s">
        <v>4646</v>
      </c>
      <c r="C21" s="139">
        <f t="shared" si="0"/>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
        <v>2</v>
      </c>
      <c r="B22" t="s">
        <v>4647</v>
      </c>
      <c r="C22" s="139">
        <f t="shared" si="0"/>
        <v>13574.75</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
        <v>2</v>
      </c>
      <c r="B23" t="s">
        <v>4648</v>
      </c>
      <c r="C23" s="139">
        <f t="shared" si="0"/>
        <v>87003225.75</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
        <v>2</v>
      </c>
      <c r="B24" t="s">
        <v>4649</v>
      </c>
      <c r="C24" s="139">
        <f t="shared" si="0"/>
        <v>5058863.5</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
        <v>2</v>
      </c>
      <c r="B25" t="s">
        <v>4650</v>
      </c>
      <c r="C25" s="139">
        <f t="shared" si="0"/>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
        <v>2</v>
      </c>
      <c r="B26" t="s">
        <v>4651</v>
      </c>
      <c r="C26" s="139">
        <f t="shared" si="0"/>
        <v>4692346.25</v>
      </c>
      <c r="D26">
        <v>4644657</v>
      </c>
      <c r="E26">
        <v>4776859</v>
      </c>
      <c r="F26">
        <v>4656454</v>
      </c>
      <c r="G26">
        <v>4691415</v>
      </c>
      <c r="H26">
        <v>4604565</v>
      </c>
      <c r="I26">
        <v>4431033</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
        <v>2</v>
      </c>
      <c r="B27" t="s">
        <v>4652</v>
      </c>
      <c r="C27" s="139">
        <f t="shared" si="0"/>
        <v>254289.5</v>
      </c>
      <c r="D27">
        <v>-186886</v>
      </c>
      <c r="E27">
        <v>134255</v>
      </c>
      <c r="F27">
        <v>496037</v>
      </c>
      <c r="G27">
        <v>573752</v>
      </c>
      <c r="H27">
        <v>1073570</v>
      </c>
      <c r="I27">
        <v>1359384</v>
      </c>
      <c r="J27">
        <v>1171069</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
        <v>2</v>
      </c>
      <c r="B28" s="137" t="s">
        <v>4653</v>
      </c>
      <c r="C28" s="139">
        <f t="shared" si="0"/>
        <v>44302370</v>
      </c>
      <c r="D28">
        <v>44578650</v>
      </c>
      <c r="E28">
        <v>44513705</v>
      </c>
      <c r="F28">
        <v>44588032</v>
      </c>
      <c r="G28">
        <v>43529093</v>
      </c>
      <c r="H28">
        <v>43894858</v>
      </c>
      <c r="I28">
        <v>53289662</v>
      </c>
      <c r="J28">
        <v>47963269</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
        <v>2</v>
      </c>
      <c r="B29" t="s">
        <v>4654</v>
      </c>
      <c r="C29" s="139">
        <f t="shared" si="0"/>
        <v>141311094.75</v>
      </c>
      <c r="D29">
        <v>137542702</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
        <v>2</v>
      </c>
      <c r="B30" t="s">
        <v>4655</v>
      </c>
      <c r="C30" s="139">
        <f t="shared" si="0"/>
        <v>44302370</v>
      </c>
      <c r="D30">
        <v>44578650</v>
      </c>
      <c r="E30">
        <v>44513705</v>
      </c>
      <c r="F30">
        <v>44588032</v>
      </c>
      <c r="G30">
        <v>43529093</v>
      </c>
      <c r="H30">
        <v>43894858</v>
      </c>
      <c r="I30">
        <v>53289662</v>
      </c>
      <c r="J30">
        <v>47963269</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
        <v>2</v>
      </c>
      <c r="B31" t="s">
        <v>4656</v>
      </c>
      <c r="C31" s="139">
        <f t="shared" si="0"/>
        <v>1.4549999999999998</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
        <v>2</v>
      </c>
      <c r="B32" t="s">
        <v>4657</v>
      </c>
      <c r="C32" s="139">
        <f t="shared" si="0"/>
        <v>0</v>
      </c>
    </row>
    <row r="33" spans="1:34">
      <c r="A33" t="s">
        <v>2</v>
      </c>
      <c r="B33" t="s">
        <v>4566</v>
      </c>
      <c r="C33" s="139">
        <f t="shared" si="0"/>
        <v>0</v>
      </c>
      <c r="D33" t="s">
        <v>4567</v>
      </c>
      <c r="E33" t="s">
        <v>4568</v>
      </c>
      <c r="F33" t="s">
        <v>4569</v>
      </c>
      <c r="G33" t="s">
        <v>4570</v>
      </c>
      <c r="H33" t="s">
        <v>4571</v>
      </c>
      <c r="I33" t="s">
        <v>4572</v>
      </c>
      <c r="J33" t="s">
        <v>4573</v>
      </c>
      <c r="K33" t="s">
        <v>4574</v>
      </c>
      <c r="L33" t="s">
        <v>4575</v>
      </c>
      <c r="M33" t="s">
        <v>4576</v>
      </c>
      <c r="N33" t="s">
        <v>4577</v>
      </c>
      <c r="O33" t="s">
        <v>4578</v>
      </c>
      <c r="P33" t="s">
        <v>4579</v>
      </c>
      <c r="Q33" t="s">
        <v>4580</v>
      </c>
      <c r="R33" t="s">
        <v>4581</v>
      </c>
      <c r="S33" t="s">
        <v>4582</v>
      </c>
      <c r="T33" t="s">
        <v>4583</v>
      </c>
      <c r="U33" t="s">
        <v>4584</v>
      </c>
      <c r="V33" t="s">
        <v>4585</v>
      </c>
      <c r="W33" t="s">
        <v>4586</v>
      </c>
      <c r="X33" t="s">
        <v>4587</v>
      </c>
      <c r="Y33" t="s">
        <v>4588</v>
      </c>
      <c r="Z33" t="s">
        <v>4589</v>
      </c>
      <c r="AA33" t="s">
        <v>4590</v>
      </c>
      <c r="AB33" t="s">
        <v>4591</v>
      </c>
      <c r="AC33" t="s">
        <v>4592</v>
      </c>
      <c r="AD33" t="s">
        <v>4593</v>
      </c>
      <c r="AE33" t="s">
        <v>4594</v>
      </c>
      <c r="AF33" t="s">
        <v>4595</v>
      </c>
      <c r="AG33" t="s">
        <v>4596</v>
      </c>
      <c r="AH33" t="s">
        <v>4597</v>
      </c>
    </row>
    <row r="34" spans="1:34">
      <c r="B34" t="s">
        <v>5</v>
      </c>
      <c r="C34" s="139">
        <f t="shared" si="0"/>
        <v>0</v>
      </c>
    </row>
    <row r="35" spans="1:34">
      <c r="A35" t="s">
        <v>5</v>
      </c>
      <c r="B35" t="s">
        <v>4598</v>
      </c>
      <c r="C35" s="139">
        <f t="shared" si="0"/>
        <v>0</v>
      </c>
    </row>
    <row r="36" spans="1:34">
      <c r="A36" t="s">
        <v>5</v>
      </c>
      <c r="B36" t="s">
        <v>4599</v>
      </c>
      <c r="C36" s="139">
        <f t="shared" si="0"/>
        <v>0</v>
      </c>
      <c r="D36" t="s">
        <v>4600</v>
      </c>
      <c r="E36" t="s">
        <v>4601</v>
      </c>
      <c r="F36" t="s">
        <v>4602</v>
      </c>
      <c r="G36" t="s">
        <v>4603</v>
      </c>
      <c r="H36" t="s">
        <v>4604</v>
      </c>
      <c r="I36" t="s">
        <v>4605</v>
      </c>
      <c r="J36" t="s">
        <v>4606</v>
      </c>
      <c r="K36" t="s">
        <v>4607</v>
      </c>
      <c r="L36" t="s">
        <v>4608</v>
      </c>
      <c r="M36" t="s">
        <v>4609</v>
      </c>
      <c r="N36" t="s">
        <v>4610</v>
      </c>
      <c r="O36" t="s">
        <v>4611</v>
      </c>
      <c r="P36" t="s">
        <v>4612</v>
      </c>
      <c r="Q36" t="s">
        <v>4613</v>
      </c>
      <c r="R36" t="s">
        <v>4614</v>
      </c>
      <c r="S36" t="s">
        <v>4615</v>
      </c>
      <c r="T36" t="s">
        <v>4616</v>
      </c>
      <c r="U36" t="s">
        <v>4617</v>
      </c>
      <c r="V36" t="s">
        <v>4618</v>
      </c>
      <c r="W36" t="s">
        <v>4619</v>
      </c>
      <c r="X36" t="s">
        <v>4620</v>
      </c>
      <c r="Y36" t="s">
        <v>4621</v>
      </c>
      <c r="Z36" t="s">
        <v>4622</v>
      </c>
      <c r="AA36" t="s">
        <v>4623</v>
      </c>
      <c r="AB36" t="s">
        <v>4624</v>
      </c>
      <c r="AC36" t="s">
        <v>4625</v>
      </c>
      <c r="AD36" t="s">
        <v>4626</v>
      </c>
      <c r="AE36" t="s">
        <v>4627</v>
      </c>
      <c r="AF36" t="s">
        <v>4628</v>
      </c>
      <c r="AG36" t="s">
        <v>4629</v>
      </c>
      <c r="AH36" t="s">
        <v>4630</v>
      </c>
    </row>
    <row r="37" spans="1:34">
      <c r="A37" t="s">
        <v>5</v>
      </c>
      <c r="B37" t="s">
        <v>4631</v>
      </c>
      <c r="C37" s="139">
        <f t="shared" si="0"/>
        <v>0</v>
      </c>
      <c r="D37" t="s">
        <v>583</v>
      </c>
      <c r="E37" t="s">
        <v>583</v>
      </c>
      <c r="F37" t="s">
        <v>583</v>
      </c>
      <c r="G37" t="s">
        <v>583</v>
      </c>
      <c r="H37" t="s">
        <v>583</v>
      </c>
      <c r="I37" t="s">
        <v>583</v>
      </c>
      <c r="J37" t="s">
        <v>583</v>
      </c>
      <c r="K37" t="s">
        <v>583</v>
      </c>
      <c r="L37" t="s">
        <v>583</v>
      </c>
      <c r="M37" t="s">
        <v>583</v>
      </c>
      <c r="N37" t="s">
        <v>583</v>
      </c>
      <c r="O37" t="s">
        <v>583</v>
      </c>
      <c r="P37" t="s">
        <v>583</v>
      </c>
      <c r="Q37" t="s">
        <v>583</v>
      </c>
      <c r="R37" t="s">
        <v>583</v>
      </c>
      <c r="S37" t="s">
        <v>583</v>
      </c>
      <c r="T37" t="s">
        <v>583</v>
      </c>
      <c r="U37" t="s">
        <v>583</v>
      </c>
      <c r="V37" t="s">
        <v>583</v>
      </c>
      <c r="W37" t="s">
        <v>583</v>
      </c>
      <c r="X37" t="s">
        <v>583</v>
      </c>
      <c r="Y37" t="s">
        <v>583</v>
      </c>
      <c r="Z37" t="s">
        <v>583</v>
      </c>
      <c r="AA37" t="s">
        <v>583</v>
      </c>
      <c r="AB37" t="s">
        <v>583</v>
      </c>
      <c r="AC37" t="s">
        <v>583</v>
      </c>
      <c r="AD37" t="s">
        <v>583</v>
      </c>
      <c r="AE37" t="s">
        <v>583</v>
      </c>
      <c r="AF37" t="s">
        <v>583</v>
      </c>
      <c r="AG37" t="s">
        <v>583</v>
      </c>
      <c r="AH37" t="s">
        <v>583</v>
      </c>
    </row>
    <row r="38" spans="1:34">
      <c r="A38" t="s">
        <v>5</v>
      </c>
      <c r="B38" t="s">
        <v>522</v>
      </c>
      <c r="C38" s="139">
        <f t="shared" si="0"/>
        <v>0</v>
      </c>
      <c r="D38" t="s">
        <v>583</v>
      </c>
      <c r="E38" t="s">
        <v>583</v>
      </c>
      <c r="F38" t="s">
        <v>583</v>
      </c>
      <c r="G38" t="s">
        <v>583</v>
      </c>
      <c r="H38" t="s">
        <v>583</v>
      </c>
      <c r="I38" t="s">
        <v>583</v>
      </c>
      <c r="J38" t="s">
        <v>583</v>
      </c>
      <c r="K38" t="s">
        <v>583</v>
      </c>
      <c r="L38" t="s">
        <v>583</v>
      </c>
      <c r="M38" t="s">
        <v>583</v>
      </c>
      <c r="N38" t="s">
        <v>583</v>
      </c>
      <c r="O38" t="s">
        <v>583</v>
      </c>
      <c r="P38" t="s">
        <v>583</v>
      </c>
      <c r="Q38" t="s">
        <v>583</v>
      </c>
      <c r="R38" t="s">
        <v>583</v>
      </c>
      <c r="S38" t="s">
        <v>583</v>
      </c>
      <c r="T38" t="s">
        <v>583</v>
      </c>
      <c r="U38" t="s">
        <v>583</v>
      </c>
      <c r="V38" t="s">
        <v>583</v>
      </c>
      <c r="W38" t="s">
        <v>583</v>
      </c>
      <c r="X38" t="s">
        <v>583</v>
      </c>
      <c r="Y38" t="s">
        <v>583</v>
      </c>
      <c r="Z38" t="s">
        <v>583</v>
      </c>
      <c r="AA38" t="s">
        <v>583</v>
      </c>
      <c r="AB38" t="s">
        <v>583</v>
      </c>
      <c r="AC38" t="s">
        <v>583</v>
      </c>
      <c r="AD38" t="s">
        <v>583</v>
      </c>
      <c r="AE38" t="s">
        <v>583</v>
      </c>
      <c r="AF38" t="s">
        <v>583</v>
      </c>
      <c r="AG38" t="s">
        <v>583</v>
      </c>
      <c r="AH38" t="s">
        <v>583</v>
      </c>
    </row>
    <row r="39" spans="1:34">
      <c r="A39" t="s">
        <v>5</v>
      </c>
      <c r="B39" t="s">
        <v>4632</v>
      </c>
      <c r="C39" s="139">
        <f t="shared" si="0"/>
        <v>5610576.25</v>
      </c>
      <c r="D39">
        <v>5596841</v>
      </c>
      <c r="E39">
        <v>5447446</v>
      </c>
      <c r="F39">
        <v>5575087</v>
      </c>
      <c r="G39">
        <v>5822931</v>
      </c>
      <c r="H39">
        <v>5649381</v>
      </c>
      <c r="I39">
        <v>5746428</v>
      </c>
      <c r="J39">
        <v>5509991</v>
      </c>
      <c r="K39">
        <v>5851727</v>
      </c>
      <c r="L39">
        <v>6361802</v>
      </c>
      <c r="M39">
        <v>6273844</v>
      </c>
      <c r="N39">
        <v>6205050</v>
      </c>
      <c r="O39">
        <v>6166762</v>
      </c>
      <c r="P39">
        <v>6262148</v>
      </c>
      <c r="Q39">
        <v>6146078</v>
      </c>
      <c r="R39">
        <v>6068520</v>
      </c>
      <c r="S39">
        <v>5946148</v>
      </c>
      <c r="T39">
        <v>5866420</v>
      </c>
      <c r="U39">
        <v>5673462</v>
      </c>
      <c r="V39">
        <v>5471990</v>
      </c>
      <c r="W39">
        <v>5416191</v>
      </c>
      <c r="X39">
        <v>4937687</v>
      </c>
      <c r="Y39">
        <v>4609315</v>
      </c>
      <c r="Z39">
        <v>4590270</v>
      </c>
      <c r="AA39">
        <v>5108003</v>
      </c>
      <c r="AB39">
        <v>4982268</v>
      </c>
      <c r="AC39">
        <v>4846922</v>
      </c>
      <c r="AD39">
        <v>4762116</v>
      </c>
      <c r="AE39">
        <v>4581047</v>
      </c>
      <c r="AF39">
        <v>4167054</v>
      </c>
      <c r="AG39">
        <v>4286431</v>
      </c>
      <c r="AH39">
        <v>4493024</v>
      </c>
    </row>
    <row r="40" spans="1:34">
      <c r="A40" t="s">
        <v>5</v>
      </c>
      <c r="B40" t="s">
        <v>4633</v>
      </c>
      <c r="C40" s="139">
        <f t="shared" si="0"/>
        <v>54112.75</v>
      </c>
      <c r="D40">
        <v>53831</v>
      </c>
      <c r="E40">
        <v>55971</v>
      </c>
      <c r="F40">
        <v>56327</v>
      </c>
      <c r="G40">
        <v>50322</v>
      </c>
      <c r="H40">
        <v>60468</v>
      </c>
      <c r="I40">
        <v>54562</v>
      </c>
      <c r="J40">
        <v>52313</v>
      </c>
      <c r="K40">
        <v>46384</v>
      </c>
      <c r="L40">
        <v>18124</v>
      </c>
      <c r="M40">
        <v>0</v>
      </c>
      <c r="N40">
        <v>0</v>
      </c>
      <c r="O40">
        <v>0</v>
      </c>
      <c r="P40">
        <v>0</v>
      </c>
      <c r="Q40">
        <v>80133</v>
      </c>
      <c r="R40">
        <v>0</v>
      </c>
      <c r="S40">
        <v>0</v>
      </c>
      <c r="T40">
        <v>0</v>
      </c>
      <c r="U40">
        <v>0</v>
      </c>
      <c r="V40">
        <v>0</v>
      </c>
      <c r="W40">
        <v>0</v>
      </c>
      <c r="X40">
        <v>0</v>
      </c>
      <c r="Y40">
        <v>0</v>
      </c>
      <c r="Z40">
        <v>0</v>
      </c>
      <c r="AA40">
        <v>0</v>
      </c>
      <c r="AB40">
        <v>0</v>
      </c>
      <c r="AC40">
        <v>0</v>
      </c>
      <c r="AD40">
        <v>0</v>
      </c>
      <c r="AE40">
        <v>0</v>
      </c>
      <c r="AF40">
        <v>0</v>
      </c>
      <c r="AG40">
        <v>0</v>
      </c>
      <c r="AH40">
        <v>0</v>
      </c>
    </row>
    <row r="41" spans="1:34">
      <c r="A41" t="s">
        <v>5</v>
      </c>
      <c r="B41" t="s">
        <v>4634</v>
      </c>
      <c r="C41" s="139">
        <f t="shared" si="0"/>
        <v>183407</v>
      </c>
      <c r="D41">
        <v>188212</v>
      </c>
      <c r="E41">
        <v>186691</v>
      </c>
      <c r="F41">
        <v>177819</v>
      </c>
      <c r="G41">
        <v>180906</v>
      </c>
      <c r="H41">
        <v>191982</v>
      </c>
      <c r="I41">
        <v>198296</v>
      </c>
      <c r="J41">
        <v>191062</v>
      </c>
      <c r="K41">
        <v>187843</v>
      </c>
      <c r="L41">
        <v>201405</v>
      </c>
      <c r="M41">
        <v>209150</v>
      </c>
      <c r="N41">
        <v>204196</v>
      </c>
      <c r="O41">
        <v>209379</v>
      </c>
      <c r="P41">
        <v>177106</v>
      </c>
      <c r="Q41">
        <v>210155</v>
      </c>
      <c r="R41">
        <v>187376</v>
      </c>
      <c r="S41">
        <v>173942</v>
      </c>
      <c r="T41">
        <v>182145</v>
      </c>
      <c r="U41">
        <v>162478</v>
      </c>
      <c r="V41">
        <v>243668</v>
      </c>
      <c r="W41">
        <v>237307</v>
      </c>
      <c r="X41">
        <v>223962</v>
      </c>
      <c r="Y41">
        <v>226975</v>
      </c>
      <c r="Z41">
        <v>211373</v>
      </c>
      <c r="AA41">
        <v>0</v>
      </c>
      <c r="AB41">
        <v>0</v>
      </c>
      <c r="AC41">
        <v>0</v>
      </c>
      <c r="AD41">
        <v>0</v>
      </c>
      <c r="AE41">
        <v>0</v>
      </c>
      <c r="AF41">
        <v>0</v>
      </c>
      <c r="AG41">
        <v>0</v>
      </c>
      <c r="AH41">
        <v>0</v>
      </c>
    </row>
    <row r="42" spans="1:34">
      <c r="A42" t="s">
        <v>5</v>
      </c>
      <c r="B42" t="s">
        <v>4635</v>
      </c>
      <c r="C42" s="139">
        <f t="shared" si="0"/>
        <v>5848096</v>
      </c>
      <c r="D42">
        <v>5838884</v>
      </c>
      <c r="E42">
        <v>5690108</v>
      </c>
      <c r="F42">
        <v>5809233</v>
      </c>
      <c r="G42">
        <v>6054159</v>
      </c>
      <c r="H42">
        <v>5901831</v>
      </c>
      <c r="I42">
        <v>5999286</v>
      </c>
      <c r="J42">
        <v>5753366</v>
      </c>
      <c r="K42">
        <v>6085954</v>
      </c>
      <c r="L42">
        <v>6581331</v>
      </c>
      <c r="M42">
        <v>6482994</v>
      </c>
      <c r="N42">
        <v>6409246</v>
      </c>
      <c r="O42">
        <v>6376141</v>
      </c>
      <c r="P42">
        <v>6439254</v>
      </c>
      <c r="Q42">
        <v>6436366</v>
      </c>
      <c r="R42">
        <v>6255896</v>
      </c>
      <c r="S42">
        <v>6120090</v>
      </c>
      <c r="T42">
        <v>6048565</v>
      </c>
      <c r="U42">
        <v>5835940</v>
      </c>
      <c r="V42">
        <v>5715658</v>
      </c>
      <c r="W42">
        <v>5653498</v>
      </c>
      <c r="X42">
        <v>5161649</v>
      </c>
      <c r="Y42">
        <v>4836290</v>
      </c>
      <c r="Z42">
        <v>4801643</v>
      </c>
      <c r="AA42">
        <v>5108003</v>
      </c>
      <c r="AB42">
        <v>4982268</v>
      </c>
      <c r="AC42">
        <v>4846922</v>
      </c>
      <c r="AD42">
        <v>4762116</v>
      </c>
      <c r="AE42">
        <v>4581047</v>
      </c>
      <c r="AF42">
        <v>4167054</v>
      </c>
      <c r="AG42">
        <v>4286431</v>
      </c>
      <c r="AH42">
        <v>4493024</v>
      </c>
    </row>
    <row r="43" spans="1:34">
      <c r="A43" t="s">
        <v>5</v>
      </c>
      <c r="B43" t="s">
        <v>4636</v>
      </c>
      <c r="C43" s="139">
        <f t="shared" si="0"/>
        <v>312089.5</v>
      </c>
      <c r="D43">
        <v>319885</v>
      </c>
      <c r="E43">
        <v>264992</v>
      </c>
      <c r="F43">
        <v>328028</v>
      </c>
      <c r="G43">
        <v>335453</v>
      </c>
      <c r="H43">
        <v>321729</v>
      </c>
      <c r="I43">
        <v>164763</v>
      </c>
      <c r="J43">
        <v>171906</v>
      </c>
      <c r="K43">
        <v>300144</v>
      </c>
      <c r="L43">
        <v>277858</v>
      </c>
      <c r="M43">
        <v>275338</v>
      </c>
      <c r="N43">
        <v>234386</v>
      </c>
      <c r="O43">
        <v>216819</v>
      </c>
      <c r="P43">
        <v>225098</v>
      </c>
      <c r="Q43">
        <v>237621</v>
      </c>
      <c r="R43">
        <v>230541</v>
      </c>
      <c r="S43">
        <v>245324</v>
      </c>
      <c r="T43">
        <v>269105</v>
      </c>
      <c r="U43">
        <v>229859</v>
      </c>
      <c r="V43">
        <v>156311</v>
      </c>
      <c r="W43">
        <v>153358</v>
      </c>
      <c r="X43">
        <v>146670</v>
      </c>
      <c r="Y43">
        <v>152551</v>
      </c>
      <c r="Z43">
        <v>150828</v>
      </c>
      <c r="AA43">
        <v>225346</v>
      </c>
      <c r="AB43">
        <v>208927</v>
      </c>
      <c r="AC43">
        <v>229840</v>
      </c>
      <c r="AD43">
        <v>219421</v>
      </c>
      <c r="AE43">
        <v>211513</v>
      </c>
      <c r="AF43">
        <v>216258</v>
      </c>
      <c r="AG43">
        <v>204537</v>
      </c>
      <c r="AH43">
        <v>265533</v>
      </c>
    </row>
    <row r="44" spans="1:34">
      <c r="A44" t="s">
        <v>5</v>
      </c>
      <c r="B44" t="s">
        <v>4637</v>
      </c>
      <c r="C44" s="139">
        <f t="shared" si="0"/>
        <v>112841.75</v>
      </c>
      <c r="D44">
        <v>117672</v>
      </c>
      <c r="E44">
        <v>115743</v>
      </c>
      <c r="F44">
        <v>110098</v>
      </c>
      <c r="G44">
        <v>107854</v>
      </c>
      <c r="H44">
        <v>111473</v>
      </c>
      <c r="I44">
        <v>120889</v>
      </c>
      <c r="J44">
        <v>117558</v>
      </c>
      <c r="K44">
        <v>110723</v>
      </c>
      <c r="L44">
        <v>87230</v>
      </c>
      <c r="M44">
        <v>112700</v>
      </c>
      <c r="N44">
        <v>115944</v>
      </c>
      <c r="O44">
        <v>109199</v>
      </c>
      <c r="P44">
        <v>110483</v>
      </c>
      <c r="Q44">
        <v>147405</v>
      </c>
      <c r="R44">
        <v>187760</v>
      </c>
      <c r="S44">
        <v>211245</v>
      </c>
      <c r="T44">
        <v>209047</v>
      </c>
      <c r="U44">
        <v>272934</v>
      </c>
      <c r="V44">
        <v>895356</v>
      </c>
      <c r="W44">
        <v>936914</v>
      </c>
      <c r="X44">
        <v>848205</v>
      </c>
      <c r="Y44">
        <v>813467</v>
      </c>
      <c r="Z44">
        <v>876375</v>
      </c>
      <c r="AA44">
        <v>821497</v>
      </c>
      <c r="AB44">
        <v>937696</v>
      </c>
      <c r="AC44">
        <v>949354</v>
      </c>
      <c r="AD44">
        <v>984978</v>
      </c>
      <c r="AE44">
        <v>928717</v>
      </c>
      <c r="AF44">
        <v>915112</v>
      </c>
      <c r="AG44">
        <v>898860</v>
      </c>
      <c r="AH44">
        <v>840950</v>
      </c>
    </row>
    <row r="45" spans="1:34">
      <c r="A45" t="s">
        <v>5</v>
      </c>
      <c r="B45" t="s">
        <v>4638</v>
      </c>
      <c r="C45" s="139">
        <f t="shared" si="0"/>
        <v>424931.25</v>
      </c>
      <c r="D45">
        <v>437557</v>
      </c>
      <c r="E45">
        <v>380735</v>
      </c>
      <c r="F45">
        <v>438126</v>
      </c>
      <c r="G45">
        <v>443307</v>
      </c>
      <c r="H45">
        <v>433202</v>
      </c>
      <c r="I45">
        <v>285652</v>
      </c>
      <c r="J45">
        <v>289464</v>
      </c>
      <c r="K45">
        <v>410868</v>
      </c>
      <c r="L45">
        <v>365088</v>
      </c>
      <c r="M45">
        <v>388039</v>
      </c>
      <c r="N45">
        <v>350330</v>
      </c>
      <c r="O45">
        <v>326019</v>
      </c>
      <c r="P45">
        <v>335581</v>
      </c>
      <c r="Q45">
        <v>385025</v>
      </c>
      <c r="R45">
        <v>418301</v>
      </c>
      <c r="S45">
        <v>456569</v>
      </c>
      <c r="T45">
        <v>478152</v>
      </c>
      <c r="U45">
        <v>502793</v>
      </c>
      <c r="V45">
        <v>1051667</v>
      </c>
      <c r="W45">
        <v>1090272</v>
      </c>
      <c r="X45">
        <v>994875</v>
      </c>
      <c r="Y45">
        <v>966017</v>
      </c>
      <c r="Z45">
        <v>1027202</v>
      </c>
      <c r="AA45">
        <v>1046843</v>
      </c>
      <c r="AB45">
        <v>1146624</v>
      </c>
      <c r="AC45">
        <v>1179194</v>
      </c>
      <c r="AD45">
        <v>1204399</v>
      </c>
      <c r="AE45">
        <v>1140231</v>
      </c>
      <c r="AF45">
        <v>1131370</v>
      </c>
      <c r="AG45">
        <v>1103397</v>
      </c>
      <c r="AH45">
        <v>1106482</v>
      </c>
    </row>
    <row r="46" spans="1:34">
      <c r="A46" t="s">
        <v>5</v>
      </c>
      <c r="B46" t="s">
        <v>4639</v>
      </c>
      <c r="C46" s="139">
        <f t="shared" si="0"/>
        <v>6273027.25</v>
      </c>
      <c r="D46">
        <v>6276441</v>
      </c>
      <c r="E46">
        <v>6070843</v>
      </c>
      <c r="F46">
        <v>6247359</v>
      </c>
      <c r="G46">
        <v>6497466</v>
      </c>
      <c r="H46">
        <v>6335034</v>
      </c>
      <c r="I46">
        <v>6284937</v>
      </c>
      <c r="J46">
        <v>6042830</v>
      </c>
      <c r="K46">
        <v>6496822</v>
      </c>
      <c r="L46">
        <v>6946419</v>
      </c>
      <c r="M46">
        <v>6871033</v>
      </c>
      <c r="N46">
        <v>6759576</v>
      </c>
      <c r="O46">
        <v>6702159</v>
      </c>
      <c r="P46">
        <v>6774834</v>
      </c>
      <c r="Q46">
        <v>6821392</v>
      </c>
      <c r="R46">
        <v>6674197</v>
      </c>
      <c r="S46">
        <v>6576659</v>
      </c>
      <c r="T46">
        <v>6526717</v>
      </c>
      <c r="U46">
        <v>6338732</v>
      </c>
      <c r="V46">
        <v>6767325</v>
      </c>
      <c r="W46">
        <v>6743770</v>
      </c>
      <c r="X46">
        <v>6156525</v>
      </c>
      <c r="Y46">
        <v>5802307</v>
      </c>
      <c r="Z46">
        <v>5828845</v>
      </c>
      <c r="AA46">
        <v>6154846</v>
      </c>
      <c r="AB46">
        <v>6128892</v>
      </c>
      <c r="AC46">
        <v>6026116</v>
      </c>
      <c r="AD46">
        <v>5966515</v>
      </c>
      <c r="AE46">
        <v>5721278</v>
      </c>
      <c r="AF46">
        <v>5298424</v>
      </c>
      <c r="AG46">
        <v>5389828</v>
      </c>
      <c r="AH46">
        <v>5599506</v>
      </c>
    </row>
    <row r="47" spans="1:34">
      <c r="A47" t="s">
        <v>5</v>
      </c>
      <c r="B47" t="s">
        <v>4640</v>
      </c>
      <c r="C47" s="139">
        <f t="shared" si="0"/>
        <v>354</v>
      </c>
      <c r="D47">
        <v>0</v>
      </c>
      <c r="E47">
        <v>0</v>
      </c>
      <c r="F47">
        <v>630</v>
      </c>
      <c r="G47">
        <v>786</v>
      </c>
      <c r="H47">
        <v>215</v>
      </c>
      <c r="I47">
        <v>0</v>
      </c>
      <c r="J47">
        <v>0</v>
      </c>
      <c r="K47">
        <v>680</v>
      </c>
      <c r="L47">
        <v>1272</v>
      </c>
      <c r="M47">
        <v>1137</v>
      </c>
      <c r="N47">
        <v>1057</v>
      </c>
      <c r="O47">
        <v>1208</v>
      </c>
      <c r="P47">
        <v>1230</v>
      </c>
      <c r="Q47">
        <v>1301</v>
      </c>
      <c r="R47">
        <v>1239</v>
      </c>
      <c r="S47">
        <v>1303</v>
      </c>
      <c r="T47">
        <v>1180</v>
      </c>
      <c r="U47">
        <v>1159</v>
      </c>
      <c r="V47">
        <v>940</v>
      </c>
      <c r="W47">
        <v>1238</v>
      </c>
      <c r="X47">
        <v>1247</v>
      </c>
      <c r="Y47">
        <v>1412</v>
      </c>
      <c r="Z47">
        <v>992</v>
      </c>
      <c r="AA47">
        <v>1629</v>
      </c>
      <c r="AB47">
        <v>1185</v>
      </c>
      <c r="AC47">
        <v>1102</v>
      </c>
      <c r="AD47">
        <v>1309</v>
      </c>
      <c r="AE47">
        <v>1322</v>
      </c>
      <c r="AF47">
        <v>530</v>
      </c>
      <c r="AG47">
        <v>663</v>
      </c>
      <c r="AH47">
        <v>909</v>
      </c>
    </row>
    <row r="48" spans="1:34">
      <c r="A48" t="s">
        <v>5</v>
      </c>
      <c r="B48" s="137" t="s">
        <v>4641</v>
      </c>
      <c r="C48" s="139">
        <f t="shared" si="0"/>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49" spans="1:34">
      <c r="A49" t="s">
        <v>5</v>
      </c>
      <c r="B49" t="s">
        <v>4642</v>
      </c>
      <c r="C49" s="139">
        <f t="shared" si="0"/>
        <v>6273381.25</v>
      </c>
      <c r="D49">
        <v>6276441</v>
      </c>
      <c r="E49">
        <v>6070843</v>
      </c>
      <c r="F49">
        <v>6247989</v>
      </c>
      <c r="G49">
        <v>6498252</v>
      </c>
      <c r="H49">
        <v>6335249</v>
      </c>
      <c r="I49">
        <v>6284937</v>
      </c>
      <c r="J49">
        <v>6042830</v>
      </c>
      <c r="K49">
        <v>6497502</v>
      </c>
      <c r="L49">
        <v>6947691</v>
      </c>
      <c r="M49">
        <v>6872170</v>
      </c>
      <c r="N49">
        <v>6760633</v>
      </c>
      <c r="O49">
        <v>6703367</v>
      </c>
      <c r="P49">
        <v>6776064</v>
      </c>
      <c r="Q49">
        <v>6822693</v>
      </c>
      <c r="R49">
        <v>6675436</v>
      </c>
      <c r="S49">
        <v>6577962</v>
      </c>
      <c r="T49">
        <v>6527897</v>
      </c>
      <c r="U49">
        <v>6339891</v>
      </c>
      <c r="V49">
        <v>6768265</v>
      </c>
      <c r="W49">
        <v>6745008</v>
      </c>
      <c r="X49">
        <v>6157772</v>
      </c>
      <c r="Y49">
        <v>5803719</v>
      </c>
      <c r="Z49">
        <v>5829837</v>
      </c>
      <c r="AA49">
        <v>6156475</v>
      </c>
      <c r="AB49">
        <v>6130077</v>
      </c>
      <c r="AC49">
        <v>6027218</v>
      </c>
      <c r="AD49">
        <v>5967824</v>
      </c>
      <c r="AE49">
        <v>5722600</v>
      </c>
      <c r="AF49">
        <v>5298954</v>
      </c>
      <c r="AG49">
        <v>5390491</v>
      </c>
      <c r="AH49">
        <v>5600415</v>
      </c>
    </row>
    <row r="50" spans="1:34">
      <c r="A50" t="s">
        <v>5</v>
      </c>
      <c r="B50" t="s">
        <v>4643</v>
      </c>
      <c r="C50" s="139">
        <f t="shared" si="0"/>
        <v>0</v>
      </c>
      <c r="D50" t="s">
        <v>583</v>
      </c>
      <c r="E50" t="s">
        <v>583</v>
      </c>
      <c r="F50" t="s">
        <v>583</v>
      </c>
      <c r="G50" t="s">
        <v>583</v>
      </c>
      <c r="H50" t="s">
        <v>583</v>
      </c>
      <c r="I50" t="s">
        <v>583</v>
      </c>
      <c r="J50" t="s">
        <v>583</v>
      </c>
      <c r="K50" t="s">
        <v>583</v>
      </c>
      <c r="L50" t="s">
        <v>583</v>
      </c>
      <c r="M50" t="s">
        <v>583</v>
      </c>
      <c r="N50" t="s">
        <v>583</v>
      </c>
      <c r="O50" t="s">
        <v>583</v>
      </c>
      <c r="P50" t="s">
        <v>583</v>
      </c>
      <c r="Q50" t="s">
        <v>583</v>
      </c>
      <c r="R50" t="s">
        <v>583</v>
      </c>
      <c r="S50" t="s">
        <v>583</v>
      </c>
      <c r="T50" t="s">
        <v>583</v>
      </c>
      <c r="U50" t="s">
        <v>583</v>
      </c>
      <c r="V50" t="s">
        <v>583</v>
      </c>
      <c r="W50" t="s">
        <v>583</v>
      </c>
      <c r="X50" t="s">
        <v>583</v>
      </c>
      <c r="Y50" t="s">
        <v>583</v>
      </c>
      <c r="Z50" t="s">
        <v>583</v>
      </c>
      <c r="AA50" t="s">
        <v>583</v>
      </c>
      <c r="AB50" t="s">
        <v>583</v>
      </c>
      <c r="AC50" t="s">
        <v>583</v>
      </c>
      <c r="AD50" t="s">
        <v>583</v>
      </c>
      <c r="AE50" t="s">
        <v>583</v>
      </c>
      <c r="AF50" t="s">
        <v>583</v>
      </c>
      <c r="AG50" t="s">
        <v>583</v>
      </c>
      <c r="AH50" t="s">
        <v>583</v>
      </c>
    </row>
    <row r="51" spans="1:34">
      <c r="A51" t="s">
        <v>5</v>
      </c>
      <c r="B51" t="s">
        <v>4644</v>
      </c>
      <c r="C51" s="139">
        <f t="shared" si="0"/>
        <v>0</v>
      </c>
      <c r="D51" t="s">
        <v>583</v>
      </c>
      <c r="E51" t="s">
        <v>583</v>
      </c>
      <c r="F51" t="s">
        <v>583</v>
      </c>
      <c r="G51" t="s">
        <v>583</v>
      </c>
      <c r="H51" t="s">
        <v>583</v>
      </c>
      <c r="I51" t="s">
        <v>583</v>
      </c>
      <c r="J51" t="s">
        <v>583</v>
      </c>
      <c r="K51" t="s">
        <v>583</v>
      </c>
      <c r="L51" t="s">
        <v>583</v>
      </c>
      <c r="M51" t="s">
        <v>583</v>
      </c>
      <c r="N51" t="s">
        <v>583</v>
      </c>
      <c r="O51" t="s">
        <v>583</v>
      </c>
      <c r="P51" t="s">
        <v>583</v>
      </c>
      <c r="Q51" t="s">
        <v>583</v>
      </c>
      <c r="R51" t="s">
        <v>583</v>
      </c>
      <c r="S51" t="s">
        <v>583</v>
      </c>
      <c r="T51" t="s">
        <v>583</v>
      </c>
      <c r="U51" t="s">
        <v>583</v>
      </c>
      <c r="V51" t="s">
        <v>583</v>
      </c>
      <c r="W51" t="s">
        <v>583</v>
      </c>
      <c r="X51" t="s">
        <v>583</v>
      </c>
      <c r="Y51" t="s">
        <v>583</v>
      </c>
      <c r="Z51" t="s">
        <v>583</v>
      </c>
      <c r="AA51" t="s">
        <v>583</v>
      </c>
      <c r="AB51" t="s">
        <v>583</v>
      </c>
      <c r="AC51" t="s">
        <v>583</v>
      </c>
      <c r="AD51" t="s">
        <v>583</v>
      </c>
      <c r="AE51" t="s">
        <v>583</v>
      </c>
      <c r="AF51" t="s">
        <v>583</v>
      </c>
      <c r="AG51" t="s">
        <v>583</v>
      </c>
      <c r="AH51" t="s">
        <v>583</v>
      </c>
    </row>
    <row r="52" spans="1:34">
      <c r="A52" t="s">
        <v>5</v>
      </c>
      <c r="B52" t="s">
        <v>4645</v>
      </c>
      <c r="C52" s="139">
        <f t="shared" si="0"/>
        <v>5973662</v>
      </c>
      <c r="D52">
        <v>5917577</v>
      </c>
      <c r="E52">
        <v>5818805</v>
      </c>
      <c r="F52">
        <v>5972467</v>
      </c>
      <c r="G52">
        <v>6185799</v>
      </c>
      <c r="H52">
        <v>6123202</v>
      </c>
      <c r="I52">
        <v>6159204</v>
      </c>
      <c r="J52">
        <v>6164812</v>
      </c>
      <c r="K52">
        <v>6268212</v>
      </c>
      <c r="L52">
        <v>6416411</v>
      </c>
      <c r="M52">
        <v>6319540</v>
      </c>
      <c r="N52">
        <v>6247038</v>
      </c>
      <c r="O52">
        <v>6270171</v>
      </c>
      <c r="P52">
        <v>6325944</v>
      </c>
      <c r="Q52">
        <v>6326610</v>
      </c>
      <c r="R52">
        <v>6182291</v>
      </c>
      <c r="S52">
        <v>5912571</v>
      </c>
      <c r="T52">
        <v>5788484</v>
      </c>
      <c r="U52">
        <v>5563682</v>
      </c>
      <c r="V52">
        <v>5465489</v>
      </c>
      <c r="W52">
        <v>5454080</v>
      </c>
      <c r="X52">
        <v>5309970</v>
      </c>
      <c r="Y52">
        <v>5292615</v>
      </c>
      <c r="Z52">
        <v>5094584</v>
      </c>
      <c r="AA52">
        <v>4840529</v>
      </c>
      <c r="AB52">
        <v>4779562</v>
      </c>
      <c r="AC52">
        <v>4631830</v>
      </c>
      <c r="AD52">
        <v>4533379</v>
      </c>
      <c r="AE52">
        <v>4374627</v>
      </c>
      <c r="AF52">
        <v>4338934</v>
      </c>
      <c r="AG52">
        <v>4255713</v>
      </c>
      <c r="AH52">
        <v>4253840</v>
      </c>
    </row>
    <row r="53" spans="1:34">
      <c r="A53" t="s">
        <v>5</v>
      </c>
      <c r="B53" t="s">
        <v>4646</v>
      </c>
      <c r="C53" s="139">
        <f t="shared" si="0"/>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
        <v>5</v>
      </c>
      <c r="B54" t="s">
        <v>4647</v>
      </c>
      <c r="C54" s="139">
        <f t="shared" si="0"/>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c r="A55" t="s">
        <v>5</v>
      </c>
      <c r="B55" t="s">
        <v>4648</v>
      </c>
      <c r="C55" s="139">
        <f t="shared" si="0"/>
        <v>5973662</v>
      </c>
      <c r="D55">
        <v>5917577</v>
      </c>
      <c r="E55">
        <v>5818805</v>
      </c>
      <c r="F55">
        <v>5972467</v>
      </c>
      <c r="G55">
        <v>6185799</v>
      </c>
      <c r="H55">
        <v>6123202</v>
      </c>
      <c r="I55">
        <v>6159204</v>
      </c>
      <c r="J55">
        <v>6164812</v>
      </c>
      <c r="K55">
        <v>6268212</v>
      </c>
      <c r="L55">
        <v>6416411</v>
      </c>
      <c r="M55">
        <v>6319540</v>
      </c>
      <c r="N55">
        <v>6247038</v>
      </c>
      <c r="O55">
        <v>6270171</v>
      </c>
      <c r="P55">
        <v>6325944</v>
      </c>
      <c r="Q55">
        <v>6326610</v>
      </c>
      <c r="R55">
        <v>6182291</v>
      </c>
      <c r="S55">
        <v>5912571</v>
      </c>
      <c r="T55">
        <v>5788484</v>
      </c>
      <c r="U55">
        <v>5563682</v>
      </c>
      <c r="V55">
        <v>5465489</v>
      </c>
      <c r="W55">
        <v>5454080</v>
      </c>
      <c r="X55">
        <v>5309970</v>
      </c>
      <c r="Y55">
        <v>5292615</v>
      </c>
      <c r="Z55">
        <v>5094584</v>
      </c>
      <c r="AA55">
        <v>4840529</v>
      </c>
      <c r="AB55">
        <v>4779562</v>
      </c>
      <c r="AC55">
        <v>4631830</v>
      </c>
      <c r="AD55">
        <v>4533379</v>
      </c>
      <c r="AE55">
        <v>4374627</v>
      </c>
      <c r="AF55">
        <v>4338934</v>
      </c>
      <c r="AG55">
        <v>4255713</v>
      </c>
      <c r="AH55">
        <v>4253840</v>
      </c>
    </row>
    <row r="56" spans="1:34">
      <c r="A56" t="s">
        <v>5</v>
      </c>
      <c r="B56" t="s">
        <v>4649</v>
      </c>
      <c r="C56" s="139">
        <f t="shared" si="0"/>
        <v>244781.75</v>
      </c>
      <c r="D56">
        <v>265880</v>
      </c>
      <c r="E56">
        <v>243980</v>
      </c>
      <c r="F56">
        <v>236992</v>
      </c>
      <c r="G56">
        <v>232275</v>
      </c>
      <c r="H56">
        <v>251325</v>
      </c>
      <c r="I56">
        <v>256321</v>
      </c>
      <c r="J56">
        <v>253513</v>
      </c>
      <c r="K56">
        <v>260693</v>
      </c>
      <c r="L56">
        <v>354337</v>
      </c>
      <c r="M56">
        <v>377445</v>
      </c>
      <c r="N56">
        <v>342426</v>
      </c>
      <c r="O56">
        <v>337332</v>
      </c>
      <c r="P56">
        <v>328146</v>
      </c>
      <c r="Q56">
        <v>266640</v>
      </c>
      <c r="R56">
        <v>289065</v>
      </c>
      <c r="S56">
        <v>329542</v>
      </c>
      <c r="T56">
        <v>1079118</v>
      </c>
      <c r="U56">
        <v>1077994</v>
      </c>
      <c r="V56">
        <v>1064477</v>
      </c>
      <c r="W56">
        <v>1041829</v>
      </c>
      <c r="X56">
        <v>1069864</v>
      </c>
      <c r="Y56">
        <v>1050726</v>
      </c>
      <c r="Z56">
        <v>1104129</v>
      </c>
      <c r="AA56">
        <v>1045859</v>
      </c>
      <c r="AB56">
        <v>1145441</v>
      </c>
      <c r="AC56">
        <v>1163688</v>
      </c>
      <c r="AD56">
        <v>1186222</v>
      </c>
      <c r="AE56">
        <v>1124748</v>
      </c>
      <c r="AF56">
        <v>1130361</v>
      </c>
      <c r="AG56">
        <v>1102388</v>
      </c>
      <c r="AH56">
        <v>1106473</v>
      </c>
    </row>
    <row r="57" spans="1:34">
      <c r="A57" t="s">
        <v>5</v>
      </c>
      <c r="B57" t="s">
        <v>4650</v>
      </c>
      <c r="C57" s="139">
        <f t="shared" si="0"/>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row>
    <row r="58" spans="1:34">
      <c r="A58" t="s">
        <v>5</v>
      </c>
      <c r="B58" t="s">
        <v>4651</v>
      </c>
      <c r="C58" s="139">
        <f t="shared" si="0"/>
        <v>322409.25</v>
      </c>
      <c r="D58">
        <v>329575</v>
      </c>
      <c r="E58">
        <v>315518</v>
      </c>
      <c r="F58">
        <v>308046</v>
      </c>
      <c r="G58">
        <v>336498</v>
      </c>
      <c r="H58">
        <v>319577</v>
      </c>
      <c r="I58">
        <v>307181</v>
      </c>
      <c r="J58">
        <v>321001</v>
      </c>
      <c r="K58">
        <v>336726</v>
      </c>
      <c r="L58">
        <v>347474</v>
      </c>
      <c r="M58">
        <v>390507</v>
      </c>
      <c r="N58">
        <v>385928</v>
      </c>
      <c r="O58">
        <v>399143</v>
      </c>
      <c r="P58">
        <v>402966</v>
      </c>
      <c r="Q58">
        <v>400427</v>
      </c>
      <c r="R58">
        <v>400853</v>
      </c>
      <c r="S58">
        <v>395171</v>
      </c>
      <c r="T58">
        <v>424157</v>
      </c>
      <c r="U58">
        <v>408531</v>
      </c>
      <c r="V58">
        <v>409964</v>
      </c>
      <c r="W58">
        <v>426528</v>
      </c>
      <c r="X58">
        <v>413027</v>
      </c>
      <c r="Y58">
        <v>415217</v>
      </c>
      <c r="Z58">
        <v>362264</v>
      </c>
      <c r="AA58">
        <v>364961</v>
      </c>
      <c r="AB58">
        <v>370998</v>
      </c>
      <c r="AC58">
        <v>353526</v>
      </c>
      <c r="AD58">
        <v>344384</v>
      </c>
      <c r="AE58">
        <v>350118</v>
      </c>
      <c r="AF58">
        <v>343009</v>
      </c>
      <c r="AG58">
        <v>326774</v>
      </c>
      <c r="AH58">
        <v>322955</v>
      </c>
    </row>
    <row r="59" spans="1:34">
      <c r="A59" t="s">
        <v>5</v>
      </c>
      <c r="B59" t="s">
        <v>4652</v>
      </c>
      <c r="C59" s="139">
        <f t="shared" si="0"/>
        <v>-267471.75</v>
      </c>
      <c r="D59">
        <v>-236591</v>
      </c>
      <c r="E59">
        <v>-307460</v>
      </c>
      <c r="F59">
        <v>-269516</v>
      </c>
      <c r="G59">
        <v>-256320</v>
      </c>
      <c r="H59">
        <v>-358855</v>
      </c>
      <c r="I59">
        <v>-437768</v>
      </c>
      <c r="J59">
        <v>-696497</v>
      </c>
      <c r="K59">
        <v>-368129</v>
      </c>
      <c r="L59">
        <v>-170531</v>
      </c>
      <c r="M59">
        <v>-215323</v>
      </c>
      <c r="N59">
        <v>-214759</v>
      </c>
      <c r="O59">
        <v>-303279</v>
      </c>
      <c r="P59">
        <v>-280991</v>
      </c>
      <c r="Q59">
        <v>-170984</v>
      </c>
      <c r="R59">
        <v>0</v>
      </c>
      <c r="S59">
        <v>0</v>
      </c>
      <c r="T59">
        <v>0</v>
      </c>
      <c r="U59">
        <v>0</v>
      </c>
      <c r="V59">
        <v>0</v>
      </c>
      <c r="W59">
        <v>0</v>
      </c>
      <c r="X59">
        <v>0</v>
      </c>
      <c r="Y59">
        <v>0</v>
      </c>
      <c r="Z59">
        <v>0</v>
      </c>
      <c r="AA59">
        <v>0</v>
      </c>
      <c r="AB59">
        <v>0</v>
      </c>
      <c r="AC59">
        <v>0</v>
      </c>
      <c r="AD59">
        <v>0</v>
      </c>
      <c r="AE59">
        <v>0</v>
      </c>
      <c r="AF59">
        <v>0</v>
      </c>
      <c r="AG59">
        <v>0</v>
      </c>
      <c r="AH59">
        <v>0</v>
      </c>
    </row>
    <row r="60" spans="1:34">
      <c r="A60" t="s">
        <v>5</v>
      </c>
      <c r="B60" s="137" t="s">
        <v>4653</v>
      </c>
      <c r="C60" s="139">
        <f t="shared" si="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1" spans="1:34">
      <c r="A61" t="s">
        <v>5</v>
      </c>
      <c r="B61" t="s">
        <v>4654</v>
      </c>
      <c r="C61" s="139">
        <f t="shared" si="0"/>
        <v>6273381.25</v>
      </c>
      <c r="D61">
        <v>6276441</v>
      </c>
      <c r="E61">
        <v>6070843</v>
      </c>
      <c r="F61">
        <v>6247989</v>
      </c>
      <c r="G61">
        <v>6498252</v>
      </c>
      <c r="H61">
        <v>6335249</v>
      </c>
      <c r="I61">
        <v>6284937</v>
      </c>
      <c r="J61">
        <v>6042830</v>
      </c>
      <c r="K61">
        <v>6497502</v>
      </c>
      <c r="L61">
        <v>6947691</v>
      </c>
      <c r="M61">
        <v>6872170</v>
      </c>
      <c r="N61">
        <v>6760633</v>
      </c>
      <c r="O61">
        <v>6703367</v>
      </c>
      <c r="P61">
        <v>6776064</v>
      </c>
      <c r="Q61">
        <v>6822693</v>
      </c>
      <c r="R61">
        <v>6675436</v>
      </c>
      <c r="S61">
        <v>6577962</v>
      </c>
      <c r="T61">
        <v>6527897</v>
      </c>
      <c r="U61">
        <v>6339891</v>
      </c>
      <c r="V61">
        <v>6768265</v>
      </c>
      <c r="W61">
        <v>6745008</v>
      </c>
      <c r="X61">
        <v>6157772</v>
      </c>
      <c r="Y61">
        <v>5803719</v>
      </c>
      <c r="Z61">
        <v>5829837</v>
      </c>
      <c r="AA61">
        <v>6156475</v>
      </c>
      <c r="AB61">
        <v>6130077</v>
      </c>
      <c r="AC61">
        <v>6027218</v>
      </c>
      <c r="AD61">
        <v>5967824</v>
      </c>
      <c r="AE61">
        <v>5722600</v>
      </c>
      <c r="AF61">
        <v>5298954</v>
      </c>
      <c r="AG61">
        <v>5390491</v>
      </c>
      <c r="AH61">
        <v>5600415</v>
      </c>
    </row>
    <row r="62" spans="1:34">
      <c r="A62" t="s">
        <v>5</v>
      </c>
      <c r="B62" t="s">
        <v>4655</v>
      </c>
      <c r="C62" s="139">
        <f t="shared" si="0"/>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c r="A63" t="s">
        <v>5</v>
      </c>
      <c r="B63" t="s">
        <v>4656</v>
      </c>
      <c r="C63" s="139">
        <f t="shared" si="0"/>
        <v>1</v>
      </c>
      <c r="D63">
        <v>1</v>
      </c>
      <c r="E63">
        <v>1</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row>
    <row r="64" spans="1:34">
      <c r="A64" t="s">
        <v>5</v>
      </c>
      <c r="B64" t="s">
        <v>4657</v>
      </c>
      <c r="C64" s="139">
        <f t="shared" si="0"/>
        <v>0</v>
      </c>
    </row>
    <row r="65" spans="1:34">
      <c r="A65" t="s">
        <v>5</v>
      </c>
      <c r="B65" t="s">
        <v>4566</v>
      </c>
      <c r="C65" s="139">
        <f t="shared" si="0"/>
        <v>0</v>
      </c>
      <c r="D65" t="s">
        <v>4567</v>
      </c>
      <c r="E65" t="s">
        <v>4568</v>
      </c>
      <c r="F65" t="s">
        <v>4569</v>
      </c>
      <c r="G65" t="s">
        <v>4570</v>
      </c>
      <c r="H65" t="s">
        <v>4571</v>
      </c>
      <c r="I65" t="s">
        <v>4572</v>
      </c>
      <c r="J65" t="s">
        <v>4573</v>
      </c>
      <c r="K65" t="s">
        <v>4574</v>
      </c>
      <c r="L65" t="s">
        <v>4575</v>
      </c>
      <c r="M65" t="s">
        <v>4576</v>
      </c>
      <c r="N65" t="s">
        <v>4577</v>
      </c>
      <c r="O65" t="s">
        <v>4578</v>
      </c>
      <c r="P65" t="s">
        <v>4579</v>
      </c>
      <c r="Q65" t="s">
        <v>4580</v>
      </c>
      <c r="R65" t="s">
        <v>4581</v>
      </c>
      <c r="S65" t="s">
        <v>4582</v>
      </c>
      <c r="T65" t="s">
        <v>4583</v>
      </c>
      <c r="U65" t="s">
        <v>4584</v>
      </c>
      <c r="V65" t="s">
        <v>4585</v>
      </c>
      <c r="W65" t="s">
        <v>4586</v>
      </c>
      <c r="X65" t="s">
        <v>4587</v>
      </c>
      <c r="Y65" t="s">
        <v>4588</v>
      </c>
      <c r="Z65" t="s">
        <v>4589</v>
      </c>
      <c r="AA65" t="s">
        <v>4590</v>
      </c>
      <c r="AB65" t="s">
        <v>4591</v>
      </c>
      <c r="AC65" t="s">
        <v>4592</v>
      </c>
      <c r="AD65" t="s">
        <v>4593</v>
      </c>
      <c r="AE65" t="s">
        <v>4594</v>
      </c>
      <c r="AF65" t="s">
        <v>4595</v>
      </c>
      <c r="AG65" t="s">
        <v>4596</v>
      </c>
      <c r="AH65" t="s">
        <v>4597</v>
      </c>
    </row>
    <row r="66" spans="1:34">
      <c r="B66" t="s">
        <v>9</v>
      </c>
      <c r="C66" s="139">
        <f t="shared" si="0"/>
        <v>0</v>
      </c>
    </row>
    <row r="67" spans="1:34">
      <c r="A67" t="s">
        <v>9</v>
      </c>
      <c r="B67" t="s">
        <v>4598</v>
      </c>
      <c r="C67" s="139">
        <f t="shared" si="0"/>
        <v>0</v>
      </c>
    </row>
    <row r="68" spans="1:34">
      <c r="A68" t="s">
        <v>9</v>
      </c>
      <c r="B68" t="s">
        <v>4599</v>
      </c>
      <c r="C68" s="139">
        <f t="shared" si="0"/>
        <v>0</v>
      </c>
      <c r="D68" t="s">
        <v>4600</v>
      </c>
      <c r="E68" t="s">
        <v>4601</v>
      </c>
      <c r="F68" t="s">
        <v>4602</v>
      </c>
      <c r="G68" t="s">
        <v>4603</v>
      </c>
      <c r="H68" t="s">
        <v>4604</v>
      </c>
      <c r="I68" t="s">
        <v>4605</v>
      </c>
      <c r="J68" t="s">
        <v>4606</v>
      </c>
      <c r="K68" t="s">
        <v>4607</v>
      </c>
      <c r="L68" t="s">
        <v>4608</v>
      </c>
      <c r="M68" t="s">
        <v>4609</v>
      </c>
      <c r="N68" t="s">
        <v>4610</v>
      </c>
      <c r="O68" t="s">
        <v>4611</v>
      </c>
      <c r="P68" t="s">
        <v>4612</v>
      </c>
      <c r="Q68" t="s">
        <v>4613</v>
      </c>
      <c r="R68" t="s">
        <v>4614</v>
      </c>
      <c r="S68" t="s">
        <v>4615</v>
      </c>
      <c r="T68" t="s">
        <v>4616</v>
      </c>
      <c r="U68" t="s">
        <v>4617</v>
      </c>
      <c r="V68" t="s">
        <v>4618</v>
      </c>
      <c r="W68" t="s">
        <v>4619</v>
      </c>
      <c r="X68" t="s">
        <v>4620</v>
      </c>
      <c r="Y68" t="s">
        <v>4621</v>
      </c>
      <c r="Z68" t="s">
        <v>4622</v>
      </c>
      <c r="AA68" t="s">
        <v>4623</v>
      </c>
      <c r="AB68" t="s">
        <v>4624</v>
      </c>
      <c r="AC68" t="s">
        <v>4625</v>
      </c>
      <c r="AD68" t="s">
        <v>4626</v>
      </c>
      <c r="AE68" t="s">
        <v>4627</v>
      </c>
      <c r="AF68" t="s">
        <v>4628</v>
      </c>
      <c r="AG68" t="s">
        <v>4629</v>
      </c>
      <c r="AH68" t="s">
        <v>4630</v>
      </c>
    </row>
    <row r="69" spans="1:34">
      <c r="A69" t="s">
        <v>9</v>
      </c>
      <c r="B69" t="s">
        <v>4631</v>
      </c>
      <c r="C69" s="139">
        <f t="shared" si="0"/>
        <v>0</v>
      </c>
      <c r="D69" t="s">
        <v>583</v>
      </c>
      <c r="E69" t="s">
        <v>583</v>
      </c>
      <c r="F69" t="s">
        <v>583</v>
      </c>
      <c r="G69" t="s">
        <v>583</v>
      </c>
      <c r="H69" t="s">
        <v>583</v>
      </c>
      <c r="I69" t="s">
        <v>583</v>
      </c>
      <c r="J69" t="s">
        <v>583</v>
      </c>
      <c r="K69" t="s">
        <v>583</v>
      </c>
      <c r="L69" t="s">
        <v>583</v>
      </c>
      <c r="M69" t="s">
        <v>583</v>
      </c>
      <c r="N69" t="s">
        <v>583</v>
      </c>
      <c r="O69" t="s">
        <v>583</v>
      </c>
      <c r="P69" t="s">
        <v>583</v>
      </c>
      <c r="Q69" t="s">
        <v>583</v>
      </c>
      <c r="R69" t="s">
        <v>583</v>
      </c>
      <c r="S69" t="s">
        <v>583</v>
      </c>
      <c r="T69" t="s">
        <v>583</v>
      </c>
      <c r="U69" t="s">
        <v>583</v>
      </c>
      <c r="V69" t="s">
        <v>583</v>
      </c>
      <c r="W69" t="s">
        <v>583</v>
      </c>
      <c r="X69" t="s">
        <v>583</v>
      </c>
      <c r="Y69" t="s">
        <v>583</v>
      </c>
      <c r="Z69" t="s">
        <v>583</v>
      </c>
      <c r="AA69" t="s">
        <v>583</v>
      </c>
      <c r="AB69" t="s">
        <v>583</v>
      </c>
      <c r="AC69" t="s">
        <v>583</v>
      </c>
      <c r="AD69" t="s">
        <v>583</v>
      </c>
      <c r="AE69" t="s">
        <v>583</v>
      </c>
      <c r="AF69" t="s">
        <v>583</v>
      </c>
      <c r="AG69" t="s">
        <v>583</v>
      </c>
      <c r="AH69" t="s">
        <v>583</v>
      </c>
    </row>
    <row r="70" spans="1:34">
      <c r="A70" t="s">
        <v>9</v>
      </c>
      <c r="B70" t="s">
        <v>522</v>
      </c>
      <c r="C70" s="139">
        <f t="shared" si="0"/>
        <v>0</v>
      </c>
      <c r="D70" t="s">
        <v>583</v>
      </c>
      <c r="E70" t="s">
        <v>583</v>
      </c>
      <c r="F70" t="s">
        <v>583</v>
      </c>
      <c r="G70" t="s">
        <v>583</v>
      </c>
      <c r="H70" t="s">
        <v>583</v>
      </c>
      <c r="I70" t="s">
        <v>583</v>
      </c>
      <c r="J70" t="s">
        <v>583</v>
      </c>
      <c r="K70" t="s">
        <v>583</v>
      </c>
      <c r="L70" t="s">
        <v>583</v>
      </c>
      <c r="M70" t="s">
        <v>583</v>
      </c>
      <c r="N70" t="s">
        <v>583</v>
      </c>
      <c r="O70" t="s">
        <v>583</v>
      </c>
      <c r="P70" t="s">
        <v>583</v>
      </c>
      <c r="Q70" t="s">
        <v>583</v>
      </c>
      <c r="R70" t="s">
        <v>583</v>
      </c>
      <c r="S70" t="s">
        <v>583</v>
      </c>
      <c r="T70" t="s">
        <v>583</v>
      </c>
      <c r="U70" t="s">
        <v>583</v>
      </c>
      <c r="V70" t="s">
        <v>583</v>
      </c>
      <c r="W70" t="s">
        <v>583</v>
      </c>
      <c r="X70" t="s">
        <v>583</v>
      </c>
      <c r="Y70" t="s">
        <v>583</v>
      </c>
      <c r="Z70" t="s">
        <v>583</v>
      </c>
      <c r="AA70" t="s">
        <v>583</v>
      </c>
      <c r="AB70" t="s">
        <v>583</v>
      </c>
      <c r="AC70" t="s">
        <v>583</v>
      </c>
      <c r="AD70" t="s">
        <v>583</v>
      </c>
      <c r="AE70" t="s">
        <v>583</v>
      </c>
      <c r="AF70" t="s">
        <v>583</v>
      </c>
      <c r="AG70" t="s">
        <v>583</v>
      </c>
      <c r="AH70" t="s">
        <v>583</v>
      </c>
    </row>
    <row r="71" spans="1:34">
      <c r="A71" t="s">
        <v>9</v>
      </c>
      <c r="B71" t="s">
        <v>4632</v>
      </c>
      <c r="C71" s="139">
        <f t="shared" si="0"/>
        <v>94583602.75</v>
      </c>
      <c r="D71">
        <v>91617412</v>
      </c>
      <c r="E71">
        <v>96645476</v>
      </c>
      <c r="F71">
        <v>98448117</v>
      </c>
      <c r="G71">
        <v>91623406</v>
      </c>
      <c r="H71">
        <v>89821938</v>
      </c>
      <c r="I71">
        <v>94379325</v>
      </c>
      <c r="J71">
        <v>94847135</v>
      </c>
      <c r="K71">
        <v>92740582</v>
      </c>
      <c r="L71">
        <v>92799750</v>
      </c>
      <c r="M71">
        <v>94061752</v>
      </c>
      <c r="N71">
        <v>91232664</v>
      </c>
      <c r="O71">
        <v>89640192</v>
      </c>
      <c r="P71">
        <v>94452931</v>
      </c>
      <c r="Q71">
        <v>88825573</v>
      </c>
      <c r="R71">
        <v>84355976</v>
      </c>
      <c r="S71">
        <v>82914964</v>
      </c>
      <c r="T71">
        <v>81351521</v>
      </c>
      <c r="U71">
        <v>80348246</v>
      </c>
      <c r="V71">
        <v>81710063</v>
      </c>
      <c r="W71">
        <v>85807868</v>
      </c>
      <c r="X71">
        <v>88149792</v>
      </c>
      <c r="Y71">
        <v>83095924</v>
      </c>
      <c r="Z71">
        <v>81299241</v>
      </c>
      <c r="AA71">
        <v>78060498</v>
      </c>
      <c r="AB71">
        <v>70877043</v>
      </c>
      <c r="AC71">
        <v>68966538</v>
      </c>
      <c r="AD71">
        <v>71203728</v>
      </c>
      <c r="AE71">
        <v>68025039</v>
      </c>
      <c r="AF71">
        <v>70108979</v>
      </c>
      <c r="AG71">
        <v>66767347</v>
      </c>
      <c r="AH71">
        <v>62288980</v>
      </c>
    </row>
    <row r="72" spans="1:34">
      <c r="A72" t="s">
        <v>9</v>
      </c>
      <c r="B72" t="s">
        <v>4633</v>
      </c>
      <c r="C72" s="139">
        <f t="shared" ref="C72:C135" si="1">IFERROR(AVERAGE(D72:G72),0)</f>
        <v>15363949.5</v>
      </c>
      <c r="D72">
        <v>17430377</v>
      </c>
      <c r="E72">
        <v>16694568</v>
      </c>
      <c r="F72">
        <v>13282000</v>
      </c>
      <c r="G72">
        <v>14048853</v>
      </c>
      <c r="H72">
        <v>18765113</v>
      </c>
      <c r="I72">
        <v>18584104</v>
      </c>
      <c r="J72">
        <v>17192448</v>
      </c>
      <c r="K72">
        <v>20236010</v>
      </c>
      <c r="L72">
        <v>17707505</v>
      </c>
      <c r="M72">
        <v>13616317</v>
      </c>
      <c r="N72">
        <v>19953866</v>
      </c>
      <c r="O72">
        <v>21713272</v>
      </c>
      <c r="P72">
        <v>24216673</v>
      </c>
      <c r="Q72">
        <v>22209365</v>
      </c>
      <c r="R72">
        <v>17616522</v>
      </c>
      <c r="S72">
        <v>16390466</v>
      </c>
      <c r="T72">
        <v>20891079</v>
      </c>
      <c r="U72">
        <v>11851148</v>
      </c>
      <c r="V72">
        <v>10954286</v>
      </c>
      <c r="W72">
        <v>3289871</v>
      </c>
      <c r="X72">
        <v>0</v>
      </c>
      <c r="Y72">
        <v>0</v>
      </c>
      <c r="Z72">
        <v>0</v>
      </c>
      <c r="AA72">
        <v>0</v>
      </c>
      <c r="AB72">
        <v>0</v>
      </c>
      <c r="AC72">
        <v>0</v>
      </c>
      <c r="AD72">
        <v>0</v>
      </c>
      <c r="AE72">
        <v>0</v>
      </c>
      <c r="AF72">
        <v>0</v>
      </c>
      <c r="AG72">
        <v>0</v>
      </c>
      <c r="AH72">
        <v>0</v>
      </c>
    </row>
    <row r="73" spans="1:34">
      <c r="A73" t="s">
        <v>9</v>
      </c>
      <c r="B73" t="s">
        <v>4634</v>
      </c>
      <c r="C73" s="139">
        <f t="shared" si="1"/>
        <v>55701.75</v>
      </c>
      <c r="D73">
        <v>108528</v>
      </c>
      <c r="E73">
        <v>59620</v>
      </c>
      <c r="F73">
        <v>41296</v>
      </c>
      <c r="G73">
        <v>13363</v>
      </c>
      <c r="H73">
        <v>11206</v>
      </c>
      <c r="I73">
        <v>27171</v>
      </c>
      <c r="J73">
        <v>61811</v>
      </c>
      <c r="K73">
        <v>191953</v>
      </c>
      <c r="L73">
        <v>83912</v>
      </c>
      <c r="M73">
        <v>82838</v>
      </c>
      <c r="N73">
        <v>187909</v>
      </c>
      <c r="O73">
        <v>301143</v>
      </c>
      <c r="P73">
        <v>370153</v>
      </c>
      <c r="Q73">
        <v>1853067</v>
      </c>
      <c r="R73">
        <v>1959088</v>
      </c>
      <c r="S73">
        <v>1688843</v>
      </c>
      <c r="T73">
        <v>1873640</v>
      </c>
      <c r="U73">
        <v>1823205</v>
      </c>
      <c r="V73">
        <v>1153078</v>
      </c>
      <c r="W73">
        <v>458816</v>
      </c>
      <c r="X73">
        <v>424752</v>
      </c>
      <c r="Y73">
        <v>434337</v>
      </c>
      <c r="Z73">
        <v>410095</v>
      </c>
      <c r="AA73">
        <v>382526</v>
      </c>
      <c r="AB73">
        <v>388256</v>
      </c>
      <c r="AC73">
        <v>398613</v>
      </c>
      <c r="AD73">
        <v>271485</v>
      </c>
      <c r="AE73">
        <v>0</v>
      </c>
      <c r="AF73">
        <v>0</v>
      </c>
      <c r="AG73">
        <v>0</v>
      </c>
      <c r="AH73">
        <v>0</v>
      </c>
    </row>
    <row r="74" spans="1:34">
      <c r="A74" t="s">
        <v>9</v>
      </c>
      <c r="B74" t="s">
        <v>4635</v>
      </c>
      <c r="C74" s="139">
        <f t="shared" si="1"/>
        <v>110003254</v>
      </c>
      <c r="D74">
        <v>109156317</v>
      </c>
      <c r="E74">
        <v>113399664</v>
      </c>
      <c r="F74">
        <v>111771413</v>
      </c>
      <c r="G74">
        <v>105685622</v>
      </c>
      <c r="H74">
        <v>108598257</v>
      </c>
      <c r="I74">
        <v>112990600</v>
      </c>
      <c r="J74">
        <v>112101393</v>
      </c>
      <c r="K74">
        <v>113168544</v>
      </c>
      <c r="L74">
        <v>110591167</v>
      </c>
      <c r="M74">
        <v>107760907</v>
      </c>
      <c r="N74">
        <v>111374439</v>
      </c>
      <c r="O74">
        <v>111654607</v>
      </c>
      <c r="P74">
        <v>119039757</v>
      </c>
      <c r="Q74">
        <v>112888005</v>
      </c>
      <c r="R74">
        <v>103931586</v>
      </c>
      <c r="S74">
        <v>100994273</v>
      </c>
      <c r="T74">
        <v>104116240</v>
      </c>
      <c r="U74">
        <v>94022599</v>
      </c>
      <c r="V74">
        <v>93817428</v>
      </c>
      <c r="W74">
        <v>89556555</v>
      </c>
      <c r="X74">
        <v>88574544</v>
      </c>
      <c r="Y74">
        <v>83530261</v>
      </c>
      <c r="Z74">
        <v>81709336</v>
      </c>
      <c r="AA74">
        <v>78443024</v>
      </c>
      <c r="AB74">
        <v>71265299</v>
      </c>
      <c r="AC74">
        <v>69365151</v>
      </c>
      <c r="AD74">
        <v>71475213</v>
      </c>
      <c r="AE74">
        <v>68025039</v>
      </c>
      <c r="AF74">
        <v>70108979</v>
      </c>
      <c r="AG74">
        <v>66767347</v>
      </c>
      <c r="AH74">
        <v>62288980</v>
      </c>
    </row>
    <row r="75" spans="1:34">
      <c r="A75" t="s">
        <v>9</v>
      </c>
      <c r="B75" t="s">
        <v>4636</v>
      </c>
      <c r="C75" s="139">
        <f t="shared" si="1"/>
        <v>155234.5</v>
      </c>
      <c r="D75">
        <v>148740</v>
      </c>
      <c r="E75">
        <v>152323</v>
      </c>
      <c r="F75">
        <v>153732</v>
      </c>
      <c r="G75">
        <v>166143</v>
      </c>
      <c r="H75">
        <v>165193</v>
      </c>
      <c r="I75">
        <v>151447</v>
      </c>
      <c r="J75">
        <v>155794</v>
      </c>
      <c r="K75">
        <v>157442</v>
      </c>
      <c r="L75">
        <v>120974</v>
      </c>
      <c r="M75">
        <v>68293</v>
      </c>
      <c r="N75">
        <v>72359</v>
      </c>
      <c r="O75">
        <v>71842</v>
      </c>
      <c r="P75">
        <v>69505</v>
      </c>
      <c r="Q75">
        <v>70600</v>
      </c>
      <c r="R75">
        <v>72208</v>
      </c>
      <c r="S75">
        <v>71835</v>
      </c>
      <c r="T75">
        <v>51264</v>
      </c>
      <c r="U75">
        <v>17433</v>
      </c>
      <c r="V75">
        <v>18397</v>
      </c>
      <c r="W75">
        <v>22802</v>
      </c>
      <c r="X75">
        <v>25338</v>
      </c>
      <c r="Y75">
        <v>36167</v>
      </c>
      <c r="Z75">
        <v>20228</v>
      </c>
      <c r="AA75">
        <v>18785</v>
      </c>
      <c r="AB75">
        <v>21728</v>
      </c>
      <c r="AC75">
        <v>31967</v>
      </c>
      <c r="AD75">
        <v>33827</v>
      </c>
      <c r="AE75">
        <v>31290</v>
      </c>
      <c r="AF75">
        <v>30083</v>
      </c>
      <c r="AG75">
        <v>13441</v>
      </c>
      <c r="AH75">
        <v>30083</v>
      </c>
    </row>
    <row r="76" spans="1:34">
      <c r="A76" t="s">
        <v>9</v>
      </c>
      <c r="B76" t="s">
        <v>4637</v>
      </c>
      <c r="C76" s="139">
        <f t="shared" si="1"/>
        <v>0</v>
      </c>
      <c r="D76">
        <v>0</v>
      </c>
      <c r="E76">
        <v>0</v>
      </c>
      <c r="F76">
        <v>0</v>
      </c>
      <c r="G76">
        <v>0</v>
      </c>
      <c r="H76">
        <v>0</v>
      </c>
      <c r="I76">
        <v>0</v>
      </c>
      <c r="J76">
        <v>0</v>
      </c>
      <c r="K76">
        <v>0</v>
      </c>
      <c r="L76">
        <v>192852</v>
      </c>
      <c r="M76">
        <v>296157</v>
      </c>
      <c r="N76">
        <v>304160</v>
      </c>
      <c r="O76">
        <v>244801</v>
      </c>
      <c r="P76">
        <v>349910</v>
      </c>
      <c r="Q76">
        <v>382365</v>
      </c>
      <c r="R76">
        <v>388734</v>
      </c>
      <c r="S76">
        <v>412546</v>
      </c>
      <c r="T76">
        <v>396639</v>
      </c>
      <c r="U76">
        <v>356186</v>
      </c>
      <c r="V76">
        <v>295841</v>
      </c>
      <c r="W76">
        <v>331913</v>
      </c>
      <c r="X76">
        <v>346695</v>
      </c>
      <c r="Y76">
        <v>326745</v>
      </c>
      <c r="Z76">
        <v>365506</v>
      </c>
      <c r="AA76">
        <v>363392</v>
      </c>
      <c r="AB76">
        <v>367791</v>
      </c>
      <c r="AC76">
        <v>383822</v>
      </c>
      <c r="AD76">
        <v>425457</v>
      </c>
      <c r="AE76">
        <v>412657</v>
      </c>
      <c r="AF76">
        <v>413665</v>
      </c>
      <c r="AG76">
        <v>421763</v>
      </c>
      <c r="AH76">
        <v>455232</v>
      </c>
    </row>
    <row r="77" spans="1:34">
      <c r="A77" t="s">
        <v>9</v>
      </c>
      <c r="B77" t="s">
        <v>4638</v>
      </c>
      <c r="C77" s="139">
        <f t="shared" si="1"/>
        <v>155234.5</v>
      </c>
      <c r="D77">
        <v>148740</v>
      </c>
      <c r="E77">
        <v>152323</v>
      </c>
      <c r="F77">
        <v>153732</v>
      </c>
      <c r="G77">
        <v>166143</v>
      </c>
      <c r="H77">
        <v>165193</v>
      </c>
      <c r="I77">
        <v>151447</v>
      </c>
      <c r="J77">
        <v>155794</v>
      </c>
      <c r="K77">
        <v>157442</v>
      </c>
      <c r="L77">
        <v>313826</v>
      </c>
      <c r="M77">
        <v>364450</v>
      </c>
      <c r="N77">
        <v>376519</v>
      </c>
      <c r="O77">
        <v>316643</v>
      </c>
      <c r="P77">
        <v>419415</v>
      </c>
      <c r="Q77">
        <v>452966</v>
      </c>
      <c r="R77">
        <v>460943</v>
      </c>
      <c r="S77">
        <v>484381</v>
      </c>
      <c r="T77">
        <v>447903</v>
      </c>
      <c r="U77">
        <v>373619</v>
      </c>
      <c r="V77">
        <v>314238</v>
      </c>
      <c r="W77">
        <v>354715</v>
      </c>
      <c r="X77">
        <v>372033</v>
      </c>
      <c r="Y77">
        <v>362912</v>
      </c>
      <c r="Z77">
        <v>385735</v>
      </c>
      <c r="AA77">
        <v>382177</v>
      </c>
      <c r="AB77">
        <v>389519</v>
      </c>
      <c r="AC77">
        <v>415789</v>
      </c>
      <c r="AD77">
        <v>459283</v>
      </c>
      <c r="AE77">
        <v>443947</v>
      </c>
      <c r="AF77">
        <v>443748</v>
      </c>
      <c r="AG77">
        <v>435203</v>
      </c>
      <c r="AH77">
        <v>485315</v>
      </c>
    </row>
    <row r="78" spans="1:34">
      <c r="A78" t="s">
        <v>9</v>
      </c>
      <c r="B78" t="s">
        <v>4639</v>
      </c>
      <c r="C78" s="139">
        <f t="shared" si="1"/>
        <v>110158488.25</v>
      </c>
      <c r="D78">
        <v>109305057</v>
      </c>
      <c r="E78">
        <v>113551987</v>
      </c>
      <c r="F78">
        <v>111925144</v>
      </c>
      <c r="G78">
        <v>105851765</v>
      </c>
      <c r="H78">
        <v>108763449</v>
      </c>
      <c r="I78">
        <v>113142048</v>
      </c>
      <c r="J78">
        <v>112257187</v>
      </c>
      <c r="K78">
        <v>113325986</v>
      </c>
      <c r="L78">
        <v>110904994</v>
      </c>
      <c r="M78">
        <v>108125357</v>
      </c>
      <c r="N78">
        <v>111750957</v>
      </c>
      <c r="O78">
        <v>111971250</v>
      </c>
      <c r="P78">
        <v>119459172</v>
      </c>
      <c r="Q78">
        <v>113340970</v>
      </c>
      <c r="R78">
        <v>104392528</v>
      </c>
      <c r="S78">
        <v>101478654</v>
      </c>
      <c r="T78">
        <v>104564143</v>
      </c>
      <c r="U78">
        <v>94396218</v>
      </c>
      <c r="V78">
        <v>94131666</v>
      </c>
      <c r="W78">
        <v>89911270</v>
      </c>
      <c r="X78">
        <v>88946578</v>
      </c>
      <c r="Y78">
        <v>83893173</v>
      </c>
      <c r="Z78">
        <v>82095071</v>
      </c>
      <c r="AA78">
        <v>78825201</v>
      </c>
      <c r="AB78">
        <v>71654818</v>
      </c>
      <c r="AC78">
        <v>69780940</v>
      </c>
      <c r="AD78">
        <v>71934496</v>
      </c>
      <c r="AE78">
        <v>68468986</v>
      </c>
      <c r="AF78">
        <v>70552727</v>
      </c>
      <c r="AG78">
        <v>67202550</v>
      </c>
      <c r="AH78">
        <v>62774295</v>
      </c>
    </row>
    <row r="79" spans="1:34">
      <c r="A79" t="s">
        <v>9</v>
      </c>
      <c r="B79" t="s">
        <v>4640</v>
      </c>
      <c r="C79" s="139">
        <f t="shared" si="1"/>
        <v>32564</v>
      </c>
      <c r="D79">
        <v>0</v>
      </c>
      <c r="E79">
        <v>0</v>
      </c>
      <c r="F79">
        <v>69643</v>
      </c>
      <c r="G79">
        <v>60613</v>
      </c>
      <c r="H79">
        <v>134053</v>
      </c>
      <c r="I79">
        <v>18339</v>
      </c>
      <c r="J79">
        <v>58348</v>
      </c>
      <c r="K79">
        <v>33363</v>
      </c>
      <c r="L79">
        <v>83320</v>
      </c>
      <c r="M79">
        <v>497461</v>
      </c>
      <c r="N79">
        <v>248887</v>
      </c>
      <c r="O79">
        <v>122984</v>
      </c>
      <c r="P79">
        <v>87916</v>
      </c>
      <c r="Q79">
        <v>223213</v>
      </c>
      <c r="R79">
        <v>127546</v>
      </c>
      <c r="S79">
        <v>103114</v>
      </c>
      <c r="T79">
        <v>171330</v>
      </c>
      <c r="U79">
        <v>55185</v>
      </c>
      <c r="V79">
        <v>82646</v>
      </c>
      <c r="W79">
        <v>54954</v>
      </c>
      <c r="X79">
        <v>47217</v>
      </c>
      <c r="Y79">
        <v>0</v>
      </c>
      <c r="Z79">
        <v>4000</v>
      </c>
      <c r="AA79">
        <v>163200</v>
      </c>
      <c r="AB79">
        <v>0</v>
      </c>
      <c r="AC79">
        <v>336516</v>
      </c>
      <c r="AD79">
        <v>21</v>
      </c>
      <c r="AE79">
        <v>0</v>
      </c>
      <c r="AF79">
        <v>0</v>
      </c>
      <c r="AG79">
        <v>108577</v>
      </c>
      <c r="AH79">
        <v>0</v>
      </c>
    </row>
    <row r="80" spans="1:34">
      <c r="A80" t="s">
        <v>9</v>
      </c>
      <c r="B80" s="137" t="s">
        <v>4641</v>
      </c>
      <c r="C80" s="139">
        <f t="shared" si="1"/>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row>
    <row r="81" spans="1:34">
      <c r="A81" t="s">
        <v>9</v>
      </c>
      <c r="B81" t="s">
        <v>4642</v>
      </c>
      <c r="C81" s="139">
        <f t="shared" si="1"/>
        <v>110191052.25</v>
      </c>
      <c r="D81">
        <v>109305057</v>
      </c>
      <c r="E81">
        <v>113551987</v>
      </c>
      <c r="F81">
        <v>111994787</v>
      </c>
      <c r="G81">
        <v>105912378</v>
      </c>
      <c r="H81">
        <v>108897502</v>
      </c>
      <c r="I81">
        <v>113160387</v>
      </c>
      <c r="J81">
        <v>112315535</v>
      </c>
      <c r="K81">
        <v>113359349</v>
      </c>
      <c r="L81">
        <v>110988314</v>
      </c>
      <c r="M81">
        <v>108622818</v>
      </c>
      <c r="N81">
        <v>111999844</v>
      </c>
      <c r="O81">
        <v>112094234</v>
      </c>
      <c r="P81">
        <v>119547088</v>
      </c>
      <c r="Q81">
        <v>113564183</v>
      </c>
      <c r="R81">
        <v>104520074</v>
      </c>
      <c r="S81">
        <v>101581768</v>
      </c>
      <c r="T81">
        <v>104735473</v>
      </c>
      <c r="U81">
        <v>94451403</v>
      </c>
      <c r="V81">
        <v>94214312</v>
      </c>
      <c r="W81">
        <v>89966224</v>
      </c>
      <c r="X81">
        <v>88993795</v>
      </c>
      <c r="Y81">
        <v>83893173</v>
      </c>
      <c r="Z81">
        <v>82099071</v>
      </c>
      <c r="AA81">
        <v>78988401</v>
      </c>
      <c r="AB81">
        <v>71654818</v>
      </c>
      <c r="AC81">
        <v>70117456</v>
      </c>
      <c r="AD81">
        <v>71934517</v>
      </c>
      <c r="AE81">
        <v>68468986</v>
      </c>
      <c r="AF81">
        <v>70552727</v>
      </c>
      <c r="AG81">
        <v>67311127</v>
      </c>
      <c r="AH81">
        <v>62774295</v>
      </c>
    </row>
    <row r="82" spans="1:34">
      <c r="A82" t="s">
        <v>9</v>
      </c>
      <c r="B82" t="s">
        <v>4643</v>
      </c>
      <c r="C82" s="139">
        <f t="shared" si="1"/>
        <v>0</v>
      </c>
      <c r="D82" t="s">
        <v>583</v>
      </c>
      <c r="E82" t="s">
        <v>583</v>
      </c>
      <c r="F82" t="s">
        <v>583</v>
      </c>
      <c r="G82" t="s">
        <v>583</v>
      </c>
      <c r="H82" t="s">
        <v>583</v>
      </c>
      <c r="I82" t="s">
        <v>583</v>
      </c>
      <c r="J82" t="s">
        <v>583</v>
      </c>
      <c r="K82" t="s">
        <v>583</v>
      </c>
      <c r="L82" t="s">
        <v>583</v>
      </c>
      <c r="M82" t="s">
        <v>583</v>
      </c>
      <c r="N82" t="s">
        <v>583</v>
      </c>
      <c r="O82" t="s">
        <v>583</v>
      </c>
      <c r="P82" t="s">
        <v>583</v>
      </c>
      <c r="Q82" t="s">
        <v>583</v>
      </c>
      <c r="R82" t="s">
        <v>583</v>
      </c>
      <c r="S82" t="s">
        <v>583</v>
      </c>
      <c r="T82" t="s">
        <v>583</v>
      </c>
      <c r="U82" t="s">
        <v>583</v>
      </c>
      <c r="V82" t="s">
        <v>583</v>
      </c>
      <c r="W82" t="s">
        <v>583</v>
      </c>
      <c r="X82" t="s">
        <v>583</v>
      </c>
      <c r="Y82" t="s">
        <v>583</v>
      </c>
      <c r="Z82" t="s">
        <v>583</v>
      </c>
      <c r="AA82" t="s">
        <v>583</v>
      </c>
      <c r="AB82" t="s">
        <v>583</v>
      </c>
      <c r="AC82" t="s">
        <v>583</v>
      </c>
      <c r="AD82" t="s">
        <v>583</v>
      </c>
      <c r="AE82" t="s">
        <v>583</v>
      </c>
      <c r="AF82" t="s">
        <v>583</v>
      </c>
      <c r="AG82" t="s">
        <v>583</v>
      </c>
      <c r="AH82" t="s">
        <v>583</v>
      </c>
    </row>
    <row r="83" spans="1:34">
      <c r="A83" t="s">
        <v>9</v>
      </c>
      <c r="B83" t="s">
        <v>4644</v>
      </c>
      <c r="C83" s="139">
        <f t="shared" si="1"/>
        <v>0</v>
      </c>
      <c r="D83" t="s">
        <v>583</v>
      </c>
      <c r="E83" t="s">
        <v>583</v>
      </c>
      <c r="F83" t="s">
        <v>583</v>
      </c>
      <c r="G83" t="s">
        <v>583</v>
      </c>
      <c r="H83" t="s">
        <v>583</v>
      </c>
      <c r="I83" t="s">
        <v>583</v>
      </c>
      <c r="J83" t="s">
        <v>583</v>
      </c>
      <c r="K83" t="s">
        <v>583</v>
      </c>
      <c r="L83" t="s">
        <v>583</v>
      </c>
      <c r="M83" t="s">
        <v>583</v>
      </c>
      <c r="N83" t="s">
        <v>583</v>
      </c>
      <c r="O83" t="s">
        <v>583</v>
      </c>
      <c r="P83" t="s">
        <v>583</v>
      </c>
      <c r="Q83" t="s">
        <v>583</v>
      </c>
      <c r="R83" t="s">
        <v>583</v>
      </c>
      <c r="S83" t="s">
        <v>583</v>
      </c>
      <c r="T83" t="s">
        <v>583</v>
      </c>
      <c r="U83" t="s">
        <v>583</v>
      </c>
      <c r="V83" t="s">
        <v>583</v>
      </c>
      <c r="W83" t="s">
        <v>583</v>
      </c>
      <c r="X83" t="s">
        <v>583</v>
      </c>
      <c r="Y83" t="s">
        <v>583</v>
      </c>
      <c r="Z83" t="s">
        <v>583</v>
      </c>
      <c r="AA83" t="s">
        <v>583</v>
      </c>
      <c r="AB83" t="s">
        <v>583</v>
      </c>
      <c r="AC83" t="s">
        <v>583</v>
      </c>
      <c r="AD83" t="s">
        <v>583</v>
      </c>
      <c r="AE83" t="s">
        <v>583</v>
      </c>
      <c r="AF83" t="s">
        <v>583</v>
      </c>
      <c r="AG83" t="s">
        <v>583</v>
      </c>
      <c r="AH83" t="s">
        <v>583</v>
      </c>
    </row>
    <row r="84" spans="1:34">
      <c r="A84" t="s">
        <v>9</v>
      </c>
      <c r="B84" t="s">
        <v>4645</v>
      </c>
      <c r="C84" s="139">
        <f t="shared" si="1"/>
        <v>78888795.25</v>
      </c>
      <c r="D84">
        <v>81867671</v>
      </c>
      <c r="E84">
        <v>77845738</v>
      </c>
      <c r="F84">
        <v>78268262</v>
      </c>
      <c r="G84">
        <v>77573510</v>
      </c>
      <c r="H84">
        <v>78175106</v>
      </c>
      <c r="I84">
        <v>77295498</v>
      </c>
      <c r="J84">
        <v>76212485</v>
      </c>
      <c r="K84">
        <v>75558108</v>
      </c>
      <c r="L84">
        <v>75037154</v>
      </c>
      <c r="M84">
        <v>74935850</v>
      </c>
      <c r="N84">
        <v>72831737</v>
      </c>
      <c r="O84">
        <v>73432929</v>
      </c>
      <c r="P84">
        <v>76267916</v>
      </c>
      <c r="Q84">
        <v>77193206</v>
      </c>
      <c r="R84">
        <v>73252776</v>
      </c>
      <c r="S84">
        <v>69390686</v>
      </c>
      <c r="T84">
        <v>66933251</v>
      </c>
      <c r="U84">
        <v>64079560</v>
      </c>
      <c r="V84">
        <v>62600737</v>
      </c>
      <c r="W84">
        <v>62274304</v>
      </c>
      <c r="X84">
        <v>61000875</v>
      </c>
      <c r="Y84">
        <v>57661946</v>
      </c>
      <c r="Z84">
        <v>55843277</v>
      </c>
      <c r="AA84">
        <v>54455835</v>
      </c>
      <c r="AB84">
        <v>52084539</v>
      </c>
      <c r="AC84">
        <v>48588969</v>
      </c>
      <c r="AD84">
        <v>47282035</v>
      </c>
      <c r="AE84">
        <v>44407854</v>
      </c>
      <c r="AF84">
        <v>43651272</v>
      </c>
      <c r="AG84">
        <v>41848417</v>
      </c>
      <c r="AH84">
        <v>41469585</v>
      </c>
    </row>
    <row r="85" spans="1:34">
      <c r="A85" t="s">
        <v>9</v>
      </c>
      <c r="B85" t="s">
        <v>4646</v>
      </c>
      <c r="C85" s="139">
        <f t="shared" si="1"/>
        <v>0</v>
      </c>
      <c r="D85">
        <v>0</v>
      </c>
      <c r="E85">
        <v>0</v>
      </c>
      <c r="F85">
        <v>0</v>
      </c>
      <c r="G85">
        <v>0</v>
      </c>
      <c r="H85">
        <v>0</v>
      </c>
      <c r="I85">
        <v>0</v>
      </c>
      <c r="J85">
        <v>0</v>
      </c>
      <c r="K85">
        <v>0</v>
      </c>
      <c r="L85">
        <v>0</v>
      </c>
      <c r="M85">
        <v>0</v>
      </c>
      <c r="N85">
        <v>0</v>
      </c>
      <c r="O85">
        <v>0</v>
      </c>
      <c r="P85">
        <v>0</v>
      </c>
      <c r="Q85">
        <v>0</v>
      </c>
      <c r="R85">
        <v>0</v>
      </c>
      <c r="S85">
        <v>0</v>
      </c>
      <c r="T85">
        <v>0</v>
      </c>
      <c r="U85">
        <v>0</v>
      </c>
      <c r="V85">
        <v>0</v>
      </c>
      <c r="W85">
        <v>7450</v>
      </c>
      <c r="X85">
        <v>129170</v>
      </c>
      <c r="Y85">
        <v>0</v>
      </c>
      <c r="Z85">
        <v>0</v>
      </c>
      <c r="AA85">
        <v>0</v>
      </c>
      <c r="AB85">
        <v>0</v>
      </c>
      <c r="AC85">
        <v>0</v>
      </c>
      <c r="AD85">
        <v>0</v>
      </c>
      <c r="AE85">
        <v>0</v>
      </c>
      <c r="AF85">
        <v>0</v>
      </c>
      <c r="AG85">
        <v>0</v>
      </c>
      <c r="AH85">
        <v>0</v>
      </c>
    </row>
    <row r="86" spans="1:34">
      <c r="A86" t="s">
        <v>9</v>
      </c>
      <c r="B86" t="s">
        <v>4647</v>
      </c>
      <c r="C86" s="139">
        <f t="shared" si="1"/>
        <v>81656.75</v>
      </c>
      <c r="D86">
        <v>92403</v>
      </c>
      <c r="E86">
        <v>83432</v>
      </c>
      <c r="F86">
        <v>78040</v>
      </c>
      <c r="G86">
        <v>72752</v>
      </c>
      <c r="H86">
        <v>62722</v>
      </c>
      <c r="I86">
        <v>53918</v>
      </c>
      <c r="J86">
        <v>85200</v>
      </c>
      <c r="K86">
        <v>103929</v>
      </c>
      <c r="L86">
        <v>26189</v>
      </c>
      <c r="M86">
        <v>7795</v>
      </c>
      <c r="N86">
        <v>1293</v>
      </c>
      <c r="O86">
        <v>0</v>
      </c>
      <c r="P86">
        <v>0</v>
      </c>
      <c r="Q86">
        <v>0</v>
      </c>
      <c r="R86">
        <v>0</v>
      </c>
      <c r="S86">
        <v>0</v>
      </c>
      <c r="T86">
        <v>0</v>
      </c>
      <c r="U86">
        <v>0</v>
      </c>
      <c r="V86">
        <v>0</v>
      </c>
      <c r="W86">
        <v>0</v>
      </c>
      <c r="X86">
        <v>0</v>
      </c>
      <c r="Y86">
        <v>0</v>
      </c>
      <c r="Z86">
        <v>0</v>
      </c>
      <c r="AA86">
        <v>0</v>
      </c>
      <c r="AB86">
        <v>0</v>
      </c>
      <c r="AC86">
        <v>0</v>
      </c>
      <c r="AD86">
        <v>0</v>
      </c>
      <c r="AE86">
        <v>0</v>
      </c>
      <c r="AF86">
        <v>0</v>
      </c>
      <c r="AG86">
        <v>0</v>
      </c>
      <c r="AH86">
        <v>0</v>
      </c>
    </row>
    <row r="87" spans="1:34">
      <c r="A87" t="s">
        <v>9</v>
      </c>
      <c r="B87" t="s">
        <v>4648</v>
      </c>
      <c r="C87" s="139">
        <f t="shared" si="1"/>
        <v>78970452</v>
      </c>
      <c r="D87">
        <v>81960074</v>
      </c>
      <c r="E87">
        <v>77929170</v>
      </c>
      <c r="F87">
        <v>78346302</v>
      </c>
      <c r="G87">
        <v>77646262</v>
      </c>
      <c r="H87">
        <v>78237828</v>
      </c>
      <c r="I87">
        <v>77349416</v>
      </c>
      <c r="J87">
        <v>76297685</v>
      </c>
      <c r="K87">
        <v>75662037</v>
      </c>
      <c r="L87">
        <v>75063343</v>
      </c>
      <c r="M87">
        <v>74943645</v>
      </c>
      <c r="N87">
        <v>72833030</v>
      </c>
      <c r="O87">
        <v>73432929</v>
      </c>
      <c r="P87">
        <v>76267916</v>
      </c>
      <c r="Q87">
        <v>77193206</v>
      </c>
      <c r="R87">
        <v>73252776</v>
      </c>
      <c r="S87">
        <v>69390686</v>
      </c>
      <c r="T87">
        <v>66933251</v>
      </c>
      <c r="U87">
        <v>64079560</v>
      </c>
      <c r="V87">
        <v>62600737</v>
      </c>
      <c r="W87">
        <v>62281754</v>
      </c>
      <c r="X87">
        <v>61130045</v>
      </c>
      <c r="Y87">
        <v>57661946</v>
      </c>
      <c r="Z87">
        <v>55843277</v>
      </c>
      <c r="AA87">
        <v>54455835</v>
      </c>
      <c r="AB87">
        <v>52084539</v>
      </c>
      <c r="AC87">
        <v>48588969</v>
      </c>
      <c r="AD87">
        <v>47282035</v>
      </c>
      <c r="AE87">
        <v>44407854</v>
      </c>
      <c r="AF87">
        <v>43651272</v>
      </c>
      <c r="AG87">
        <v>41848417</v>
      </c>
      <c r="AH87">
        <v>41469585</v>
      </c>
    </row>
    <row r="88" spans="1:34">
      <c r="A88" t="s">
        <v>9</v>
      </c>
      <c r="B88" t="s">
        <v>4649</v>
      </c>
      <c r="C88" s="139">
        <f t="shared" si="1"/>
        <v>213439.5</v>
      </c>
      <c r="D88">
        <v>220728</v>
      </c>
      <c r="E88">
        <v>233619</v>
      </c>
      <c r="F88">
        <v>198593</v>
      </c>
      <c r="G88">
        <v>200818</v>
      </c>
      <c r="H88">
        <v>226135</v>
      </c>
      <c r="I88">
        <v>215920</v>
      </c>
      <c r="J88">
        <v>201071</v>
      </c>
      <c r="K88">
        <v>228315</v>
      </c>
      <c r="L88">
        <v>340733</v>
      </c>
      <c r="M88">
        <v>399316</v>
      </c>
      <c r="N88">
        <v>408959</v>
      </c>
      <c r="O88">
        <v>344107</v>
      </c>
      <c r="P88">
        <v>455943</v>
      </c>
      <c r="Q88">
        <v>493500</v>
      </c>
      <c r="R88">
        <v>268615</v>
      </c>
      <c r="S88">
        <v>501869</v>
      </c>
      <c r="T88">
        <v>374187</v>
      </c>
      <c r="U88">
        <v>373797</v>
      </c>
      <c r="V88">
        <v>369110</v>
      </c>
      <c r="W88">
        <v>361257</v>
      </c>
      <c r="X88">
        <v>368812</v>
      </c>
      <c r="Y88">
        <v>363441</v>
      </c>
      <c r="Z88">
        <v>385928</v>
      </c>
      <c r="AA88">
        <v>381862</v>
      </c>
      <c r="AB88">
        <v>382802</v>
      </c>
      <c r="AC88">
        <v>390273</v>
      </c>
      <c r="AD88">
        <v>425142</v>
      </c>
      <c r="AE88">
        <v>409151</v>
      </c>
      <c r="AF88">
        <v>404400</v>
      </c>
      <c r="AG88">
        <v>403937</v>
      </c>
      <c r="AH88">
        <v>446499</v>
      </c>
    </row>
    <row r="89" spans="1:34">
      <c r="A89" t="s">
        <v>9</v>
      </c>
      <c r="B89" t="s">
        <v>4650</v>
      </c>
      <c r="C89" s="139">
        <f t="shared" si="1"/>
        <v>10679</v>
      </c>
      <c r="D89">
        <v>3199</v>
      </c>
      <c r="E89">
        <v>2815</v>
      </c>
      <c r="F89">
        <v>35544</v>
      </c>
      <c r="G89">
        <v>1158</v>
      </c>
      <c r="H89">
        <v>3584</v>
      </c>
      <c r="I89">
        <v>1450</v>
      </c>
      <c r="J89">
        <v>9889</v>
      </c>
      <c r="K89">
        <v>26517</v>
      </c>
      <c r="L89">
        <v>66437</v>
      </c>
      <c r="M89">
        <v>70782</v>
      </c>
      <c r="N89">
        <v>180279</v>
      </c>
      <c r="O89">
        <v>354017</v>
      </c>
      <c r="P89">
        <v>350592</v>
      </c>
      <c r="Q89">
        <v>221286</v>
      </c>
      <c r="R89">
        <v>309778</v>
      </c>
      <c r="S89">
        <v>182646</v>
      </c>
      <c r="T89">
        <v>93550</v>
      </c>
      <c r="U89">
        <v>71059</v>
      </c>
      <c r="V89">
        <v>68525</v>
      </c>
      <c r="W89">
        <v>0</v>
      </c>
      <c r="X89">
        <v>0</v>
      </c>
      <c r="Y89">
        <v>0</v>
      </c>
      <c r="Z89">
        <v>0</v>
      </c>
      <c r="AA89">
        <v>48360</v>
      </c>
      <c r="AB89">
        <v>2641</v>
      </c>
      <c r="AC89">
        <v>567</v>
      </c>
      <c r="AD89">
        <v>2488</v>
      </c>
      <c r="AE89">
        <v>2255</v>
      </c>
      <c r="AF89">
        <v>2166</v>
      </c>
      <c r="AG89">
        <v>2177</v>
      </c>
      <c r="AH89">
        <v>2074</v>
      </c>
    </row>
    <row r="90" spans="1:34">
      <c r="A90" t="s">
        <v>9</v>
      </c>
      <c r="B90" t="s">
        <v>4651</v>
      </c>
      <c r="C90" s="139">
        <f t="shared" si="1"/>
        <v>4263770.25</v>
      </c>
      <c r="D90">
        <v>4564706</v>
      </c>
      <c r="E90">
        <v>4225622</v>
      </c>
      <c r="F90">
        <v>4040918</v>
      </c>
      <c r="G90">
        <v>4223835</v>
      </c>
      <c r="H90">
        <v>4083317</v>
      </c>
      <c r="I90">
        <v>3857682</v>
      </c>
      <c r="J90">
        <v>3972816</v>
      </c>
      <c r="K90">
        <v>4064537</v>
      </c>
      <c r="L90">
        <v>4064977</v>
      </c>
      <c r="M90">
        <v>4631040</v>
      </c>
      <c r="N90">
        <v>4499462</v>
      </c>
      <c r="O90">
        <v>4674551</v>
      </c>
      <c r="P90">
        <v>4858304</v>
      </c>
      <c r="Q90">
        <v>4885749</v>
      </c>
      <c r="R90">
        <v>4749627</v>
      </c>
      <c r="S90">
        <v>4637778</v>
      </c>
      <c r="T90">
        <v>4904601</v>
      </c>
      <c r="U90">
        <v>4705242</v>
      </c>
      <c r="V90">
        <v>4695658</v>
      </c>
      <c r="W90">
        <v>4870649</v>
      </c>
      <c r="X90">
        <v>4754895</v>
      </c>
      <c r="Y90">
        <v>4523703</v>
      </c>
      <c r="Z90">
        <v>3970887</v>
      </c>
      <c r="AA90">
        <v>4105804</v>
      </c>
      <c r="AB90">
        <v>4042890</v>
      </c>
      <c r="AC90">
        <v>3708564</v>
      </c>
      <c r="AD90">
        <v>3591843</v>
      </c>
      <c r="AE90">
        <v>3554122</v>
      </c>
      <c r="AF90">
        <v>3450798</v>
      </c>
      <c r="AG90">
        <v>3213322</v>
      </c>
      <c r="AH90">
        <v>3148404</v>
      </c>
    </row>
    <row r="91" spans="1:34">
      <c r="A91" t="s">
        <v>9</v>
      </c>
      <c r="B91" t="s">
        <v>4652</v>
      </c>
      <c r="C91" s="139">
        <f t="shared" si="1"/>
        <v>220531.75</v>
      </c>
      <c r="D91">
        <v>-183669</v>
      </c>
      <c r="E91">
        <v>118762</v>
      </c>
      <c r="F91">
        <v>430466</v>
      </c>
      <c r="G91">
        <v>516568</v>
      </c>
      <c r="H91">
        <v>952039</v>
      </c>
      <c r="I91">
        <v>1183488</v>
      </c>
      <c r="J91">
        <v>987359</v>
      </c>
      <c r="K91">
        <v>1141382</v>
      </c>
      <c r="L91">
        <v>1283610</v>
      </c>
      <c r="M91">
        <v>474772</v>
      </c>
      <c r="N91">
        <v>639093</v>
      </c>
      <c r="O91">
        <v>661958</v>
      </c>
      <c r="P91">
        <v>996006</v>
      </c>
      <c r="Q91">
        <v>1230277</v>
      </c>
      <c r="R91">
        <v>0</v>
      </c>
      <c r="S91">
        <v>0</v>
      </c>
      <c r="T91">
        <v>0</v>
      </c>
      <c r="U91">
        <v>0</v>
      </c>
      <c r="V91">
        <v>0</v>
      </c>
      <c r="W91">
        <v>0</v>
      </c>
      <c r="X91">
        <v>0</v>
      </c>
      <c r="Y91">
        <v>0</v>
      </c>
      <c r="Z91">
        <v>0</v>
      </c>
      <c r="AA91">
        <v>0</v>
      </c>
      <c r="AB91">
        <v>0</v>
      </c>
      <c r="AC91">
        <v>0</v>
      </c>
      <c r="AD91">
        <v>0</v>
      </c>
      <c r="AE91">
        <v>0</v>
      </c>
      <c r="AF91">
        <v>0</v>
      </c>
      <c r="AG91">
        <v>0</v>
      </c>
      <c r="AH91">
        <v>0</v>
      </c>
    </row>
    <row r="92" spans="1:34">
      <c r="A92" t="s">
        <v>9</v>
      </c>
      <c r="B92" s="137" t="s">
        <v>4653</v>
      </c>
      <c r="C92" s="139">
        <f t="shared" si="1"/>
        <v>26512179.75</v>
      </c>
      <c r="D92">
        <v>22740019</v>
      </c>
      <c r="E92">
        <v>31041999</v>
      </c>
      <c r="F92">
        <v>28942963</v>
      </c>
      <c r="G92">
        <v>23323738</v>
      </c>
      <c r="H92">
        <v>25394599</v>
      </c>
      <c r="I92">
        <v>30552432</v>
      </c>
      <c r="J92">
        <v>30846715</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
        <v>9</v>
      </c>
      <c r="B93" t="s">
        <v>4654</v>
      </c>
      <c r="C93" s="139">
        <f t="shared" si="1"/>
        <v>110191052.25</v>
      </c>
      <c r="D93">
        <v>109305057</v>
      </c>
      <c r="E93">
        <v>113551987</v>
      </c>
      <c r="F93">
        <v>111994787</v>
      </c>
      <c r="G93">
        <v>105912378</v>
      </c>
      <c r="H93">
        <v>108897502</v>
      </c>
      <c r="I93">
        <v>113160387</v>
      </c>
      <c r="J93">
        <v>112315535</v>
      </c>
      <c r="K93">
        <v>113359349</v>
      </c>
      <c r="L93">
        <v>110988314</v>
      </c>
      <c r="M93">
        <v>108622818</v>
      </c>
      <c r="N93">
        <v>111999844</v>
      </c>
      <c r="O93">
        <v>112094234</v>
      </c>
      <c r="P93">
        <v>119547088</v>
      </c>
      <c r="Q93">
        <v>113564183</v>
      </c>
      <c r="R93">
        <v>104520074</v>
      </c>
      <c r="S93">
        <v>101581768</v>
      </c>
      <c r="T93">
        <v>104735473</v>
      </c>
      <c r="U93">
        <v>94451403</v>
      </c>
      <c r="V93">
        <v>94214312</v>
      </c>
      <c r="W93">
        <v>89966224</v>
      </c>
      <c r="X93">
        <v>88993795</v>
      </c>
      <c r="Y93">
        <v>83893173</v>
      </c>
      <c r="Z93">
        <v>82099071</v>
      </c>
      <c r="AA93">
        <v>78988401</v>
      </c>
      <c r="AB93">
        <v>71654818</v>
      </c>
      <c r="AC93">
        <v>70117456</v>
      </c>
      <c r="AD93">
        <v>71934517</v>
      </c>
      <c r="AE93">
        <v>68468986</v>
      </c>
      <c r="AF93">
        <v>70552727</v>
      </c>
      <c r="AG93">
        <v>67311127</v>
      </c>
      <c r="AH93">
        <v>62774295</v>
      </c>
    </row>
    <row r="94" spans="1:34">
      <c r="A94" t="s">
        <v>9</v>
      </c>
      <c r="B94" t="s">
        <v>4655</v>
      </c>
      <c r="C94" s="139">
        <f t="shared" si="1"/>
        <v>26512179.75</v>
      </c>
      <c r="D94">
        <v>22740019</v>
      </c>
      <c r="E94">
        <v>31041999</v>
      </c>
      <c r="F94">
        <v>28942963</v>
      </c>
      <c r="G94">
        <v>23323738</v>
      </c>
      <c r="H94">
        <v>25394599</v>
      </c>
      <c r="I94">
        <v>30552432</v>
      </c>
      <c r="J94">
        <v>30846715</v>
      </c>
      <c r="K94">
        <v>32236561</v>
      </c>
      <c r="L94">
        <v>30169213</v>
      </c>
      <c r="M94">
        <v>28103262</v>
      </c>
      <c r="N94">
        <v>33439022</v>
      </c>
      <c r="O94">
        <v>32626672</v>
      </c>
      <c r="P94">
        <v>36618328</v>
      </c>
      <c r="Q94">
        <v>29540165</v>
      </c>
      <c r="R94">
        <v>22704459</v>
      </c>
      <c r="S94">
        <v>24060096</v>
      </c>
      <c r="T94">
        <v>29498352</v>
      </c>
      <c r="U94">
        <v>23034492</v>
      </c>
      <c r="V94">
        <v>24465961</v>
      </c>
      <c r="W94">
        <v>21038692</v>
      </c>
      <c r="X94">
        <v>20460223</v>
      </c>
      <c r="Y94">
        <v>19060974</v>
      </c>
      <c r="Z94">
        <v>19724756</v>
      </c>
      <c r="AA94">
        <v>17906853</v>
      </c>
      <c r="AB94">
        <v>13147230</v>
      </c>
      <c r="AC94">
        <v>15424142</v>
      </c>
      <c r="AD94">
        <v>18902659</v>
      </c>
      <c r="AE94">
        <v>18433896</v>
      </c>
      <c r="AF94">
        <v>21429218</v>
      </c>
      <c r="AG94">
        <v>20437111</v>
      </c>
      <c r="AH94">
        <v>16314712</v>
      </c>
    </row>
    <row r="95" spans="1:34">
      <c r="A95" t="s">
        <v>9</v>
      </c>
      <c r="B95" t="s">
        <v>4656</v>
      </c>
      <c r="C95" s="139">
        <f t="shared" si="1"/>
        <v>1.3174999999999999</v>
      </c>
      <c r="D95">
        <v>1.26</v>
      </c>
      <c r="E95">
        <v>1.38</v>
      </c>
      <c r="F95">
        <v>1.35</v>
      </c>
      <c r="G95">
        <v>1.28</v>
      </c>
      <c r="H95">
        <v>1.3</v>
      </c>
      <c r="I95">
        <v>1.37</v>
      </c>
      <c r="J95">
        <v>1.38</v>
      </c>
      <c r="K95">
        <v>1.4</v>
      </c>
      <c r="L95">
        <v>1.37</v>
      </c>
      <c r="M95">
        <v>1.35</v>
      </c>
      <c r="N95">
        <v>1.43</v>
      </c>
      <c r="O95">
        <v>1.41</v>
      </c>
      <c r="P95">
        <v>1.44</v>
      </c>
      <c r="Q95">
        <v>1.35</v>
      </c>
      <c r="R95">
        <v>1.28</v>
      </c>
      <c r="S95">
        <v>1.31</v>
      </c>
      <c r="T95">
        <v>1.39</v>
      </c>
      <c r="U95">
        <v>1.32</v>
      </c>
      <c r="V95">
        <v>1.35</v>
      </c>
      <c r="W95">
        <v>1.31</v>
      </c>
      <c r="X95">
        <v>1.3</v>
      </c>
      <c r="Y95">
        <v>1.29</v>
      </c>
      <c r="Z95">
        <v>1.32</v>
      </c>
      <c r="AA95">
        <v>1.29</v>
      </c>
      <c r="AB95">
        <v>1.22</v>
      </c>
      <c r="AC95">
        <v>1.28</v>
      </c>
      <c r="AD95">
        <v>1.36</v>
      </c>
      <c r="AE95">
        <v>1.37</v>
      </c>
      <c r="AF95">
        <v>1.44</v>
      </c>
      <c r="AG95">
        <v>1.44</v>
      </c>
      <c r="AH95">
        <v>1.35</v>
      </c>
    </row>
    <row r="96" spans="1:34">
      <c r="A96" t="s">
        <v>9</v>
      </c>
      <c r="B96" t="s">
        <v>4657</v>
      </c>
      <c r="C96" s="139">
        <f t="shared" si="1"/>
        <v>0</v>
      </c>
    </row>
    <row r="97" spans="1:34">
      <c r="A97" t="s">
        <v>9</v>
      </c>
      <c r="B97" t="s">
        <v>4566</v>
      </c>
      <c r="C97" s="139">
        <f t="shared" si="1"/>
        <v>0</v>
      </c>
      <c r="D97" t="s">
        <v>4567</v>
      </c>
      <c r="E97" t="s">
        <v>4568</v>
      </c>
      <c r="F97" t="s">
        <v>4569</v>
      </c>
      <c r="G97" t="s">
        <v>4570</v>
      </c>
      <c r="H97" t="s">
        <v>4571</v>
      </c>
      <c r="I97" t="s">
        <v>4572</v>
      </c>
      <c r="J97" t="s">
        <v>4573</v>
      </c>
      <c r="K97" t="s">
        <v>4574</v>
      </c>
      <c r="L97" t="s">
        <v>4575</v>
      </c>
      <c r="M97" t="s">
        <v>4576</v>
      </c>
      <c r="N97" t="s">
        <v>4577</v>
      </c>
      <c r="O97" t="s">
        <v>4578</v>
      </c>
      <c r="P97" t="s">
        <v>4579</v>
      </c>
      <c r="Q97" t="s">
        <v>4580</v>
      </c>
      <c r="R97" t="s">
        <v>4581</v>
      </c>
      <c r="S97" t="s">
        <v>4582</v>
      </c>
      <c r="T97" t="s">
        <v>4583</v>
      </c>
      <c r="U97" t="s">
        <v>4584</v>
      </c>
      <c r="V97" t="s">
        <v>4585</v>
      </c>
      <c r="W97" t="s">
        <v>4586</v>
      </c>
      <c r="X97" t="s">
        <v>4587</v>
      </c>
      <c r="Y97" t="s">
        <v>4588</v>
      </c>
      <c r="Z97" t="s">
        <v>4589</v>
      </c>
      <c r="AA97" t="s">
        <v>4590</v>
      </c>
      <c r="AB97" t="s">
        <v>4591</v>
      </c>
      <c r="AC97" t="s">
        <v>4592</v>
      </c>
      <c r="AD97" t="s">
        <v>4593</v>
      </c>
      <c r="AE97" t="s">
        <v>4594</v>
      </c>
      <c r="AF97" t="s">
        <v>4595</v>
      </c>
      <c r="AG97" t="s">
        <v>4596</v>
      </c>
      <c r="AH97" t="s">
        <v>4597</v>
      </c>
    </row>
    <row r="98" spans="1:34">
      <c r="B98" t="s">
        <v>13</v>
      </c>
      <c r="C98" s="139">
        <f t="shared" si="1"/>
        <v>0</v>
      </c>
    </row>
    <row r="99" spans="1:34">
      <c r="A99" t="s">
        <v>13</v>
      </c>
      <c r="B99" t="s">
        <v>4598</v>
      </c>
      <c r="C99" s="139">
        <f t="shared" si="1"/>
        <v>0</v>
      </c>
    </row>
    <row r="100" spans="1:34">
      <c r="A100" t="s">
        <v>13</v>
      </c>
      <c r="B100" t="s">
        <v>4599</v>
      </c>
      <c r="C100" s="139">
        <f t="shared" si="1"/>
        <v>0</v>
      </c>
      <c r="D100" t="s">
        <v>4600</v>
      </c>
      <c r="E100" t="s">
        <v>4601</v>
      </c>
      <c r="F100" t="s">
        <v>4602</v>
      </c>
      <c r="G100" t="s">
        <v>4603</v>
      </c>
      <c r="H100" t="s">
        <v>4604</v>
      </c>
      <c r="I100" t="s">
        <v>4605</v>
      </c>
      <c r="J100" t="s">
        <v>4606</v>
      </c>
      <c r="K100" t="s">
        <v>4607</v>
      </c>
      <c r="L100" t="s">
        <v>4608</v>
      </c>
      <c r="M100" t="s">
        <v>4609</v>
      </c>
      <c r="N100" t="s">
        <v>4610</v>
      </c>
      <c r="O100" t="s">
        <v>4611</v>
      </c>
      <c r="P100" t="s">
        <v>4612</v>
      </c>
      <c r="Q100" t="s">
        <v>4613</v>
      </c>
      <c r="R100" t="s">
        <v>4614</v>
      </c>
      <c r="S100" t="s">
        <v>4615</v>
      </c>
      <c r="T100" t="s">
        <v>4616</v>
      </c>
      <c r="U100" t="s">
        <v>4617</v>
      </c>
      <c r="V100" t="s">
        <v>4618</v>
      </c>
      <c r="W100" t="s">
        <v>4619</v>
      </c>
      <c r="X100" t="s">
        <v>4620</v>
      </c>
      <c r="Y100" t="s">
        <v>4621</v>
      </c>
      <c r="Z100" t="s">
        <v>4622</v>
      </c>
      <c r="AA100" t="s">
        <v>4623</v>
      </c>
      <c r="AB100" t="s">
        <v>4624</v>
      </c>
      <c r="AC100" t="s">
        <v>4625</v>
      </c>
      <c r="AD100" t="s">
        <v>4626</v>
      </c>
      <c r="AE100" t="s">
        <v>4627</v>
      </c>
      <c r="AF100" t="s">
        <v>4628</v>
      </c>
      <c r="AG100" t="s">
        <v>4629</v>
      </c>
      <c r="AH100" t="s">
        <v>4630</v>
      </c>
    </row>
    <row r="101" spans="1:34">
      <c r="A101" t="s">
        <v>13</v>
      </c>
      <c r="B101" t="s">
        <v>4631</v>
      </c>
      <c r="C101" s="139">
        <f t="shared" si="1"/>
        <v>0</v>
      </c>
      <c r="D101" t="s">
        <v>583</v>
      </c>
      <c r="E101" t="s">
        <v>583</v>
      </c>
      <c r="F101" t="s">
        <v>583</v>
      </c>
      <c r="G101" t="s">
        <v>583</v>
      </c>
      <c r="H101" t="s">
        <v>583</v>
      </c>
      <c r="I101" t="s">
        <v>583</v>
      </c>
      <c r="J101" t="s">
        <v>583</v>
      </c>
      <c r="K101" t="s">
        <v>583</v>
      </c>
      <c r="L101" t="s">
        <v>583</v>
      </c>
      <c r="M101" t="s">
        <v>583</v>
      </c>
      <c r="N101" t="s">
        <v>583</v>
      </c>
      <c r="O101" t="s">
        <v>583</v>
      </c>
      <c r="P101" t="s">
        <v>583</v>
      </c>
      <c r="Q101" t="s">
        <v>583</v>
      </c>
      <c r="R101" t="s">
        <v>583</v>
      </c>
      <c r="S101" t="s">
        <v>583</v>
      </c>
      <c r="T101" t="s">
        <v>583</v>
      </c>
      <c r="U101" t="s">
        <v>583</v>
      </c>
      <c r="V101" t="s">
        <v>583</v>
      </c>
      <c r="W101" t="s">
        <v>583</v>
      </c>
      <c r="X101" t="s">
        <v>583</v>
      </c>
      <c r="Y101" t="s">
        <v>583</v>
      </c>
      <c r="Z101" t="s">
        <v>583</v>
      </c>
      <c r="AA101" t="s">
        <v>583</v>
      </c>
      <c r="AB101" t="s">
        <v>583</v>
      </c>
      <c r="AC101" t="s">
        <v>583</v>
      </c>
      <c r="AD101" t="s">
        <v>583</v>
      </c>
      <c r="AE101" t="s">
        <v>583</v>
      </c>
      <c r="AF101" t="s">
        <v>583</v>
      </c>
      <c r="AG101" t="s">
        <v>583</v>
      </c>
      <c r="AH101" t="s">
        <v>583</v>
      </c>
    </row>
    <row r="102" spans="1:34">
      <c r="A102" t="s">
        <v>13</v>
      </c>
      <c r="B102" t="s">
        <v>522</v>
      </c>
      <c r="C102" s="139">
        <f t="shared" si="1"/>
        <v>0</v>
      </c>
      <c r="D102" t="s">
        <v>583</v>
      </c>
      <c r="E102" t="s">
        <v>583</v>
      </c>
      <c r="F102" t="s">
        <v>583</v>
      </c>
      <c r="G102" t="s">
        <v>583</v>
      </c>
      <c r="H102" t="s">
        <v>583</v>
      </c>
      <c r="I102" t="s">
        <v>583</v>
      </c>
      <c r="J102" t="s">
        <v>583</v>
      </c>
      <c r="K102" t="s">
        <v>583</v>
      </c>
      <c r="L102" t="s">
        <v>583</v>
      </c>
      <c r="M102" t="s">
        <v>583</v>
      </c>
      <c r="N102" t="s">
        <v>583</v>
      </c>
      <c r="O102" t="s">
        <v>583</v>
      </c>
      <c r="P102" t="s">
        <v>583</v>
      </c>
      <c r="Q102" t="s">
        <v>583</v>
      </c>
      <c r="R102" t="s">
        <v>583</v>
      </c>
      <c r="S102" t="s">
        <v>583</v>
      </c>
      <c r="T102" t="s">
        <v>583</v>
      </c>
      <c r="U102" t="s">
        <v>583</v>
      </c>
      <c r="V102" t="s">
        <v>583</v>
      </c>
      <c r="W102" t="s">
        <v>583</v>
      </c>
      <c r="X102" t="s">
        <v>583</v>
      </c>
      <c r="Y102" t="s">
        <v>583</v>
      </c>
      <c r="Z102" t="s">
        <v>583</v>
      </c>
      <c r="AA102" t="s">
        <v>583</v>
      </c>
      <c r="AB102" t="s">
        <v>583</v>
      </c>
      <c r="AC102" t="s">
        <v>583</v>
      </c>
      <c r="AD102" t="s">
        <v>583</v>
      </c>
      <c r="AE102" t="s">
        <v>583</v>
      </c>
      <c r="AF102" t="s">
        <v>583</v>
      </c>
      <c r="AG102" t="s">
        <v>583</v>
      </c>
      <c r="AH102" t="s">
        <v>583</v>
      </c>
    </row>
    <row r="103" spans="1:34">
      <c r="A103" t="s">
        <v>13</v>
      </c>
      <c r="B103" t="s">
        <v>4632</v>
      </c>
      <c r="C103" s="139">
        <f t="shared" si="1"/>
        <v>54918183.75</v>
      </c>
      <c r="D103">
        <v>48634848</v>
      </c>
      <c r="E103">
        <v>57343374</v>
      </c>
      <c r="F103">
        <v>59485255</v>
      </c>
      <c r="G103">
        <v>54209258</v>
      </c>
      <c r="H103">
        <v>43352105</v>
      </c>
      <c r="I103">
        <v>39538137</v>
      </c>
      <c r="J103">
        <v>48752895</v>
      </c>
      <c r="K103">
        <v>46547772</v>
      </c>
      <c r="L103">
        <v>44603847</v>
      </c>
      <c r="M103">
        <v>44714614</v>
      </c>
      <c r="N103">
        <v>47108063</v>
      </c>
      <c r="O103">
        <v>45423149</v>
      </c>
      <c r="P103">
        <v>45880232</v>
      </c>
      <c r="Q103">
        <v>45522928</v>
      </c>
      <c r="R103">
        <v>42068467</v>
      </c>
      <c r="S103">
        <v>40545220</v>
      </c>
      <c r="T103">
        <v>45055455</v>
      </c>
      <c r="U103">
        <v>41636514</v>
      </c>
      <c r="V103">
        <v>42873364</v>
      </c>
      <c r="W103">
        <v>44728133</v>
      </c>
      <c r="X103">
        <v>41486451</v>
      </c>
      <c r="Y103">
        <v>44130705</v>
      </c>
      <c r="Z103">
        <v>43198908</v>
      </c>
      <c r="AA103">
        <v>42789637</v>
      </c>
      <c r="AB103">
        <v>43677535</v>
      </c>
      <c r="AC103">
        <v>39526825</v>
      </c>
      <c r="AD103">
        <v>39547768</v>
      </c>
      <c r="AE103">
        <v>38049072</v>
      </c>
      <c r="AF103">
        <v>37369823</v>
      </c>
      <c r="AG103">
        <v>38365135</v>
      </c>
      <c r="AH103">
        <v>37053436</v>
      </c>
    </row>
    <row r="104" spans="1:34">
      <c r="A104" t="s">
        <v>13</v>
      </c>
      <c r="B104" t="s">
        <v>4633</v>
      </c>
      <c r="C104" s="139">
        <f t="shared" si="1"/>
        <v>4257793.25</v>
      </c>
      <c r="D104">
        <v>3606951</v>
      </c>
      <c r="E104">
        <v>4259742</v>
      </c>
      <c r="F104">
        <v>5503233</v>
      </c>
      <c r="G104">
        <v>3661247</v>
      </c>
      <c r="H104">
        <v>14198248</v>
      </c>
      <c r="I104">
        <v>12944730</v>
      </c>
      <c r="J104">
        <v>9961883</v>
      </c>
      <c r="K104">
        <v>10369514</v>
      </c>
      <c r="L104">
        <v>16953039</v>
      </c>
      <c r="M104">
        <v>13204926</v>
      </c>
      <c r="N104">
        <v>10731835</v>
      </c>
      <c r="O104">
        <v>8786161</v>
      </c>
      <c r="P104">
        <v>5939844</v>
      </c>
      <c r="Q104">
        <v>6311131</v>
      </c>
      <c r="R104">
        <v>6966391</v>
      </c>
      <c r="S104">
        <v>3997057</v>
      </c>
      <c r="T104">
        <v>3203971</v>
      </c>
      <c r="U104">
        <v>5030391</v>
      </c>
      <c r="V104">
        <v>1247325</v>
      </c>
      <c r="W104">
        <v>31</v>
      </c>
      <c r="X104">
        <v>156</v>
      </c>
      <c r="Y104">
        <v>1323</v>
      </c>
      <c r="Z104">
        <v>3100</v>
      </c>
      <c r="AA104">
        <v>4444</v>
      </c>
      <c r="AB104">
        <v>297</v>
      </c>
      <c r="AC104">
        <v>0</v>
      </c>
      <c r="AD104">
        <v>743</v>
      </c>
      <c r="AE104">
        <v>1534</v>
      </c>
      <c r="AF104">
        <v>136</v>
      </c>
      <c r="AG104">
        <v>0</v>
      </c>
      <c r="AH104">
        <v>0</v>
      </c>
    </row>
    <row r="105" spans="1:34">
      <c r="A105" t="s">
        <v>13</v>
      </c>
      <c r="B105" t="s">
        <v>4634</v>
      </c>
      <c r="C105" s="139">
        <f t="shared" si="1"/>
        <v>1232225.5</v>
      </c>
      <c r="D105">
        <v>1210637</v>
      </c>
      <c r="E105">
        <v>1191544</v>
      </c>
      <c r="F105">
        <v>1325509</v>
      </c>
      <c r="G105">
        <v>1201212</v>
      </c>
      <c r="H105">
        <v>1256411</v>
      </c>
      <c r="I105">
        <v>1320374</v>
      </c>
      <c r="J105">
        <v>1089454</v>
      </c>
      <c r="K105">
        <v>1531003</v>
      </c>
      <c r="L105">
        <v>1500191</v>
      </c>
      <c r="M105">
        <v>1452214</v>
      </c>
      <c r="N105">
        <v>1220329</v>
      </c>
      <c r="O105">
        <v>1361416</v>
      </c>
      <c r="P105">
        <v>1285899</v>
      </c>
      <c r="Q105">
        <v>846958</v>
      </c>
      <c r="R105">
        <v>1150978</v>
      </c>
      <c r="S105">
        <v>1214876</v>
      </c>
      <c r="T105">
        <v>1435953</v>
      </c>
      <c r="U105">
        <v>1549514</v>
      </c>
      <c r="V105">
        <v>1304071</v>
      </c>
      <c r="W105">
        <v>538784</v>
      </c>
      <c r="X105">
        <v>0</v>
      </c>
      <c r="Y105">
        <v>0</v>
      </c>
      <c r="Z105">
        <v>0</v>
      </c>
      <c r="AA105">
        <v>0</v>
      </c>
      <c r="AB105">
        <v>0</v>
      </c>
      <c r="AC105">
        <v>0</v>
      </c>
      <c r="AD105">
        <v>0</v>
      </c>
      <c r="AE105">
        <v>0</v>
      </c>
      <c r="AF105">
        <v>0</v>
      </c>
      <c r="AG105">
        <v>0</v>
      </c>
      <c r="AH105">
        <v>0</v>
      </c>
    </row>
    <row r="106" spans="1:34">
      <c r="A106" t="s">
        <v>13</v>
      </c>
      <c r="B106" t="s">
        <v>4635</v>
      </c>
      <c r="C106" s="139">
        <f t="shared" si="1"/>
        <v>60408202.5</v>
      </c>
      <c r="D106">
        <v>53452436</v>
      </c>
      <c r="E106">
        <v>62794660</v>
      </c>
      <c r="F106">
        <v>66313997</v>
      </c>
      <c r="G106">
        <v>59071717</v>
      </c>
      <c r="H106">
        <v>58806764</v>
      </c>
      <c r="I106">
        <v>53803241</v>
      </c>
      <c r="J106">
        <v>59804232</v>
      </c>
      <c r="K106">
        <v>58448289</v>
      </c>
      <c r="L106">
        <v>63057077</v>
      </c>
      <c r="M106">
        <v>59371754</v>
      </c>
      <c r="N106">
        <v>59060227</v>
      </c>
      <c r="O106">
        <v>55570726</v>
      </c>
      <c r="P106">
        <v>53105975</v>
      </c>
      <c r="Q106">
        <v>52681017</v>
      </c>
      <c r="R106">
        <v>50185836</v>
      </c>
      <c r="S106">
        <v>45757153</v>
      </c>
      <c r="T106">
        <v>49695379</v>
      </c>
      <c r="U106">
        <v>48216418</v>
      </c>
      <c r="V106">
        <v>45424760</v>
      </c>
      <c r="W106">
        <v>45266948</v>
      </c>
      <c r="X106">
        <v>41486607</v>
      </c>
      <c r="Y106">
        <v>44132028</v>
      </c>
      <c r="Z106">
        <v>43202008</v>
      </c>
      <c r="AA106">
        <v>42794081</v>
      </c>
      <c r="AB106">
        <v>43677832</v>
      </c>
      <c r="AC106">
        <v>39526825</v>
      </c>
      <c r="AD106">
        <v>39548511</v>
      </c>
      <c r="AE106">
        <v>38050606</v>
      </c>
      <c r="AF106">
        <v>37369959</v>
      </c>
      <c r="AG106">
        <v>38365135</v>
      </c>
      <c r="AH106">
        <v>37053436</v>
      </c>
    </row>
    <row r="107" spans="1:34">
      <c r="A107" t="s">
        <v>13</v>
      </c>
      <c r="B107" t="s">
        <v>4636</v>
      </c>
      <c r="C107" s="139">
        <f t="shared" si="1"/>
        <v>52127.5</v>
      </c>
      <c r="D107">
        <v>65451</v>
      </c>
      <c r="E107">
        <v>56171</v>
      </c>
      <c r="F107">
        <v>43584</v>
      </c>
      <c r="G107">
        <v>43304</v>
      </c>
      <c r="H107">
        <v>43313</v>
      </c>
      <c r="I107">
        <v>6294</v>
      </c>
      <c r="J107">
        <v>7633</v>
      </c>
      <c r="K107">
        <v>6336</v>
      </c>
      <c r="L107">
        <v>6155</v>
      </c>
      <c r="M107">
        <v>5504</v>
      </c>
      <c r="N107">
        <v>5603</v>
      </c>
      <c r="O107">
        <v>2532</v>
      </c>
      <c r="P107">
        <v>3163</v>
      </c>
      <c r="Q107">
        <v>2136</v>
      </c>
      <c r="R107">
        <v>3768</v>
      </c>
      <c r="S107">
        <v>4243</v>
      </c>
      <c r="T107">
        <v>4483</v>
      </c>
      <c r="U107">
        <v>7361</v>
      </c>
      <c r="V107">
        <v>7937</v>
      </c>
      <c r="W107">
        <v>8608</v>
      </c>
      <c r="X107">
        <v>9626</v>
      </c>
      <c r="Y107">
        <v>12477</v>
      </c>
      <c r="Z107">
        <v>41182</v>
      </c>
      <c r="AA107">
        <v>41799</v>
      </c>
      <c r="AB107">
        <v>40028</v>
      </c>
      <c r="AC107">
        <v>48021</v>
      </c>
      <c r="AD107">
        <v>47035</v>
      </c>
      <c r="AE107">
        <v>48662</v>
      </c>
      <c r="AF107">
        <v>44830</v>
      </c>
      <c r="AG107">
        <v>44957</v>
      </c>
      <c r="AH107">
        <v>55375</v>
      </c>
    </row>
    <row r="108" spans="1:34">
      <c r="A108" t="s">
        <v>13</v>
      </c>
      <c r="B108" t="s">
        <v>4637</v>
      </c>
      <c r="C108" s="139">
        <f t="shared" si="1"/>
        <v>1504351.5</v>
      </c>
      <c r="D108">
        <v>1123372</v>
      </c>
      <c r="E108">
        <v>1592068</v>
      </c>
      <c r="F108">
        <v>1641771</v>
      </c>
      <c r="G108">
        <v>1660195</v>
      </c>
      <c r="H108">
        <v>1594982</v>
      </c>
      <c r="I108">
        <v>1749893</v>
      </c>
      <c r="J108">
        <v>1780271</v>
      </c>
      <c r="K108">
        <v>1867867</v>
      </c>
      <c r="L108">
        <v>1942446</v>
      </c>
      <c r="M108">
        <v>1930278</v>
      </c>
      <c r="N108">
        <v>1934355</v>
      </c>
      <c r="O108">
        <v>1884481</v>
      </c>
      <c r="P108">
        <v>1941389</v>
      </c>
      <c r="Q108">
        <v>1913082</v>
      </c>
      <c r="R108">
        <v>1979099</v>
      </c>
      <c r="S108">
        <v>2033112</v>
      </c>
      <c r="T108">
        <v>2227771</v>
      </c>
      <c r="U108">
        <v>2177322</v>
      </c>
      <c r="V108">
        <v>2178947</v>
      </c>
      <c r="W108">
        <v>1916480</v>
      </c>
      <c r="X108">
        <v>2379533</v>
      </c>
      <c r="Y108">
        <v>2409434</v>
      </c>
      <c r="Z108">
        <v>2422110</v>
      </c>
      <c r="AA108">
        <v>2357719</v>
      </c>
      <c r="AB108">
        <v>2315701</v>
      </c>
      <c r="AC108">
        <v>2397242</v>
      </c>
      <c r="AD108">
        <v>2436601</v>
      </c>
      <c r="AE108">
        <v>2399384</v>
      </c>
      <c r="AF108">
        <v>2331314</v>
      </c>
      <c r="AG108">
        <v>2241153</v>
      </c>
      <c r="AH108">
        <v>1990787</v>
      </c>
    </row>
    <row r="109" spans="1:34">
      <c r="A109" t="s">
        <v>13</v>
      </c>
      <c r="B109" t="s">
        <v>4638</v>
      </c>
      <c r="C109" s="139">
        <f t="shared" si="1"/>
        <v>1556479.25</v>
      </c>
      <c r="D109">
        <v>1188823</v>
      </c>
      <c r="E109">
        <v>1648239</v>
      </c>
      <c r="F109">
        <v>1685355</v>
      </c>
      <c r="G109">
        <v>1703500</v>
      </c>
      <c r="H109">
        <v>1638295</v>
      </c>
      <c r="I109">
        <v>1756187</v>
      </c>
      <c r="J109">
        <v>1787904</v>
      </c>
      <c r="K109">
        <v>1874203</v>
      </c>
      <c r="L109">
        <v>1948601</v>
      </c>
      <c r="M109">
        <v>1935782</v>
      </c>
      <c r="N109">
        <v>1939958</v>
      </c>
      <c r="O109">
        <v>1887013</v>
      </c>
      <c r="P109">
        <v>1944553</v>
      </c>
      <c r="Q109">
        <v>1915219</v>
      </c>
      <c r="R109">
        <v>1982867</v>
      </c>
      <c r="S109">
        <v>2037355</v>
      </c>
      <c r="T109">
        <v>2232253</v>
      </c>
      <c r="U109">
        <v>2184683</v>
      </c>
      <c r="V109">
        <v>2186884</v>
      </c>
      <c r="W109">
        <v>1925088</v>
      </c>
      <c r="X109">
        <v>2389160</v>
      </c>
      <c r="Y109">
        <v>2421911</v>
      </c>
      <c r="Z109">
        <v>2463292</v>
      </c>
      <c r="AA109">
        <v>2399518</v>
      </c>
      <c r="AB109">
        <v>2355730</v>
      </c>
      <c r="AC109">
        <v>2445262</v>
      </c>
      <c r="AD109">
        <v>2483636</v>
      </c>
      <c r="AE109">
        <v>2448046</v>
      </c>
      <c r="AF109">
        <v>2376143</v>
      </c>
      <c r="AG109">
        <v>2286110</v>
      </c>
      <c r="AH109">
        <v>2046162</v>
      </c>
    </row>
    <row r="110" spans="1:34">
      <c r="A110" t="s">
        <v>13</v>
      </c>
      <c r="B110" t="s">
        <v>4639</v>
      </c>
      <c r="C110" s="139">
        <f t="shared" si="1"/>
        <v>61964681.25</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47794509</v>
      </c>
      <c r="T110">
        <v>51927632</v>
      </c>
      <c r="U110">
        <v>50401101</v>
      </c>
      <c r="V110">
        <v>47611644</v>
      </c>
      <c r="W110">
        <v>47192036</v>
      </c>
      <c r="X110">
        <v>43875767</v>
      </c>
      <c r="Y110">
        <v>46553939</v>
      </c>
      <c r="Z110">
        <v>45665300</v>
      </c>
      <c r="AA110">
        <v>45193599</v>
      </c>
      <c r="AB110">
        <v>46033562</v>
      </c>
      <c r="AC110">
        <v>41972087</v>
      </c>
      <c r="AD110">
        <v>42032147</v>
      </c>
      <c r="AE110">
        <v>40498652</v>
      </c>
      <c r="AF110">
        <v>39746102</v>
      </c>
      <c r="AG110">
        <v>40651245</v>
      </c>
      <c r="AH110">
        <v>39099598</v>
      </c>
    </row>
    <row r="111" spans="1:34">
      <c r="A111" t="s">
        <v>13</v>
      </c>
      <c r="B111" t="s">
        <v>4640</v>
      </c>
      <c r="C111" s="139">
        <f t="shared" si="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row>
    <row r="112" spans="1:34">
      <c r="A112" t="s">
        <v>13</v>
      </c>
      <c r="B112" s="137" t="s">
        <v>4641</v>
      </c>
      <c r="C112" s="139">
        <f t="shared" si="1"/>
        <v>0</v>
      </c>
      <c r="D112">
        <v>0</v>
      </c>
      <c r="E112">
        <v>0</v>
      </c>
      <c r="F112">
        <v>0</v>
      </c>
      <c r="G112">
        <v>0</v>
      </c>
      <c r="H112">
        <v>0</v>
      </c>
      <c r="I112">
        <v>0</v>
      </c>
      <c r="J112">
        <v>0</v>
      </c>
      <c r="K112">
        <v>0</v>
      </c>
      <c r="L112">
        <v>0</v>
      </c>
      <c r="M112">
        <v>0</v>
      </c>
      <c r="N112">
        <v>0</v>
      </c>
      <c r="O112">
        <v>0</v>
      </c>
      <c r="P112">
        <v>0</v>
      </c>
      <c r="Q112">
        <v>0</v>
      </c>
      <c r="R112">
        <v>0</v>
      </c>
      <c r="S112">
        <v>3660114</v>
      </c>
      <c r="T112">
        <v>0</v>
      </c>
      <c r="U112">
        <v>0</v>
      </c>
      <c r="V112">
        <v>0</v>
      </c>
      <c r="W112">
        <v>0</v>
      </c>
      <c r="X112">
        <v>2777102</v>
      </c>
      <c r="Y112">
        <v>0</v>
      </c>
      <c r="Z112">
        <v>0</v>
      </c>
      <c r="AA112">
        <v>0</v>
      </c>
      <c r="AB112">
        <v>0</v>
      </c>
      <c r="AC112">
        <v>0</v>
      </c>
      <c r="AD112">
        <v>0</v>
      </c>
      <c r="AE112">
        <v>0</v>
      </c>
      <c r="AF112">
        <v>0</v>
      </c>
      <c r="AG112">
        <v>0</v>
      </c>
      <c r="AH112">
        <v>0</v>
      </c>
    </row>
    <row r="113" spans="1:34">
      <c r="A113" t="s">
        <v>13</v>
      </c>
      <c r="B113" t="s">
        <v>4642</v>
      </c>
      <c r="C113" s="139">
        <f t="shared" si="1"/>
        <v>61964681.25</v>
      </c>
      <c r="D113">
        <v>54641259</v>
      </c>
      <c r="E113">
        <v>64442898</v>
      </c>
      <c r="F113">
        <v>67999352</v>
      </c>
      <c r="G113">
        <v>60775216</v>
      </c>
      <c r="H113">
        <v>60445059</v>
      </c>
      <c r="I113">
        <v>55559428</v>
      </c>
      <c r="J113">
        <v>61592137</v>
      </c>
      <c r="K113">
        <v>60322492</v>
      </c>
      <c r="L113">
        <v>65005678</v>
      </c>
      <c r="M113">
        <v>61307536</v>
      </c>
      <c r="N113">
        <v>61000185</v>
      </c>
      <c r="O113">
        <v>57457739</v>
      </c>
      <c r="P113">
        <v>55050528</v>
      </c>
      <c r="Q113">
        <v>54596236</v>
      </c>
      <c r="R113">
        <v>52168703</v>
      </c>
      <c r="S113">
        <v>51454623</v>
      </c>
      <c r="T113">
        <v>51927632</v>
      </c>
      <c r="U113">
        <v>50401101</v>
      </c>
      <c r="V113">
        <v>47611644</v>
      </c>
      <c r="W113">
        <v>47192036</v>
      </c>
      <c r="X113">
        <v>46652869</v>
      </c>
      <c r="Y113">
        <v>46553939</v>
      </c>
      <c r="Z113">
        <v>45665300</v>
      </c>
      <c r="AA113">
        <v>45193599</v>
      </c>
      <c r="AB113">
        <v>46033562</v>
      </c>
      <c r="AC113">
        <v>41972087</v>
      </c>
      <c r="AD113">
        <v>42032147</v>
      </c>
      <c r="AE113">
        <v>40498652</v>
      </c>
      <c r="AF113">
        <v>39746102</v>
      </c>
      <c r="AG113">
        <v>40651245</v>
      </c>
      <c r="AH113">
        <v>39099598</v>
      </c>
    </row>
    <row r="114" spans="1:34">
      <c r="A114" t="s">
        <v>13</v>
      </c>
      <c r="B114" t="s">
        <v>4643</v>
      </c>
      <c r="C114" s="139">
        <f t="shared" si="1"/>
        <v>0</v>
      </c>
      <c r="D114" t="s">
        <v>583</v>
      </c>
      <c r="E114" t="s">
        <v>583</v>
      </c>
      <c r="F114" t="s">
        <v>583</v>
      </c>
      <c r="G114" t="s">
        <v>583</v>
      </c>
      <c r="H114" t="s">
        <v>583</v>
      </c>
      <c r="I114" t="s">
        <v>583</v>
      </c>
      <c r="J114" t="s">
        <v>583</v>
      </c>
      <c r="K114" t="s">
        <v>583</v>
      </c>
      <c r="L114" t="s">
        <v>583</v>
      </c>
      <c r="M114" t="s">
        <v>583</v>
      </c>
      <c r="N114" t="s">
        <v>583</v>
      </c>
      <c r="O114" t="s">
        <v>583</v>
      </c>
      <c r="P114" t="s">
        <v>583</v>
      </c>
      <c r="Q114" t="s">
        <v>583</v>
      </c>
      <c r="R114" t="s">
        <v>583</v>
      </c>
      <c r="S114" t="s">
        <v>583</v>
      </c>
      <c r="T114" t="s">
        <v>583</v>
      </c>
      <c r="U114" t="s">
        <v>583</v>
      </c>
      <c r="V114" t="s">
        <v>583</v>
      </c>
      <c r="W114" t="s">
        <v>583</v>
      </c>
      <c r="X114" t="s">
        <v>583</v>
      </c>
      <c r="Y114" t="s">
        <v>583</v>
      </c>
      <c r="Z114" t="s">
        <v>583</v>
      </c>
      <c r="AA114" t="s">
        <v>583</v>
      </c>
      <c r="AB114" t="s">
        <v>583</v>
      </c>
      <c r="AC114" t="s">
        <v>583</v>
      </c>
      <c r="AD114" t="s">
        <v>583</v>
      </c>
      <c r="AE114" t="s">
        <v>583</v>
      </c>
      <c r="AF114" t="s">
        <v>583</v>
      </c>
      <c r="AG114" t="s">
        <v>583</v>
      </c>
      <c r="AH114" t="s">
        <v>583</v>
      </c>
    </row>
    <row r="115" spans="1:34">
      <c r="A115" t="s">
        <v>13</v>
      </c>
      <c r="B115" t="s">
        <v>4644</v>
      </c>
      <c r="C115" s="139">
        <f t="shared" si="1"/>
        <v>0</v>
      </c>
      <c r="D115" t="s">
        <v>583</v>
      </c>
      <c r="E115" t="s">
        <v>583</v>
      </c>
      <c r="F115" t="s">
        <v>583</v>
      </c>
      <c r="G115" t="s">
        <v>583</v>
      </c>
      <c r="H115" t="s">
        <v>583</v>
      </c>
      <c r="I115" t="s">
        <v>583</v>
      </c>
      <c r="J115" t="s">
        <v>583</v>
      </c>
      <c r="K115" t="s">
        <v>583</v>
      </c>
      <c r="L115" t="s">
        <v>583</v>
      </c>
      <c r="M115" t="s">
        <v>583</v>
      </c>
      <c r="N115" t="s">
        <v>583</v>
      </c>
      <c r="O115" t="s">
        <v>583</v>
      </c>
      <c r="P115" t="s">
        <v>583</v>
      </c>
      <c r="Q115" t="s">
        <v>583</v>
      </c>
      <c r="R115" t="s">
        <v>583</v>
      </c>
      <c r="S115" t="s">
        <v>583</v>
      </c>
      <c r="T115" t="s">
        <v>583</v>
      </c>
      <c r="U115" t="s">
        <v>583</v>
      </c>
      <c r="V115" t="s">
        <v>583</v>
      </c>
      <c r="W115" t="s">
        <v>583</v>
      </c>
      <c r="X115" t="s">
        <v>583</v>
      </c>
      <c r="Y115" t="s">
        <v>583</v>
      </c>
      <c r="Z115" t="s">
        <v>583</v>
      </c>
      <c r="AA115" t="s">
        <v>583</v>
      </c>
      <c r="AB115" t="s">
        <v>583</v>
      </c>
      <c r="AC115" t="s">
        <v>583</v>
      </c>
      <c r="AD115" t="s">
        <v>583</v>
      </c>
      <c r="AE115" t="s">
        <v>583</v>
      </c>
      <c r="AF115" t="s">
        <v>583</v>
      </c>
      <c r="AG115" t="s">
        <v>583</v>
      </c>
      <c r="AH115" t="s">
        <v>583</v>
      </c>
    </row>
    <row r="116" spans="1:34">
      <c r="A116" t="s">
        <v>13</v>
      </c>
      <c r="B116" t="s">
        <v>4645</v>
      </c>
      <c r="C116" s="139">
        <f t="shared" si="1"/>
        <v>47386608</v>
      </c>
      <c r="D116">
        <v>45817238</v>
      </c>
      <c r="E116">
        <v>48070234</v>
      </c>
      <c r="F116">
        <v>49587637</v>
      </c>
      <c r="G116">
        <v>46071323</v>
      </c>
      <c r="H116">
        <v>46176078</v>
      </c>
      <c r="I116">
        <v>46464703</v>
      </c>
      <c r="J116">
        <v>47080301</v>
      </c>
      <c r="K116">
        <v>46683034</v>
      </c>
      <c r="L116">
        <v>46826104</v>
      </c>
      <c r="M116">
        <v>47908965</v>
      </c>
      <c r="N116">
        <v>48180270</v>
      </c>
      <c r="O116">
        <v>43155773</v>
      </c>
      <c r="P116">
        <v>46115285</v>
      </c>
      <c r="Q116">
        <v>47054891</v>
      </c>
      <c r="R116">
        <v>46635624</v>
      </c>
      <c r="S116">
        <v>46054897</v>
      </c>
      <c r="T116">
        <v>43416762</v>
      </c>
      <c r="U116">
        <v>42841042</v>
      </c>
      <c r="V116">
        <v>42449558</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
        <v>13</v>
      </c>
      <c r="B117" t="s">
        <v>4646</v>
      </c>
      <c r="C117" s="139">
        <f t="shared" si="1"/>
        <v>0</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c r="A118" t="s">
        <v>13</v>
      </c>
      <c r="B118" t="s">
        <v>4647</v>
      </c>
      <c r="C118" s="139">
        <f t="shared" si="1"/>
        <v>21565.5</v>
      </c>
      <c r="D118">
        <v>33765</v>
      </c>
      <c r="E118">
        <v>22798</v>
      </c>
      <c r="F118">
        <v>15071</v>
      </c>
      <c r="G118">
        <v>14628</v>
      </c>
      <c r="H118">
        <v>12360</v>
      </c>
      <c r="I118">
        <v>451</v>
      </c>
      <c r="J118">
        <v>0</v>
      </c>
      <c r="K118">
        <v>0</v>
      </c>
      <c r="L118">
        <v>33463</v>
      </c>
      <c r="M118">
        <v>18864</v>
      </c>
      <c r="N118">
        <v>14015</v>
      </c>
      <c r="O118">
        <v>17331</v>
      </c>
      <c r="P118">
        <v>19396</v>
      </c>
      <c r="Q118">
        <v>0</v>
      </c>
      <c r="R118">
        <v>0</v>
      </c>
      <c r="S118">
        <v>110026</v>
      </c>
      <c r="T118">
        <v>255598</v>
      </c>
      <c r="U118">
        <v>267217</v>
      </c>
      <c r="V118">
        <v>183987</v>
      </c>
      <c r="W118">
        <v>0</v>
      </c>
      <c r="X118">
        <v>0</v>
      </c>
      <c r="Y118">
        <v>0</v>
      </c>
      <c r="Z118">
        <v>0</v>
      </c>
      <c r="AA118">
        <v>0</v>
      </c>
      <c r="AB118">
        <v>0</v>
      </c>
      <c r="AC118">
        <v>0</v>
      </c>
      <c r="AD118">
        <v>0</v>
      </c>
      <c r="AE118">
        <v>0</v>
      </c>
      <c r="AF118">
        <v>0</v>
      </c>
      <c r="AG118">
        <v>0</v>
      </c>
      <c r="AH118">
        <v>0</v>
      </c>
    </row>
    <row r="119" spans="1:34">
      <c r="A119" t="s">
        <v>13</v>
      </c>
      <c r="B119" t="s">
        <v>4648</v>
      </c>
      <c r="C119" s="139">
        <f t="shared" si="1"/>
        <v>47408173.5</v>
      </c>
      <c r="D119">
        <v>45851003</v>
      </c>
      <c r="E119">
        <v>48093032</v>
      </c>
      <c r="F119">
        <v>49602708</v>
      </c>
      <c r="G119">
        <v>46085951</v>
      </c>
      <c r="H119">
        <v>46188438</v>
      </c>
      <c r="I119">
        <v>46465154</v>
      </c>
      <c r="J119">
        <v>47080301</v>
      </c>
      <c r="K119">
        <v>46683034</v>
      </c>
      <c r="L119">
        <v>46859567</v>
      </c>
      <c r="M119">
        <v>47927829</v>
      </c>
      <c r="N119">
        <v>48194285</v>
      </c>
      <c r="O119">
        <v>43173104</v>
      </c>
      <c r="P119">
        <v>46134681</v>
      </c>
      <c r="Q119">
        <v>47054891</v>
      </c>
      <c r="R119">
        <v>46635624</v>
      </c>
      <c r="S119">
        <v>46164923</v>
      </c>
      <c r="T119">
        <v>43672360</v>
      </c>
      <c r="U119">
        <v>43108259</v>
      </c>
      <c r="V119">
        <v>42633545</v>
      </c>
      <c r="W119">
        <v>41732449</v>
      </c>
      <c r="X119">
        <v>41611188</v>
      </c>
      <c r="Y119">
        <v>39788746</v>
      </c>
      <c r="Z119">
        <v>39315195</v>
      </c>
      <c r="AA119">
        <v>36857530</v>
      </c>
      <c r="AB119">
        <v>36136576</v>
      </c>
      <c r="AC119">
        <v>34671434</v>
      </c>
      <c r="AD119">
        <v>32619098</v>
      </c>
      <c r="AE119">
        <v>31662933</v>
      </c>
      <c r="AF119">
        <v>28451112</v>
      </c>
      <c r="AG119">
        <v>28440257</v>
      </c>
      <c r="AH119">
        <v>27365296</v>
      </c>
    </row>
    <row r="120" spans="1:34">
      <c r="A120" t="s">
        <v>13</v>
      </c>
      <c r="B120" t="s">
        <v>4649</v>
      </c>
      <c r="C120" s="139">
        <f t="shared" si="1"/>
        <v>1250707.5</v>
      </c>
      <c r="D120">
        <v>863245</v>
      </c>
      <c r="E120">
        <v>1343547</v>
      </c>
      <c r="F120">
        <v>1400990</v>
      </c>
      <c r="G120">
        <v>1395048</v>
      </c>
      <c r="H120">
        <v>1336249</v>
      </c>
      <c r="I120">
        <v>1111439</v>
      </c>
      <c r="J120">
        <v>1925932</v>
      </c>
      <c r="K120">
        <v>2024920</v>
      </c>
      <c r="L120">
        <v>1979856</v>
      </c>
      <c r="M120">
        <v>1958246</v>
      </c>
      <c r="N120">
        <v>1938621</v>
      </c>
      <c r="O120">
        <v>1916328</v>
      </c>
      <c r="P120">
        <v>1987076</v>
      </c>
      <c r="Q120">
        <v>1995012</v>
      </c>
      <c r="R120">
        <v>2054330</v>
      </c>
      <c r="S120">
        <v>2083209</v>
      </c>
      <c r="T120">
        <v>2395564</v>
      </c>
      <c r="U120">
        <v>2393069</v>
      </c>
      <c r="V120">
        <v>2363063</v>
      </c>
      <c r="W120">
        <v>2312787</v>
      </c>
      <c r="X120">
        <v>2357831</v>
      </c>
      <c r="Y120">
        <v>2384181</v>
      </c>
      <c r="Z120">
        <v>2416635</v>
      </c>
      <c r="AA120">
        <v>2374581</v>
      </c>
      <c r="AB120">
        <v>2317783</v>
      </c>
      <c r="AC120">
        <v>2384854</v>
      </c>
      <c r="AD120">
        <v>2425213</v>
      </c>
      <c r="AE120">
        <v>2394744</v>
      </c>
      <c r="AF120">
        <v>2316191</v>
      </c>
      <c r="AG120">
        <v>2227895</v>
      </c>
      <c r="AH120">
        <v>2003697</v>
      </c>
    </row>
    <row r="121" spans="1:34">
      <c r="A121" t="s">
        <v>13</v>
      </c>
      <c r="B121" t="s">
        <v>4650</v>
      </c>
      <c r="C121" s="139">
        <f t="shared" si="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row>
    <row r="122" spans="1:34">
      <c r="A122" t="s">
        <v>13</v>
      </c>
      <c r="B122" t="s">
        <v>4651</v>
      </c>
      <c r="C122" s="139">
        <f t="shared" si="1"/>
        <v>2556705.75</v>
      </c>
      <c r="D122">
        <v>2553638</v>
      </c>
      <c r="E122">
        <v>2607791</v>
      </c>
      <c r="F122">
        <v>2558391</v>
      </c>
      <c r="G122">
        <v>2507003</v>
      </c>
      <c r="H122">
        <v>2410625</v>
      </c>
      <c r="I122">
        <v>2317377</v>
      </c>
      <c r="J122">
        <v>2451468</v>
      </c>
      <c r="K122">
        <v>2507796</v>
      </c>
      <c r="L122">
        <v>2537631</v>
      </c>
      <c r="M122">
        <v>2961635</v>
      </c>
      <c r="N122">
        <v>2977335</v>
      </c>
      <c r="O122">
        <v>2748289</v>
      </c>
      <c r="P122">
        <v>2938802</v>
      </c>
      <c r="Q122">
        <v>2978220</v>
      </c>
      <c r="R122">
        <v>3023801</v>
      </c>
      <c r="S122">
        <v>3085467</v>
      </c>
      <c r="T122">
        <v>3200136</v>
      </c>
      <c r="U122">
        <v>3165359</v>
      </c>
      <c r="V122">
        <v>3197926</v>
      </c>
      <c r="W122">
        <v>3263622</v>
      </c>
      <c r="X122">
        <v>3236654</v>
      </c>
      <c r="Y122">
        <v>3121512</v>
      </c>
      <c r="Z122">
        <v>2795613</v>
      </c>
      <c r="AA122">
        <v>2778945</v>
      </c>
      <c r="AB122">
        <v>2804982</v>
      </c>
      <c r="AC122">
        <v>2646305</v>
      </c>
      <c r="AD122">
        <v>2477953</v>
      </c>
      <c r="AE122">
        <v>2534100</v>
      </c>
      <c r="AF122">
        <v>2249168</v>
      </c>
      <c r="AG122">
        <v>2183780</v>
      </c>
      <c r="AH122">
        <v>2077595</v>
      </c>
    </row>
    <row r="123" spans="1:34">
      <c r="A123" t="s">
        <v>13</v>
      </c>
      <c r="B123" t="s">
        <v>4652</v>
      </c>
      <c r="C123" s="139">
        <f t="shared" si="1"/>
        <v>137420.5</v>
      </c>
      <c r="D123">
        <v>-102750</v>
      </c>
      <c r="E123">
        <v>73293</v>
      </c>
      <c r="F123">
        <v>272537</v>
      </c>
      <c r="G123">
        <v>306602</v>
      </c>
      <c r="H123">
        <v>562045</v>
      </c>
      <c r="I123">
        <v>710942</v>
      </c>
      <c r="J123">
        <v>609261</v>
      </c>
      <c r="K123">
        <v>704226</v>
      </c>
      <c r="L123">
        <v>801315</v>
      </c>
      <c r="M123">
        <v>303626</v>
      </c>
      <c r="N123">
        <v>422893</v>
      </c>
      <c r="O123">
        <v>389182</v>
      </c>
      <c r="P123">
        <v>602487</v>
      </c>
      <c r="Q123">
        <v>749944</v>
      </c>
      <c r="R123">
        <v>0</v>
      </c>
      <c r="S123">
        <v>0</v>
      </c>
      <c r="T123">
        <v>0</v>
      </c>
      <c r="U123">
        <v>0</v>
      </c>
      <c r="V123">
        <v>0</v>
      </c>
      <c r="W123">
        <v>0</v>
      </c>
      <c r="X123">
        <v>0</v>
      </c>
      <c r="Y123">
        <v>0</v>
      </c>
      <c r="Z123">
        <v>0</v>
      </c>
      <c r="AA123">
        <v>0</v>
      </c>
      <c r="AB123">
        <v>0</v>
      </c>
      <c r="AC123">
        <v>0</v>
      </c>
      <c r="AD123">
        <v>0</v>
      </c>
      <c r="AE123">
        <v>0</v>
      </c>
      <c r="AF123">
        <v>0</v>
      </c>
      <c r="AG123">
        <v>0</v>
      </c>
      <c r="AH123">
        <v>0</v>
      </c>
    </row>
    <row r="124" spans="1:34">
      <c r="A124" t="s">
        <v>13</v>
      </c>
      <c r="B124" s="137" t="s">
        <v>4653</v>
      </c>
      <c r="C124" s="139">
        <f t="shared" si="1"/>
        <v>10611674</v>
      </c>
      <c r="D124">
        <v>5476123</v>
      </c>
      <c r="E124">
        <v>12325236</v>
      </c>
      <c r="F124">
        <v>14164725</v>
      </c>
      <c r="G124">
        <v>10480612</v>
      </c>
      <c r="H124">
        <v>9947703</v>
      </c>
      <c r="I124">
        <v>4954516</v>
      </c>
      <c r="J124">
        <v>9525175</v>
      </c>
      <c r="K124">
        <v>8402516</v>
      </c>
      <c r="L124">
        <v>12827308</v>
      </c>
      <c r="M124">
        <v>8156201</v>
      </c>
      <c r="N124">
        <v>7467050</v>
      </c>
      <c r="O124">
        <v>9230836</v>
      </c>
      <c r="P124">
        <v>3387482</v>
      </c>
      <c r="Q124">
        <v>1818168</v>
      </c>
      <c r="R124">
        <v>276970</v>
      </c>
      <c r="S124">
        <v>0</v>
      </c>
      <c r="T124">
        <v>2896081</v>
      </c>
      <c r="U124">
        <v>2402445</v>
      </c>
      <c r="V124">
        <v>154852</v>
      </c>
      <c r="W124">
        <v>1004453</v>
      </c>
      <c r="X124">
        <v>0</v>
      </c>
      <c r="Y124">
        <v>1815335</v>
      </c>
      <c r="Z124">
        <v>1749928</v>
      </c>
      <c r="AA124">
        <v>3882185</v>
      </c>
      <c r="AB124">
        <v>5440411</v>
      </c>
      <c r="AC124">
        <v>2943104</v>
      </c>
      <c r="AD124">
        <v>5445927</v>
      </c>
      <c r="AE124">
        <v>4822988</v>
      </c>
      <c r="AF124">
        <v>7727644</v>
      </c>
      <c r="AG124">
        <v>8795107</v>
      </c>
      <c r="AH124">
        <v>8441119</v>
      </c>
    </row>
    <row r="125" spans="1:34">
      <c r="A125" t="s">
        <v>13</v>
      </c>
      <c r="B125" t="s">
        <v>4654</v>
      </c>
      <c r="C125" s="139">
        <f t="shared" si="1"/>
        <v>61964681.25</v>
      </c>
      <c r="D125">
        <v>54641259</v>
      </c>
      <c r="E125">
        <v>64442898</v>
      </c>
      <c r="F125">
        <v>67999352</v>
      </c>
      <c r="G125">
        <v>60775216</v>
      </c>
      <c r="H125">
        <v>60445059</v>
      </c>
      <c r="I125">
        <v>55559428</v>
      </c>
      <c r="J125">
        <v>61592137</v>
      </c>
      <c r="K125">
        <v>60322492</v>
      </c>
      <c r="L125">
        <v>65005678</v>
      </c>
      <c r="M125">
        <v>61307536</v>
      </c>
      <c r="N125">
        <v>61000185</v>
      </c>
      <c r="O125">
        <v>57457739</v>
      </c>
      <c r="P125">
        <v>55050528</v>
      </c>
      <c r="Q125">
        <v>54596236</v>
      </c>
      <c r="R125">
        <v>52168703</v>
      </c>
      <c r="S125">
        <v>51454623</v>
      </c>
      <c r="T125">
        <v>51927632</v>
      </c>
      <c r="U125">
        <v>50401101</v>
      </c>
      <c r="V125">
        <v>47611644</v>
      </c>
      <c r="W125">
        <v>47192036</v>
      </c>
      <c r="X125">
        <v>46652869</v>
      </c>
      <c r="Y125">
        <v>46553939</v>
      </c>
      <c r="Z125">
        <v>45665300</v>
      </c>
      <c r="AA125">
        <v>45193599</v>
      </c>
      <c r="AB125">
        <v>46033562</v>
      </c>
      <c r="AC125">
        <v>41972087</v>
      </c>
      <c r="AD125">
        <v>42032147</v>
      </c>
      <c r="AE125">
        <v>40498652</v>
      </c>
      <c r="AF125">
        <v>39746102</v>
      </c>
      <c r="AG125">
        <v>40651245</v>
      </c>
      <c r="AH125">
        <v>39099598</v>
      </c>
    </row>
    <row r="126" spans="1:34">
      <c r="A126" t="s">
        <v>13</v>
      </c>
      <c r="B126" t="s">
        <v>4655</v>
      </c>
      <c r="C126" s="139">
        <f t="shared" si="1"/>
        <v>10611674</v>
      </c>
      <c r="D126">
        <v>5476123</v>
      </c>
      <c r="E126">
        <v>12325236</v>
      </c>
      <c r="F126">
        <v>14164725</v>
      </c>
      <c r="G126">
        <v>10480612</v>
      </c>
      <c r="H126">
        <v>9947703</v>
      </c>
      <c r="I126">
        <v>4954516</v>
      </c>
      <c r="J126">
        <v>9525175</v>
      </c>
      <c r="K126">
        <v>8402516</v>
      </c>
      <c r="L126">
        <v>12827308</v>
      </c>
      <c r="M126">
        <v>8156201</v>
      </c>
      <c r="N126">
        <v>7467050</v>
      </c>
      <c r="O126">
        <v>9230836</v>
      </c>
      <c r="P126">
        <v>3387482</v>
      </c>
      <c r="Q126">
        <v>1818168</v>
      </c>
      <c r="R126">
        <v>276970</v>
      </c>
      <c r="S126">
        <v>-3660114</v>
      </c>
      <c r="T126">
        <v>2896081</v>
      </c>
      <c r="U126">
        <v>2402445</v>
      </c>
      <c r="V126">
        <v>154852</v>
      </c>
      <c r="W126">
        <v>1004453</v>
      </c>
      <c r="X126">
        <v>-2777102</v>
      </c>
      <c r="Y126">
        <v>1815335</v>
      </c>
      <c r="Z126">
        <v>1749928</v>
      </c>
      <c r="AA126">
        <v>3882185</v>
      </c>
      <c r="AB126">
        <v>5440411</v>
      </c>
      <c r="AC126">
        <v>2943104</v>
      </c>
      <c r="AD126">
        <v>5445927</v>
      </c>
      <c r="AE126">
        <v>4822988</v>
      </c>
      <c r="AF126">
        <v>7727644</v>
      </c>
      <c r="AG126">
        <v>8795107</v>
      </c>
      <c r="AH126">
        <v>8441119</v>
      </c>
    </row>
    <row r="127" spans="1:34">
      <c r="A127" t="s">
        <v>13</v>
      </c>
      <c r="B127" t="s">
        <v>4656</v>
      </c>
      <c r="C127" s="139">
        <f t="shared" si="1"/>
        <v>1.2050000000000001</v>
      </c>
      <c r="D127">
        <v>1.1100000000000001</v>
      </c>
      <c r="E127">
        <v>1.24</v>
      </c>
      <c r="F127">
        <v>1.26</v>
      </c>
      <c r="G127">
        <v>1.21</v>
      </c>
      <c r="H127">
        <v>1.2</v>
      </c>
      <c r="I127">
        <v>1.1000000000000001</v>
      </c>
      <c r="J127">
        <v>1.18</v>
      </c>
      <c r="K127">
        <v>1.1599999999999999</v>
      </c>
      <c r="L127">
        <v>1.25</v>
      </c>
      <c r="M127">
        <v>1.1499999999999999</v>
      </c>
      <c r="N127">
        <v>1.1399999999999999</v>
      </c>
      <c r="O127">
        <v>1.19</v>
      </c>
      <c r="P127">
        <v>1.07</v>
      </c>
      <c r="Q127">
        <v>1.03</v>
      </c>
      <c r="R127">
        <v>1.01</v>
      </c>
      <c r="S127">
        <v>0.93</v>
      </c>
      <c r="T127">
        <v>1.06</v>
      </c>
      <c r="U127">
        <v>1.05</v>
      </c>
      <c r="V127">
        <v>1</v>
      </c>
      <c r="W127">
        <v>1.02</v>
      </c>
      <c r="X127">
        <v>0.94</v>
      </c>
      <c r="Y127">
        <v>1.04</v>
      </c>
      <c r="Z127">
        <v>1.04</v>
      </c>
      <c r="AA127">
        <v>1.0900000000000001</v>
      </c>
      <c r="AB127">
        <v>1.1299999999999999</v>
      </c>
      <c r="AC127">
        <v>1.08</v>
      </c>
      <c r="AD127">
        <v>1.1499999999999999</v>
      </c>
      <c r="AE127">
        <v>1.1399999999999999</v>
      </c>
      <c r="AF127">
        <v>1.24</v>
      </c>
      <c r="AG127">
        <v>1.28</v>
      </c>
      <c r="AH127">
        <v>1.28</v>
      </c>
    </row>
    <row r="128" spans="1:34">
      <c r="A128" t="s">
        <v>13</v>
      </c>
      <c r="B128" t="s">
        <v>4657</v>
      </c>
      <c r="C128" s="139">
        <f t="shared" si="1"/>
        <v>0</v>
      </c>
    </row>
    <row r="129" spans="1:34">
      <c r="A129" t="s">
        <v>13</v>
      </c>
      <c r="B129" t="s">
        <v>4566</v>
      </c>
      <c r="C129" s="139">
        <f t="shared" si="1"/>
        <v>0</v>
      </c>
      <c r="D129" t="s">
        <v>4567</v>
      </c>
      <c r="E129" t="s">
        <v>4568</v>
      </c>
      <c r="F129" t="s">
        <v>4569</v>
      </c>
      <c r="G129" t="s">
        <v>4570</v>
      </c>
      <c r="H129" t="s">
        <v>4571</v>
      </c>
      <c r="I129" t="s">
        <v>4572</v>
      </c>
      <c r="J129" t="s">
        <v>4573</v>
      </c>
      <c r="K129" t="s">
        <v>4574</v>
      </c>
      <c r="L129" t="s">
        <v>4575</v>
      </c>
      <c r="M129" t="s">
        <v>4576</v>
      </c>
      <c r="N129" t="s">
        <v>4577</v>
      </c>
      <c r="O129" t="s">
        <v>4578</v>
      </c>
      <c r="P129" t="s">
        <v>4579</v>
      </c>
      <c r="Q129" t="s">
        <v>4580</v>
      </c>
      <c r="R129" t="s">
        <v>4581</v>
      </c>
      <c r="S129" t="s">
        <v>4582</v>
      </c>
      <c r="T129" t="s">
        <v>4583</v>
      </c>
      <c r="U129" t="s">
        <v>4584</v>
      </c>
      <c r="V129" t="s">
        <v>4585</v>
      </c>
      <c r="W129" t="s">
        <v>4586</v>
      </c>
      <c r="X129" t="s">
        <v>4587</v>
      </c>
      <c r="Y129" t="s">
        <v>4588</v>
      </c>
      <c r="Z129" t="s">
        <v>4589</v>
      </c>
      <c r="AA129" t="s">
        <v>4590</v>
      </c>
      <c r="AB129" t="s">
        <v>4591</v>
      </c>
      <c r="AC129" t="s">
        <v>4592</v>
      </c>
      <c r="AD129" t="s">
        <v>4593</v>
      </c>
      <c r="AE129" t="s">
        <v>4594</v>
      </c>
      <c r="AF129" t="s">
        <v>4595</v>
      </c>
      <c r="AG129" t="s">
        <v>4596</v>
      </c>
      <c r="AH129" t="s">
        <v>4597</v>
      </c>
    </row>
    <row r="130" spans="1:34">
      <c r="B130" t="s">
        <v>15</v>
      </c>
      <c r="C130" s="139">
        <f t="shared" si="1"/>
        <v>0</v>
      </c>
    </row>
    <row r="131" spans="1:34">
      <c r="A131" t="s">
        <v>15</v>
      </c>
      <c r="B131" t="s">
        <v>4598</v>
      </c>
      <c r="C131" s="139">
        <f t="shared" si="1"/>
        <v>0</v>
      </c>
    </row>
    <row r="132" spans="1:34">
      <c r="A132" t="s">
        <v>15</v>
      </c>
      <c r="B132" t="s">
        <v>4599</v>
      </c>
      <c r="C132" s="139">
        <f t="shared" si="1"/>
        <v>0</v>
      </c>
      <c r="D132" t="s">
        <v>4600</v>
      </c>
      <c r="E132" t="s">
        <v>4601</v>
      </c>
      <c r="F132" t="s">
        <v>4602</v>
      </c>
      <c r="G132" t="s">
        <v>4603</v>
      </c>
      <c r="H132" t="s">
        <v>4604</v>
      </c>
      <c r="I132" t="s">
        <v>4605</v>
      </c>
      <c r="J132" t="s">
        <v>4606</v>
      </c>
      <c r="K132" t="s">
        <v>4607</v>
      </c>
      <c r="L132" t="s">
        <v>4608</v>
      </c>
      <c r="M132" t="s">
        <v>4609</v>
      </c>
      <c r="N132" t="s">
        <v>4610</v>
      </c>
      <c r="O132" t="s">
        <v>4611</v>
      </c>
      <c r="P132" t="s">
        <v>4612</v>
      </c>
      <c r="Q132" t="s">
        <v>4613</v>
      </c>
      <c r="R132" t="s">
        <v>4614</v>
      </c>
      <c r="S132" t="s">
        <v>4615</v>
      </c>
      <c r="T132" t="s">
        <v>4616</v>
      </c>
      <c r="U132" t="s">
        <v>4617</v>
      </c>
      <c r="V132" t="s">
        <v>4618</v>
      </c>
      <c r="W132" t="s">
        <v>4619</v>
      </c>
      <c r="X132" t="s">
        <v>4620</v>
      </c>
      <c r="Y132" t="s">
        <v>4621</v>
      </c>
      <c r="Z132" t="s">
        <v>4622</v>
      </c>
      <c r="AA132" t="s">
        <v>4623</v>
      </c>
      <c r="AB132" t="s">
        <v>4624</v>
      </c>
      <c r="AC132" t="s">
        <v>4625</v>
      </c>
      <c r="AD132" t="s">
        <v>4626</v>
      </c>
      <c r="AE132" t="s">
        <v>4627</v>
      </c>
      <c r="AF132" t="s">
        <v>4628</v>
      </c>
      <c r="AG132" t="s">
        <v>4629</v>
      </c>
      <c r="AH132" t="s">
        <v>4630</v>
      </c>
    </row>
    <row r="133" spans="1:34">
      <c r="A133" t="s">
        <v>15</v>
      </c>
      <c r="B133" t="s">
        <v>4631</v>
      </c>
      <c r="C133" s="139">
        <f t="shared" si="1"/>
        <v>0</v>
      </c>
      <c r="D133" t="s">
        <v>583</v>
      </c>
      <c r="E133" t="s">
        <v>583</v>
      </c>
      <c r="F133" t="s">
        <v>583</v>
      </c>
      <c r="G133" t="s">
        <v>583</v>
      </c>
      <c r="H133" t="s">
        <v>583</v>
      </c>
      <c r="I133" t="s">
        <v>583</v>
      </c>
      <c r="J133" t="s">
        <v>583</v>
      </c>
      <c r="K133" t="s">
        <v>583</v>
      </c>
      <c r="L133" t="s">
        <v>583</v>
      </c>
      <c r="M133" t="s">
        <v>583</v>
      </c>
      <c r="N133" t="s">
        <v>583</v>
      </c>
      <c r="O133" t="s">
        <v>583</v>
      </c>
      <c r="P133" t="s">
        <v>583</v>
      </c>
      <c r="Q133" t="s">
        <v>583</v>
      </c>
      <c r="R133" t="s">
        <v>583</v>
      </c>
      <c r="S133" t="s">
        <v>583</v>
      </c>
      <c r="T133" t="s">
        <v>583</v>
      </c>
      <c r="U133" t="s">
        <v>583</v>
      </c>
      <c r="V133" t="s">
        <v>583</v>
      </c>
      <c r="W133" t="s">
        <v>583</v>
      </c>
      <c r="X133" t="s">
        <v>583</v>
      </c>
      <c r="Y133" t="s">
        <v>583</v>
      </c>
      <c r="Z133" t="s">
        <v>583</v>
      </c>
      <c r="AA133" t="s">
        <v>583</v>
      </c>
      <c r="AB133" t="s">
        <v>583</v>
      </c>
      <c r="AC133" t="s">
        <v>583</v>
      </c>
      <c r="AD133" t="s">
        <v>583</v>
      </c>
      <c r="AE133" t="s">
        <v>583</v>
      </c>
      <c r="AF133" t="s">
        <v>583</v>
      </c>
      <c r="AG133" t="s">
        <v>583</v>
      </c>
      <c r="AH133" t="s">
        <v>583</v>
      </c>
    </row>
    <row r="134" spans="1:34">
      <c r="A134" t="s">
        <v>15</v>
      </c>
      <c r="B134" t="s">
        <v>522</v>
      </c>
      <c r="C134" s="139">
        <f t="shared" si="1"/>
        <v>0</v>
      </c>
      <c r="D134" t="s">
        <v>583</v>
      </c>
      <c r="E134" t="s">
        <v>583</v>
      </c>
      <c r="F134" t="s">
        <v>583</v>
      </c>
      <c r="G134" t="s">
        <v>583</v>
      </c>
      <c r="H134" t="s">
        <v>583</v>
      </c>
      <c r="I134" t="s">
        <v>583</v>
      </c>
      <c r="J134" t="s">
        <v>583</v>
      </c>
      <c r="K134" t="s">
        <v>583</v>
      </c>
      <c r="L134" t="s">
        <v>583</v>
      </c>
      <c r="M134" t="s">
        <v>583</v>
      </c>
      <c r="N134" t="s">
        <v>583</v>
      </c>
      <c r="O134" t="s">
        <v>583</v>
      </c>
      <c r="P134" t="s">
        <v>583</v>
      </c>
      <c r="Q134" t="s">
        <v>583</v>
      </c>
      <c r="R134" t="s">
        <v>583</v>
      </c>
      <c r="S134" t="s">
        <v>583</v>
      </c>
      <c r="T134" t="s">
        <v>583</v>
      </c>
      <c r="U134" t="s">
        <v>583</v>
      </c>
      <c r="V134" t="s">
        <v>583</v>
      </c>
      <c r="W134" t="s">
        <v>583</v>
      </c>
      <c r="X134" t="s">
        <v>583</v>
      </c>
      <c r="Y134" t="s">
        <v>583</v>
      </c>
      <c r="Z134" t="s">
        <v>583</v>
      </c>
      <c r="AA134" t="s">
        <v>583</v>
      </c>
      <c r="AB134" t="s">
        <v>583</v>
      </c>
      <c r="AC134" t="s">
        <v>583</v>
      </c>
      <c r="AD134" t="s">
        <v>583</v>
      </c>
      <c r="AE134" t="s">
        <v>583</v>
      </c>
      <c r="AF134" t="s">
        <v>583</v>
      </c>
      <c r="AG134" t="s">
        <v>583</v>
      </c>
      <c r="AH134" t="s">
        <v>583</v>
      </c>
    </row>
    <row r="135" spans="1:34">
      <c r="A135" t="s">
        <v>15</v>
      </c>
      <c r="B135" t="s">
        <v>4632</v>
      </c>
      <c r="C135" s="139">
        <f t="shared" si="1"/>
        <v>79123108.25</v>
      </c>
      <c r="D135">
        <v>67891454</v>
      </c>
      <c r="E135">
        <v>82939810</v>
      </c>
      <c r="F135">
        <v>75238779</v>
      </c>
      <c r="G135">
        <v>90422390</v>
      </c>
      <c r="H135">
        <v>81155619</v>
      </c>
      <c r="I135">
        <v>71150169</v>
      </c>
      <c r="J135">
        <v>71037135</v>
      </c>
      <c r="K135">
        <v>78407643</v>
      </c>
      <c r="L135">
        <v>82486064</v>
      </c>
      <c r="M135">
        <v>105360204</v>
      </c>
      <c r="N135">
        <v>96939535</v>
      </c>
      <c r="O135">
        <v>85123706</v>
      </c>
      <c r="P135">
        <v>83346844</v>
      </c>
      <c r="Q135">
        <v>87348589</v>
      </c>
      <c r="R135">
        <v>100338454</v>
      </c>
      <c r="S135">
        <v>89348213</v>
      </c>
      <c r="T135">
        <v>75177122</v>
      </c>
      <c r="U135">
        <v>81728209</v>
      </c>
      <c r="V135">
        <v>74588271</v>
      </c>
      <c r="W135">
        <v>70132656</v>
      </c>
      <c r="X135">
        <v>85856285</v>
      </c>
      <c r="Y135">
        <v>87874809</v>
      </c>
      <c r="Z135">
        <v>114926213</v>
      </c>
      <c r="AA135">
        <v>112183063</v>
      </c>
      <c r="AB135">
        <v>114706047</v>
      </c>
      <c r="AC135">
        <v>121881402</v>
      </c>
      <c r="AD135">
        <v>126749186</v>
      </c>
      <c r="AE135">
        <v>125782063</v>
      </c>
      <c r="AF135">
        <v>119309725</v>
      </c>
      <c r="AG135">
        <v>104967938</v>
      </c>
      <c r="AH135">
        <v>114528000</v>
      </c>
    </row>
    <row r="136" spans="1:34">
      <c r="A136" t="s">
        <v>15</v>
      </c>
      <c r="B136" t="s">
        <v>4633</v>
      </c>
      <c r="C136" s="139">
        <f t="shared" ref="C136:C199" si="2">IFERROR(AVERAGE(D136:G136),0)</f>
        <v>89589236.25</v>
      </c>
      <c r="D136">
        <v>96891648</v>
      </c>
      <c r="E136">
        <v>89217606</v>
      </c>
      <c r="F136">
        <v>88771404</v>
      </c>
      <c r="G136">
        <v>83476287</v>
      </c>
      <c r="H136">
        <v>82582662</v>
      </c>
      <c r="I136">
        <v>90907434</v>
      </c>
      <c r="J136">
        <v>89576573</v>
      </c>
      <c r="K136">
        <v>86201998</v>
      </c>
      <c r="L136">
        <v>80574100</v>
      </c>
      <c r="M136">
        <v>58255052</v>
      </c>
      <c r="N136">
        <v>69294065</v>
      </c>
      <c r="O136">
        <v>80766990</v>
      </c>
      <c r="P136">
        <v>85067386</v>
      </c>
      <c r="Q136">
        <v>82490841</v>
      </c>
      <c r="R136">
        <v>76508931</v>
      </c>
      <c r="S136">
        <v>68720587</v>
      </c>
      <c r="T136">
        <v>75927726</v>
      </c>
      <c r="U136">
        <v>65429324</v>
      </c>
      <c r="V136">
        <v>63545451</v>
      </c>
      <c r="W136">
        <v>88665145</v>
      </c>
      <c r="X136">
        <v>78995767</v>
      </c>
      <c r="Y136">
        <v>57911793</v>
      </c>
      <c r="Z136">
        <v>31928915</v>
      </c>
      <c r="AA136">
        <v>18586854</v>
      </c>
      <c r="AB136">
        <v>19079663</v>
      </c>
      <c r="AC136">
        <v>18956807</v>
      </c>
      <c r="AD136">
        <v>18752093</v>
      </c>
      <c r="AE136">
        <v>20462154</v>
      </c>
      <c r="AF136">
        <v>17919147</v>
      </c>
      <c r="AG136">
        <v>17428214</v>
      </c>
      <c r="AH136">
        <v>15407379</v>
      </c>
    </row>
    <row r="137" spans="1:34">
      <c r="A137" t="s">
        <v>15</v>
      </c>
      <c r="B137" t="s">
        <v>4634</v>
      </c>
      <c r="C137" s="139">
        <f t="shared" si="2"/>
        <v>14023612</v>
      </c>
      <c r="D137">
        <v>12081197</v>
      </c>
      <c r="E137">
        <v>13237744</v>
      </c>
      <c r="F137">
        <v>14910074</v>
      </c>
      <c r="G137">
        <v>15865433</v>
      </c>
      <c r="H137">
        <v>16664260</v>
      </c>
      <c r="I137">
        <v>17246706</v>
      </c>
      <c r="J137">
        <v>20207580</v>
      </c>
      <c r="K137">
        <v>16905498</v>
      </c>
      <c r="L137">
        <v>18163487</v>
      </c>
      <c r="M137">
        <v>18656710</v>
      </c>
      <c r="N137">
        <v>19582003</v>
      </c>
      <c r="O137">
        <v>21008878</v>
      </c>
      <c r="P137">
        <v>21534860</v>
      </c>
      <c r="Q137">
        <v>22341666</v>
      </c>
      <c r="R137">
        <v>21399211</v>
      </c>
      <c r="S137">
        <v>23458694</v>
      </c>
      <c r="T137">
        <v>24566735</v>
      </c>
      <c r="U137">
        <v>25458401</v>
      </c>
      <c r="V137">
        <v>26975628</v>
      </c>
      <c r="W137">
        <v>21304838</v>
      </c>
      <c r="X137">
        <v>23410478</v>
      </c>
      <c r="Y137">
        <v>22963928</v>
      </c>
      <c r="Z137">
        <v>23266896</v>
      </c>
      <c r="AA137">
        <v>21931565</v>
      </c>
      <c r="AB137">
        <v>21512982</v>
      </c>
      <c r="AC137">
        <v>21690967</v>
      </c>
      <c r="AD137">
        <v>21641993</v>
      </c>
      <c r="AE137">
        <v>21598133</v>
      </c>
      <c r="AF137">
        <v>21148684</v>
      </c>
      <c r="AG137">
        <v>19021491</v>
      </c>
      <c r="AH137">
        <v>17547076</v>
      </c>
    </row>
    <row r="138" spans="1:34">
      <c r="A138" t="s">
        <v>15</v>
      </c>
      <c r="B138" t="s">
        <v>4635</v>
      </c>
      <c r="C138" s="139">
        <f t="shared" si="2"/>
        <v>182735956.25</v>
      </c>
      <c r="D138">
        <v>176864299</v>
      </c>
      <c r="E138">
        <v>185395159</v>
      </c>
      <c r="F138">
        <v>178920257</v>
      </c>
      <c r="G138">
        <v>189764110</v>
      </c>
      <c r="H138">
        <v>180402541</v>
      </c>
      <c r="I138">
        <v>179304309</v>
      </c>
      <c r="J138">
        <v>180821288</v>
      </c>
      <c r="K138">
        <v>181515139</v>
      </c>
      <c r="L138">
        <v>181223651</v>
      </c>
      <c r="M138">
        <v>182271967</v>
      </c>
      <c r="N138">
        <v>185815603</v>
      </c>
      <c r="O138">
        <v>186899573</v>
      </c>
      <c r="P138">
        <v>189949090</v>
      </c>
      <c r="Q138">
        <v>192181096</v>
      </c>
      <c r="R138">
        <v>198246596</v>
      </c>
      <c r="S138">
        <v>181527493</v>
      </c>
      <c r="T138">
        <v>175671583</v>
      </c>
      <c r="U138">
        <v>172615934</v>
      </c>
      <c r="V138">
        <v>165109350</v>
      </c>
      <c r="W138">
        <v>180102640</v>
      </c>
      <c r="X138">
        <v>188262531</v>
      </c>
      <c r="Y138">
        <v>168750531</v>
      </c>
      <c r="Z138">
        <v>170122024</v>
      </c>
      <c r="AA138">
        <v>152701482</v>
      </c>
      <c r="AB138">
        <v>155298692</v>
      </c>
      <c r="AC138">
        <v>162529176</v>
      </c>
      <c r="AD138">
        <v>167143271</v>
      </c>
      <c r="AE138">
        <v>167842349</v>
      </c>
      <c r="AF138">
        <v>158377557</v>
      </c>
      <c r="AG138">
        <v>141417643</v>
      </c>
      <c r="AH138">
        <v>147482454</v>
      </c>
    </row>
    <row r="139" spans="1:34">
      <c r="A139" t="s">
        <v>15</v>
      </c>
      <c r="B139" t="s">
        <v>4636</v>
      </c>
      <c r="C139" s="139">
        <f t="shared" si="2"/>
        <v>2694825</v>
      </c>
      <c r="D139">
        <v>2505739</v>
      </c>
      <c r="E139">
        <v>2627180</v>
      </c>
      <c r="F139">
        <v>2779121</v>
      </c>
      <c r="G139">
        <v>2867260</v>
      </c>
      <c r="H139">
        <v>2858960</v>
      </c>
      <c r="I139">
        <v>2888734</v>
      </c>
      <c r="J139">
        <v>2802160</v>
      </c>
      <c r="K139">
        <v>2761572</v>
      </c>
      <c r="L139">
        <v>2894426</v>
      </c>
      <c r="M139">
        <v>2880277</v>
      </c>
      <c r="N139">
        <v>2300044</v>
      </c>
      <c r="O139">
        <v>2243754</v>
      </c>
      <c r="P139">
        <v>2100480</v>
      </c>
      <c r="Q139">
        <v>2130746</v>
      </c>
      <c r="R139">
        <v>2118380</v>
      </c>
      <c r="S139">
        <v>2150876</v>
      </c>
      <c r="T139">
        <v>1917669</v>
      </c>
      <c r="U139">
        <v>2070584</v>
      </c>
      <c r="V139">
        <v>1958497</v>
      </c>
      <c r="W139">
        <v>1824899</v>
      </c>
      <c r="X139">
        <v>2103807</v>
      </c>
      <c r="Y139">
        <v>2024081</v>
      </c>
      <c r="Z139">
        <v>2037539</v>
      </c>
      <c r="AA139">
        <v>2031715</v>
      </c>
      <c r="AB139">
        <v>2118233</v>
      </c>
      <c r="AC139">
        <v>2080608</v>
      </c>
      <c r="AD139">
        <v>2063102</v>
      </c>
      <c r="AE139">
        <v>1754267</v>
      </c>
      <c r="AF139">
        <v>1738325</v>
      </c>
      <c r="AG139">
        <v>1586533</v>
      </c>
      <c r="AH139">
        <v>1730302</v>
      </c>
    </row>
    <row r="140" spans="1:34">
      <c r="A140" t="s">
        <v>15</v>
      </c>
      <c r="B140" t="s">
        <v>4637</v>
      </c>
      <c r="C140" s="139">
        <f t="shared" si="2"/>
        <v>13636984.5</v>
      </c>
      <c r="D140">
        <v>13704893</v>
      </c>
      <c r="E140">
        <v>13761865</v>
      </c>
      <c r="F140">
        <v>13566030</v>
      </c>
      <c r="G140">
        <v>13515150</v>
      </c>
      <c r="H140">
        <v>13701715</v>
      </c>
      <c r="I140">
        <v>14510816</v>
      </c>
      <c r="J140">
        <v>15184174</v>
      </c>
      <c r="K140">
        <v>15800404</v>
      </c>
      <c r="L140">
        <v>15400490</v>
      </c>
      <c r="M140">
        <v>15652598</v>
      </c>
      <c r="N140">
        <v>16009948</v>
      </c>
      <c r="O140">
        <v>15632805</v>
      </c>
      <c r="P140">
        <v>15934693</v>
      </c>
      <c r="Q140">
        <v>16535739</v>
      </c>
      <c r="R140">
        <v>16433712</v>
      </c>
      <c r="S140">
        <v>16614449</v>
      </c>
      <c r="T140">
        <v>17191102</v>
      </c>
      <c r="U140">
        <v>18102025</v>
      </c>
      <c r="V140">
        <v>17142183</v>
      </c>
      <c r="W140">
        <v>16668548</v>
      </c>
      <c r="X140">
        <v>17716145</v>
      </c>
      <c r="Y140">
        <v>17544608</v>
      </c>
      <c r="Z140">
        <v>17441143</v>
      </c>
      <c r="AA140">
        <v>18064398</v>
      </c>
      <c r="AB140">
        <v>17846277</v>
      </c>
      <c r="AC140">
        <v>16853559</v>
      </c>
      <c r="AD140">
        <v>16985617</v>
      </c>
      <c r="AE140">
        <v>17394028</v>
      </c>
      <c r="AF140">
        <v>17039576</v>
      </c>
      <c r="AG140">
        <v>15943468</v>
      </c>
      <c r="AH140">
        <v>16572153</v>
      </c>
    </row>
    <row r="141" spans="1:34">
      <c r="A141" t="s">
        <v>15</v>
      </c>
      <c r="B141" t="s">
        <v>4638</v>
      </c>
      <c r="C141" s="139">
        <f t="shared" si="2"/>
        <v>16331809.5</v>
      </c>
      <c r="D141">
        <v>16210632</v>
      </c>
      <c r="E141">
        <v>16389045</v>
      </c>
      <c r="F141">
        <v>16345151</v>
      </c>
      <c r="G141">
        <v>16382410</v>
      </c>
      <c r="H141">
        <v>16560674</v>
      </c>
      <c r="I141">
        <v>17399549</v>
      </c>
      <c r="J141">
        <v>17986334</v>
      </c>
      <c r="K141">
        <v>18561976</v>
      </c>
      <c r="L141">
        <v>18294916</v>
      </c>
      <c r="M141">
        <v>18532875</v>
      </c>
      <c r="N141">
        <v>18309992</v>
      </c>
      <c r="O141">
        <v>17876559</v>
      </c>
      <c r="P141">
        <v>18035173</v>
      </c>
      <c r="Q141">
        <v>18666485</v>
      </c>
      <c r="R141">
        <v>18552092</v>
      </c>
      <c r="S141">
        <v>18765325</v>
      </c>
      <c r="T141">
        <v>19108772</v>
      </c>
      <c r="U141">
        <v>20172608</v>
      </c>
      <c r="V141">
        <v>19100680</v>
      </c>
      <c r="W141">
        <v>18493447</v>
      </c>
      <c r="X141">
        <v>19819952</v>
      </c>
      <c r="Y141">
        <v>19568689</v>
      </c>
      <c r="Z141">
        <v>19478682</v>
      </c>
      <c r="AA141">
        <v>20096113</v>
      </c>
      <c r="AB141">
        <v>19964510</v>
      </c>
      <c r="AC141">
        <v>18934168</v>
      </c>
      <c r="AD141">
        <v>19048718</v>
      </c>
      <c r="AE141">
        <v>19148295</v>
      </c>
      <c r="AF141">
        <v>18777902</v>
      </c>
      <c r="AG141">
        <v>17530001</v>
      </c>
      <c r="AH141">
        <v>18302455</v>
      </c>
    </row>
    <row r="142" spans="1:34">
      <c r="A142" t="s">
        <v>15</v>
      </c>
      <c r="B142" t="s">
        <v>4639</v>
      </c>
      <c r="C142" s="139">
        <f t="shared" si="2"/>
        <v>199067765.5</v>
      </c>
      <c r="D142">
        <v>193074930</v>
      </c>
      <c r="E142">
        <v>201784204</v>
      </c>
      <c r="F142">
        <v>195265408</v>
      </c>
      <c r="G142">
        <v>206146520</v>
      </c>
      <c r="H142">
        <v>196963215</v>
      </c>
      <c r="I142">
        <v>196703858</v>
      </c>
      <c r="J142">
        <v>198807622</v>
      </c>
      <c r="K142">
        <v>200077115</v>
      </c>
      <c r="L142">
        <v>199518567</v>
      </c>
      <c r="M142">
        <v>200804842</v>
      </c>
      <c r="N142">
        <v>204125596</v>
      </c>
      <c r="O142">
        <v>204776132</v>
      </c>
      <c r="P142">
        <v>207984263</v>
      </c>
      <c r="Q142">
        <v>210847581</v>
      </c>
      <c r="R142">
        <v>216798688</v>
      </c>
      <c r="S142">
        <v>200292818</v>
      </c>
      <c r="T142">
        <v>194780355</v>
      </c>
      <c r="U142">
        <v>192788542</v>
      </c>
      <c r="V142">
        <v>184210030</v>
      </c>
      <c r="W142">
        <v>198596086</v>
      </c>
      <c r="X142">
        <v>208082483</v>
      </c>
      <c r="Y142">
        <v>188319220</v>
      </c>
      <c r="Z142">
        <v>189600707</v>
      </c>
      <c r="AA142">
        <v>172797595</v>
      </c>
      <c r="AB142">
        <v>175263202</v>
      </c>
      <c r="AC142">
        <v>181463344</v>
      </c>
      <c r="AD142">
        <v>186191990</v>
      </c>
      <c r="AE142">
        <v>186990645</v>
      </c>
      <c r="AF142">
        <v>177155458</v>
      </c>
      <c r="AG142">
        <v>158947644</v>
      </c>
      <c r="AH142">
        <v>165784910</v>
      </c>
    </row>
    <row r="143" spans="1:34">
      <c r="A143" t="s">
        <v>15</v>
      </c>
      <c r="B143" t="s">
        <v>4640</v>
      </c>
      <c r="C143" s="139">
        <f t="shared" si="2"/>
        <v>8000028</v>
      </c>
      <c r="D143">
        <v>4293493</v>
      </c>
      <c r="E143">
        <v>6672712</v>
      </c>
      <c r="F143">
        <v>6331389</v>
      </c>
      <c r="G143">
        <v>14702518</v>
      </c>
      <c r="H143">
        <v>16967955</v>
      </c>
      <c r="I143">
        <v>13782398</v>
      </c>
      <c r="J143">
        <v>12369304</v>
      </c>
      <c r="K143">
        <v>11010789</v>
      </c>
      <c r="L143">
        <v>8874748</v>
      </c>
      <c r="M143">
        <v>6269511</v>
      </c>
      <c r="N143">
        <v>3473583</v>
      </c>
      <c r="O143">
        <v>3047148</v>
      </c>
      <c r="P143">
        <v>5369534</v>
      </c>
      <c r="Q143">
        <v>5797464</v>
      </c>
      <c r="R143">
        <v>2936453</v>
      </c>
      <c r="S143">
        <v>5630145</v>
      </c>
      <c r="T143">
        <v>1291005</v>
      </c>
      <c r="U143">
        <v>4148401</v>
      </c>
      <c r="V143">
        <v>2066517</v>
      </c>
      <c r="W143">
        <v>3419761</v>
      </c>
      <c r="X143">
        <v>5507197</v>
      </c>
      <c r="Y143">
        <v>1452368</v>
      </c>
      <c r="Z143">
        <v>1351861</v>
      </c>
      <c r="AA143">
        <v>1671365</v>
      </c>
      <c r="AB143">
        <v>1511802</v>
      </c>
      <c r="AC143">
        <v>1967163</v>
      </c>
      <c r="AD143">
        <v>2157144</v>
      </c>
      <c r="AE143">
        <v>2012553</v>
      </c>
      <c r="AF143">
        <v>2098414</v>
      </c>
      <c r="AG143">
        <v>3157871</v>
      </c>
      <c r="AH143">
        <v>5142187</v>
      </c>
    </row>
    <row r="144" spans="1:34">
      <c r="A144" t="s">
        <v>15</v>
      </c>
      <c r="B144" s="137" t="s">
        <v>4641</v>
      </c>
      <c r="C144" s="139">
        <f t="shared" si="2"/>
        <v>75651995.75</v>
      </c>
      <c r="D144">
        <v>79780605</v>
      </c>
      <c r="E144">
        <v>70788026</v>
      </c>
      <c r="F144">
        <v>86659837</v>
      </c>
      <c r="G144">
        <v>65379515</v>
      </c>
      <c r="H144">
        <v>73317016</v>
      </c>
      <c r="I144">
        <v>79365599</v>
      </c>
      <c r="J144">
        <v>79719494</v>
      </c>
      <c r="K144">
        <v>80363665</v>
      </c>
      <c r="L144">
        <v>80660537</v>
      </c>
      <c r="M144">
        <v>83293067</v>
      </c>
      <c r="N144">
        <v>79646642</v>
      </c>
      <c r="O144">
        <v>81178433</v>
      </c>
      <c r="P144">
        <v>89521954</v>
      </c>
      <c r="Q144">
        <v>77964366</v>
      </c>
      <c r="R144">
        <v>73427499</v>
      </c>
      <c r="S144">
        <v>77562381</v>
      </c>
      <c r="T144">
        <v>86931066</v>
      </c>
      <c r="U144">
        <v>73900695</v>
      </c>
      <c r="V144">
        <v>76698186</v>
      </c>
      <c r="W144">
        <v>72558322</v>
      </c>
      <c r="X144">
        <v>62164770</v>
      </c>
      <c r="Y144">
        <v>75539862</v>
      </c>
      <c r="Z144">
        <v>75113861</v>
      </c>
      <c r="AA144">
        <v>81298045</v>
      </c>
      <c r="AB144">
        <v>68517774</v>
      </c>
      <c r="AC144">
        <v>56119146</v>
      </c>
      <c r="AD144">
        <v>51419244</v>
      </c>
      <c r="AE144">
        <v>48214715</v>
      </c>
      <c r="AF144">
        <v>60974474</v>
      </c>
      <c r="AG144">
        <v>71767013</v>
      </c>
      <c r="AH144">
        <v>66087034</v>
      </c>
    </row>
    <row r="145" spans="1:34">
      <c r="A145" t="s">
        <v>15</v>
      </c>
      <c r="B145" t="s">
        <v>4642</v>
      </c>
      <c r="C145" s="139">
        <f t="shared" si="2"/>
        <v>282719789.25</v>
      </c>
      <c r="D145">
        <v>277149028</v>
      </c>
      <c r="E145">
        <v>279244942</v>
      </c>
      <c r="F145">
        <v>288256634</v>
      </c>
      <c r="G145">
        <v>286228553</v>
      </c>
      <c r="H145">
        <v>287248186</v>
      </c>
      <c r="I145">
        <v>289851855</v>
      </c>
      <c r="J145">
        <v>290896420</v>
      </c>
      <c r="K145">
        <v>291451569</v>
      </c>
      <c r="L145">
        <v>289053852</v>
      </c>
      <c r="M145">
        <v>290367420</v>
      </c>
      <c r="N145">
        <v>287245821</v>
      </c>
      <c r="O145">
        <v>289001713</v>
      </c>
      <c r="P145">
        <v>302875751</v>
      </c>
      <c r="Q145">
        <v>294609411</v>
      </c>
      <c r="R145">
        <v>293162640</v>
      </c>
      <c r="S145">
        <v>283485344</v>
      </c>
      <c r="T145">
        <v>283002426</v>
      </c>
      <c r="U145">
        <v>270837638</v>
      </c>
      <c r="V145">
        <v>262974733</v>
      </c>
      <c r="W145">
        <v>274574169</v>
      </c>
      <c r="X145">
        <v>275754450</v>
      </c>
      <c r="Y145">
        <v>265311450</v>
      </c>
      <c r="Z145">
        <v>266066429</v>
      </c>
      <c r="AA145">
        <v>255767005</v>
      </c>
      <c r="AB145">
        <v>245292778</v>
      </c>
      <c r="AC145">
        <v>239549653</v>
      </c>
      <c r="AD145">
        <v>239768378</v>
      </c>
      <c r="AE145">
        <v>237217913</v>
      </c>
      <c r="AF145">
        <v>240228346</v>
      </c>
      <c r="AG145">
        <v>233872528</v>
      </c>
      <c r="AH145">
        <v>237014131</v>
      </c>
    </row>
    <row r="146" spans="1:34">
      <c r="A146" t="s">
        <v>15</v>
      </c>
      <c r="B146" t="s">
        <v>4643</v>
      </c>
      <c r="C146" s="139">
        <f t="shared" si="2"/>
        <v>0</v>
      </c>
      <c r="D146" t="s">
        <v>583</v>
      </c>
      <c r="E146" t="s">
        <v>583</v>
      </c>
      <c r="F146" t="s">
        <v>583</v>
      </c>
      <c r="G146" t="s">
        <v>583</v>
      </c>
      <c r="H146" t="s">
        <v>583</v>
      </c>
      <c r="I146" t="s">
        <v>583</v>
      </c>
      <c r="J146" t="s">
        <v>583</v>
      </c>
      <c r="K146" t="s">
        <v>583</v>
      </c>
      <c r="L146" t="s">
        <v>583</v>
      </c>
      <c r="M146" t="s">
        <v>583</v>
      </c>
      <c r="N146" t="s">
        <v>583</v>
      </c>
      <c r="O146" t="s">
        <v>583</v>
      </c>
      <c r="P146" t="s">
        <v>583</v>
      </c>
      <c r="Q146" t="s">
        <v>583</v>
      </c>
      <c r="R146" t="s">
        <v>583</v>
      </c>
      <c r="S146" t="s">
        <v>583</v>
      </c>
      <c r="T146" t="s">
        <v>583</v>
      </c>
      <c r="U146" t="s">
        <v>583</v>
      </c>
      <c r="V146" t="s">
        <v>583</v>
      </c>
      <c r="W146" t="s">
        <v>583</v>
      </c>
      <c r="X146" t="s">
        <v>583</v>
      </c>
      <c r="Y146" t="s">
        <v>583</v>
      </c>
      <c r="Z146" t="s">
        <v>583</v>
      </c>
      <c r="AA146" t="s">
        <v>583</v>
      </c>
      <c r="AB146" t="s">
        <v>583</v>
      </c>
      <c r="AC146" t="s">
        <v>583</v>
      </c>
      <c r="AD146" t="s">
        <v>583</v>
      </c>
      <c r="AE146" t="s">
        <v>583</v>
      </c>
      <c r="AF146" t="s">
        <v>583</v>
      </c>
      <c r="AG146" t="s">
        <v>583</v>
      </c>
      <c r="AH146" t="s">
        <v>583</v>
      </c>
    </row>
    <row r="147" spans="1:34">
      <c r="A147" t="s">
        <v>15</v>
      </c>
      <c r="B147" t="s">
        <v>4644</v>
      </c>
      <c r="C147" s="139">
        <f t="shared" si="2"/>
        <v>0</v>
      </c>
      <c r="D147" t="s">
        <v>583</v>
      </c>
      <c r="E147" t="s">
        <v>583</v>
      </c>
      <c r="F147" t="s">
        <v>583</v>
      </c>
      <c r="G147" t="s">
        <v>583</v>
      </c>
      <c r="H147" t="s">
        <v>583</v>
      </c>
      <c r="I147" t="s">
        <v>583</v>
      </c>
      <c r="J147" t="s">
        <v>583</v>
      </c>
      <c r="K147" t="s">
        <v>583</v>
      </c>
      <c r="L147" t="s">
        <v>583</v>
      </c>
      <c r="M147" t="s">
        <v>583</v>
      </c>
      <c r="N147" t="s">
        <v>583</v>
      </c>
      <c r="O147" t="s">
        <v>583</v>
      </c>
      <c r="P147" t="s">
        <v>583</v>
      </c>
      <c r="Q147" t="s">
        <v>583</v>
      </c>
      <c r="R147" t="s">
        <v>583</v>
      </c>
      <c r="S147" t="s">
        <v>583</v>
      </c>
      <c r="T147" t="s">
        <v>583</v>
      </c>
      <c r="U147" t="s">
        <v>583</v>
      </c>
      <c r="V147" t="s">
        <v>583</v>
      </c>
      <c r="W147" t="s">
        <v>583</v>
      </c>
      <c r="X147" t="s">
        <v>583</v>
      </c>
      <c r="Y147" t="s">
        <v>583</v>
      </c>
      <c r="Z147" t="s">
        <v>583</v>
      </c>
      <c r="AA147" t="s">
        <v>583</v>
      </c>
      <c r="AB147" t="s">
        <v>583</v>
      </c>
      <c r="AC147" t="s">
        <v>583</v>
      </c>
      <c r="AD147" t="s">
        <v>583</v>
      </c>
      <c r="AE147" t="s">
        <v>583</v>
      </c>
      <c r="AF147" t="s">
        <v>583</v>
      </c>
      <c r="AG147" t="s">
        <v>583</v>
      </c>
      <c r="AH147" t="s">
        <v>583</v>
      </c>
    </row>
    <row r="148" spans="1:34">
      <c r="A148" t="s">
        <v>15</v>
      </c>
      <c r="B148" t="s">
        <v>4645</v>
      </c>
      <c r="C148" s="139">
        <f t="shared" si="2"/>
        <v>195830106.5</v>
      </c>
      <c r="D148">
        <v>177488484</v>
      </c>
      <c r="E148">
        <v>181470082</v>
      </c>
      <c r="F148">
        <v>205345286</v>
      </c>
      <c r="G148">
        <v>219016574</v>
      </c>
      <c r="H148">
        <v>225905190</v>
      </c>
      <c r="I148">
        <v>230583822</v>
      </c>
      <c r="J148">
        <v>232926669</v>
      </c>
      <c r="K148">
        <v>231258488</v>
      </c>
      <c r="L148">
        <v>234402668</v>
      </c>
      <c r="M148">
        <v>238976375</v>
      </c>
      <c r="N148">
        <v>239499450</v>
      </c>
      <c r="O148">
        <v>240583487</v>
      </c>
      <c r="P148">
        <v>248104619</v>
      </c>
      <c r="Q148">
        <v>243033693</v>
      </c>
      <c r="R148">
        <v>239307133</v>
      </c>
      <c r="S148">
        <v>228581569</v>
      </c>
      <c r="T148">
        <v>225895922</v>
      </c>
      <c r="U148">
        <v>217640863</v>
      </c>
      <c r="V148">
        <v>212571987</v>
      </c>
      <c r="W148">
        <v>237660910</v>
      </c>
      <c r="X148">
        <v>221322575</v>
      </c>
      <c r="Y148">
        <v>211981140</v>
      </c>
      <c r="Z148">
        <v>226395687</v>
      </c>
      <c r="AA148">
        <v>227876239</v>
      </c>
      <c r="AB148">
        <v>218112485</v>
      </c>
      <c r="AC148">
        <v>212604724</v>
      </c>
      <c r="AD148">
        <v>213684302</v>
      </c>
      <c r="AE148">
        <v>210499926</v>
      </c>
      <c r="AF148">
        <v>213447241</v>
      </c>
      <c r="AG148">
        <v>208650489</v>
      </c>
      <c r="AH148">
        <v>211092922</v>
      </c>
    </row>
    <row r="149" spans="1:34">
      <c r="A149" t="s">
        <v>15</v>
      </c>
      <c r="B149" t="s">
        <v>4646</v>
      </c>
      <c r="C149" s="139">
        <f t="shared" si="2"/>
        <v>55477854.5</v>
      </c>
      <c r="D149">
        <v>70724016</v>
      </c>
      <c r="E149">
        <v>66918218</v>
      </c>
      <c r="F149">
        <v>47954696</v>
      </c>
      <c r="G149">
        <v>36314488</v>
      </c>
      <c r="H149">
        <v>29284561</v>
      </c>
      <c r="I149">
        <v>28822648</v>
      </c>
      <c r="J149">
        <v>26993982</v>
      </c>
      <c r="K149">
        <v>25552182</v>
      </c>
      <c r="L149">
        <v>24193157</v>
      </c>
      <c r="M149">
        <v>22120408</v>
      </c>
      <c r="N149">
        <v>17576741</v>
      </c>
      <c r="O149">
        <v>16923930</v>
      </c>
      <c r="P149">
        <v>18661682</v>
      </c>
      <c r="Q149">
        <v>19618460</v>
      </c>
      <c r="R149">
        <v>21223282</v>
      </c>
      <c r="S149">
        <v>23406325</v>
      </c>
      <c r="T149">
        <v>24625312</v>
      </c>
      <c r="U149">
        <v>23896284</v>
      </c>
      <c r="V149">
        <v>22641345</v>
      </c>
      <c r="W149">
        <v>10097868</v>
      </c>
      <c r="X149">
        <v>22734627</v>
      </c>
      <c r="Y149">
        <v>22849739</v>
      </c>
      <c r="Z149">
        <v>10038283</v>
      </c>
      <c r="AA149">
        <v>3887</v>
      </c>
      <c r="AB149">
        <v>0</v>
      </c>
      <c r="AC149">
        <v>0</v>
      </c>
      <c r="AD149">
        <v>0</v>
      </c>
      <c r="AE149">
        <v>0</v>
      </c>
      <c r="AF149">
        <v>0</v>
      </c>
      <c r="AG149">
        <v>0</v>
      </c>
      <c r="AH149">
        <v>0</v>
      </c>
    </row>
    <row r="150" spans="1:34">
      <c r="A150" t="s">
        <v>15</v>
      </c>
      <c r="B150" t="s">
        <v>4647</v>
      </c>
      <c r="C150" s="139">
        <f t="shared" si="2"/>
        <v>1953436.75</v>
      </c>
      <c r="D150">
        <v>1962172</v>
      </c>
      <c r="E150">
        <v>1990410</v>
      </c>
      <c r="F150">
        <v>1924290</v>
      </c>
      <c r="G150">
        <v>1936875</v>
      </c>
      <c r="H150">
        <v>1656884</v>
      </c>
      <c r="I150">
        <v>1763967</v>
      </c>
      <c r="J150">
        <v>2664135</v>
      </c>
      <c r="K150">
        <v>4521789</v>
      </c>
      <c r="L150">
        <v>942213</v>
      </c>
      <c r="M150">
        <v>844917</v>
      </c>
      <c r="N150">
        <v>1454701</v>
      </c>
      <c r="O150">
        <v>2076259</v>
      </c>
      <c r="P150">
        <v>1388918</v>
      </c>
      <c r="Q150">
        <v>1582758</v>
      </c>
      <c r="R150">
        <v>2428113</v>
      </c>
      <c r="S150">
        <v>2261613</v>
      </c>
      <c r="T150">
        <v>1504739</v>
      </c>
      <c r="U150">
        <v>1684169</v>
      </c>
      <c r="V150">
        <v>855473</v>
      </c>
      <c r="W150">
        <v>0</v>
      </c>
      <c r="X150">
        <v>0</v>
      </c>
      <c r="Y150">
        <v>0</v>
      </c>
      <c r="Z150">
        <v>0</v>
      </c>
      <c r="AA150">
        <v>0</v>
      </c>
      <c r="AB150">
        <v>0</v>
      </c>
      <c r="AC150">
        <v>0</v>
      </c>
      <c r="AD150">
        <v>0</v>
      </c>
      <c r="AE150">
        <v>0</v>
      </c>
      <c r="AF150">
        <v>0</v>
      </c>
      <c r="AG150">
        <v>0</v>
      </c>
      <c r="AH150">
        <v>0</v>
      </c>
    </row>
    <row r="151" spans="1:34">
      <c r="A151" t="s">
        <v>15</v>
      </c>
      <c r="B151" t="s">
        <v>4648</v>
      </c>
      <c r="C151" s="139">
        <f t="shared" si="2"/>
        <v>253261397.75</v>
      </c>
      <c r="D151">
        <v>250174672</v>
      </c>
      <c r="E151">
        <v>250378710</v>
      </c>
      <c r="F151">
        <v>255224272</v>
      </c>
      <c r="G151">
        <v>257267937</v>
      </c>
      <c r="H151">
        <v>256846635</v>
      </c>
      <c r="I151">
        <v>261170437</v>
      </c>
      <c r="J151">
        <v>262584786</v>
      </c>
      <c r="K151">
        <v>261332459</v>
      </c>
      <c r="L151">
        <v>259538038</v>
      </c>
      <c r="M151">
        <v>261941700</v>
      </c>
      <c r="N151">
        <v>258530892</v>
      </c>
      <c r="O151">
        <v>259583676</v>
      </c>
      <c r="P151">
        <v>268155219</v>
      </c>
      <c r="Q151">
        <v>264234911</v>
      </c>
      <c r="R151">
        <v>262958528</v>
      </c>
      <c r="S151">
        <v>254249507</v>
      </c>
      <c r="T151">
        <v>252025973</v>
      </c>
      <c r="U151">
        <v>243221316</v>
      </c>
      <c r="V151">
        <v>236068805</v>
      </c>
      <c r="W151">
        <v>247758778</v>
      </c>
      <c r="X151">
        <v>244057202</v>
      </c>
      <c r="Y151">
        <v>234830879</v>
      </c>
      <c r="Z151">
        <v>236433970</v>
      </c>
      <c r="AA151">
        <v>227880126</v>
      </c>
      <c r="AB151">
        <v>218112485</v>
      </c>
      <c r="AC151">
        <v>212604724</v>
      </c>
      <c r="AD151">
        <v>213684302</v>
      </c>
      <c r="AE151">
        <v>210499926</v>
      </c>
      <c r="AF151">
        <v>213447241</v>
      </c>
      <c r="AG151">
        <v>208650489</v>
      </c>
      <c r="AH151">
        <v>211092922</v>
      </c>
    </row>
    <row r="152" spans="1:34">
      <c r="A152" t="s">
        <v>15</v>
      </c>
      <c r="B152" t="s">
        <v>4649</v>
      </c>
      <c r="C152" s="139">
        <f t="shared" si="2"/>
        <v>12787807.25</v>
      </c>
      <c r="D152">
        <v>12545279</v>
      </c>
      <c r="E152">
        <v>12951845</v>
      </c>
      <c r="F152">
        <v>12859245</v>
      </c>
      <c r="G152">
        <v>12794860</v>
      </c>
      <c r="H152">
        <v>12289369</v>
      </c>
      <c r="I152">
        <v>11510704</v>
      </c>
      <c r="J152">
        <v>11180448</v>
      </c>
      <c r="K152">
        <v>12077629</v>
      </c>
      <c r="L152">
        <v>10750313</v>
      </c>
      <c r="M152">
        <v>10195768</v>
      </c>
      <c r="N152">
        <v>10073764</v>
      </c>
      <c r="O152">
        <v>10035114</v>
      </c>
      <c r="P152">
        <v>13462354</v>
      </c>
      <c r="Q152">
        <v>9146403</v>
      </c>
      <c r="R152">
        <v>14030060</v>
      </c>
      <c r="S152">
        <v>11672828</v>
      </c>
      <c r="T152">
        <v>15199327</v>
      </c>
      <c r="U152">
        <v>15183496</v>
      </c>
      <c r="V152">
        <v>14993111</v>
      </c>
      <c r="W152">
        <v>14674123</v>
      </c>
      <c r="X152">
        <v>14598510</v>
      </c>
      <c r="Y152">
        <v>16951018</v>
      </c>
      <c r="Z152">
        <v>13870511</v>
      </c>
      <c r="AA152">
        <v>12576708</v>
      </c>
      <c r="AB152">
        <v>12033448</v>
      </c>
      <c r="AC152">
        <v>10615263</v>
      </c>
      <c r="AD152">
        <v>10369644</v>
      </c>
      <c r="AE152">
        <v>10771434</v>
      </c>
      <c r="AF152">
        <v>10049616</v>
      </c>
      <c r="AG152">
        <v>10339906</v>
      </c>
      <c r="AH152">
        <v>9653985</v>
      </c>
    </row>
    <row r="153" spans="1:34">
      <c r="A153" t="s">
        <v>15</v>
      </c>
      <c r="B153" t="s">
        <v>4650</v>
      </c>
      <c r="C153" s="139">
        <f t="shared" si="2"/>
        <v>2269722.5</v>
      </c>
      <c r="D153">
        <v>1056413</v>
      </c>
      <c r="E153">
        <v>1956310</v>
      </c>
      <c r="F153">
        <v>5606943</v>
      </c>
      <c r="G153">
        <v>459224</v>
      </c>
      <c r="H153">
        <v>1581634</v>
      </c>
      <c r="I153">
        <v>149197</v>
      </c>
      <c r="J153">
        <v>60333</v>
      </c>
      <c r="K153">
        <v>60525</v>
      </c>
      <c r="L153">
        <v>272295</v>
      </c>
      <c r="M153">
        <v>384207</v>
      </c>
      <c r="N153">
        <v>401156</v>
      </c>
      <c r="O153">
        <v>518488</v>
      </c>
      <c r="P153">
        <v>674638</v>
      </c>
      <c r="Q153">
        <v>292736</v>
      </c>
      <c r="R153">
        <v>564692</v>
      </c>
      <c r="S153">
        <v>103051</v>
      </c>
      <c r="T153">
        <v>48074</v>
      </c>
      <c r="U153">
        <v>22510</v>
      </c>
      <c r="V153">
        <v>196923</v>
      </c>
      <c r="W153">
        <v>365041</v>
      </c>
      <c r="X153">
        <v>2126103</v>
      </c>
      <c r="Y153">
        <v>1263940</v>
      </c>
      <c r="Z153">
        <v>1968578</v>
      </c>
      <c r="AA153">
        <v>351817</v>
      </c>
      <c r="AB153">
        <v>283356</v>
      </c>
      <c r="AC153">
        <v>228484</v>
      </c>
      <c r="AD153">
        <v>101410</v>
      </c>
      <c r="AE153">
        <v>45872</v>
      </c>
      <c r="AF153">
        <v>25311</v>
      </c>
      <c r="AG153">
        <v>167628</v>
      </c>
      <c r="AH153">
        <v>523792</v>
      </c>
    </row>
    <row r="154" spans="1:34">
      <c r="A154" t="s">
        <v>15</v>
      </c>
      <c r="B154" t="s">
        <v>4651</v>
      </c>
      <c r="C154" s="139">
        <f t="shared" si="2"/>
        <v>13667160.5</v>
      </c>
      <c r="D154">
        <v>13933295</v>
      </c>
      <c r="E154">
        <v>13576506</v>
      </c>
      <c r="F154">
        <v>13163869</v>
      </c>
      <c r="G154">
        <v>13994972</v>
      </c>
      <c r="H154">
        <v>13405104</v>
      </c>
      <c r="I154">
        <v>13025469</v>
      </c>
      <c r="J154">
        <v>13672774</v>
      </c>
      <c r="K154">
        <v>14038685</v>
      </c>
      <c r="L154">
        <v>14055012</v>
      </c>
      <c r="M154">
        <v>16186330</v>
      </c>
      <c r="N154">
        <v>15971461</v>
      </c>
      <c r="O154">
        <v>16524428</v>
      </c>
      <c r="P154">
        <v>17081619</v>
      </c>
      <c r="Q154">
        <v>16724081</v>
      </c>
      <c r="R154">
        <v>17049934</v>
      </c>
      <c r="S154">
        <v>16992953</v>
      </c>
      <c r="T154">
        <v>18467454</v>
      </c>
      <c r="U154">
        <v>17859286</v>
      </c>
      <c r="V154">
        <v>17707433</v>
      </c>
      <c r="W154">
        <v>19375594</v>
      </c>
      <c r="X154">
        <v>18983567</v>
      </c>
      <c r="Y154">
        <v>18422982</v>
      </c>
      <c r="Z154">
        <v>16812276</v>
      </c>
      <c r="AA154">
        <v>17181465</v>
      </c>
      <c r="AB154">
        <v>16930260</v>
      </c>
      <c r="AC154">
        <v>16227105</v>
      </c>
      <c r="AD154">
        <v>16232813</v>
      </c>
      <c r="AE154">
        <v>16847078</v>
      </c>
      <c r="AF154">
        <v>16873811</v>
      </c>
      <c r="AG154">
        <v>16021185</v>
      </c>
      <c r="AH154">
        <v>16026342</v>
      </c>
    </row>
    <row r="155" spans="1:34">
      <c r="A155" t="s">
        <v>15</v>
      </c>
      <c r="B155" t="s">
        <v>4652</v>
      </c>
      <c r="C155" s="139">
        <f t="shared" si="2"/>
        <v>733701.5</v>
      </c>
      <c r="D155">
        <v>-560631</v>
      </c>
      <c r="E155">
        <v>381571</v>
      </c>
      <c r="F155">
        <v>1402305</v>
      </c>
      <c r="G155">
        <v>1711561</v>
      </c>
      <c r="H155">
        <v>3125445</v>
      </c>
      <c r="I155">
        <v>3996048</v>
      </c>
      <c r="J155">
        <v>3398079</v>
      </c>
      <c r="K155">
        <v>3942270</v>
      </c>
      <c r="L155">
        <v>4438193</v>
      </c>
      <c r="M155">
        <v>1659416</v>
      </c>
      <c r="N155">
        <v>2268548</v>
      </c>
      <c r="O155">
        <v>2340007</v>
      </c>
      <c r="P155">
        <v>3501921</v>
      </c>
      <c r="Q155">
        <v>4211279</v>
      </c>
      <c r="R155">
        <v>0</v>
      </c>
      <c r="S155">
        <v>0</v>
      </c>
      <c r="T155">
        <v>0</v>
      </c>
      <c r="U155">
        <v>0</v>
      </c>
      <c r="V155">
        <v>0</v>
      </c>
      <c r="W155">
        <v>0</v>
      </c>
      <c r="X155">
        <v>0</v>
      </c>
      <c r="Y155">
        <v>0</v>
      </c>
      <c r="Z155">
        <v>0</v>
      </c>
      <c r="AA155">
        <v>0</v>
      </c>
      <c r="AB155">
        <v>0</v>
      </c>
      <c r="AC155">
        <v>0</v>
      </c>
      <c r="AD155">
        <v>0</v>
      </c>
      <c r="AE155">
        <v>0</v>
      </c>
      <c r="AF155">
        <v>0</v>
      </c>
      <c r="AG155">
        <v>0</v>
      </c>
      <c r="AH155">
        <v>0</v>
      </c>
    </row>
    <row r="156" spans="1:34">
      <c r="A156" t="s">
        <v>15</v>
      </c>
      <c r="B156" s="137" t="s">
        <v>4653</v>
      </c>
      <c r="C156" s="139">
        <f t="shared" si="2"/>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7" spans="1:34">
      <c r="A157" t="s">
        <v>15</v>
      </c>
      <c r="B157" t="s">
        <v>4654</v>
      </c>
      <c r="C157" s="139">
        <f t="shared" si="2"/>
        <v>282719789.25</v>
      </c>
      <c r="D157">
        <v>277149028</v>
      </c>
      <c r="E157">
        <v>279244942</v>
      </c>
      <c r="F157">
        <v>288256634</v>
      </c>
      <c r="G157">
        <v>286228553</v>
      </c>
      <c r="H157">
        <v>287248186</v>
      </c>
      <c r="I157">
        <v>289851855</v>
      </c>
      <c r="J157">
        <v>290896420</v>
      </c>
      <c r="K157">
        <v>291451569</v>
      </c>
      <c r="L157">
        <v>289053852</v>
      </c>
      <c r="M157">
        <v>290367420</v>
      </c>
      <c r="N157">
        <v>287245821</v>
      </c>
      <c r="O157">
        <v>289001713</v>
      </c>
      <c r="P157">
        <v>302875751</v>
      </c>
      <c r="Q157">
        <v>294609411</v>
      </c>
      <c r="R157">
        <v>293162640</v>
      </c>
      <c r="S157">
        <v>283485344</v>
      </c>
      <c r="T157">
        <v>283002426</v>
      </c>
      <c r="U157">
        <v>270837638</v>
      </c>
      <c r="V157">
        <v>262974733</v>
      </c>
      <c r="W157">
        <v>274574169</v>
      </c>
      <c r="X157">
        <v>275754450</v>
      </c>
      <c r="Y157">
        <v>265311450</v>
      </c>
      <c r="Z157">
        <v>266066429</v>
      </c>
      <c r="AA157">
        <v>255767005</v>
      </c>
      <c r="AB157">
        <v>245292778</v>
      </c>
      <c r="AC157">
        <v>239549653</v>
      </c>
      <c r="AD157">
        <v>239768378</v>
      </c>
      <c r="AE157">
        <v>237217913</v>
      </c>
      <c r="AF157">
        <v>240228346</v>
      </c>
      <c r="AG157">
        <v>233872528</v>
      </c>
      <c r="AH157">
        <v>237014131</v>
      </c>
    </row>
    <row r="158" spans="1:34">
      <c r="A158" t="s">
        <v>15</v>
      </c>
      <c r="B158" t="s">
        <v>4655</v>
      </c>
      <c r="C158" s="139">
        <f t="shared" si="2"/>
        <v>-75651995.75</v>
      </c>
      <c r="D158">
        <v>-79780605</v>
      </c>
      <c r="E158">
        <v>-70788026</v>
      </c>
      <c r="F158">
        <v>-86659837</v>
      </c>
      <c r="G158">
        <v>-65379515</v>
      </c>
      <c r="H158">
        <v>-73317016</v>
      </c>
      <c r="I158">
        <v>-79365599</v>
      </c>
      <c r="J158">
        <v>-79719494</v>
      </c>
      <c r="K158">
        <v>-80363665</v>
      </c>
      <c r="L158">
        <v>-80660537</v>
      </c>
      <c r="M158">
        <v>-83293067</v>
      </c>
      <c r="N158">
        <v>-79646642</v>
      </c>
      <c r="O158">
        <v>-81178433</v>
      </c>
      <c r="P158">
        <v>-89521954</v>
      </c>
      <c r="Q158">
        <v>-77964366</v>
      </c>
      <c r="R158">
        <v>-73427499</v>
      </c>
      <c r="S158">
        <v>-77562381</v>
      </c>
      <c r="T158">
        <v>-86931066</v>
      </c>
      <c r="U158">
        <v>-73900695</v>
      </c>
      <c r="V158">
        <v>-76698186</v>
      </c>
      <c r="W158">
        <v>-72558322</v>
      </c>
      <c r="X158">
        <v>-62164770</v>
      </c>
      <c r="Y158">
        <v>-75539862</v>
      </c>
      <c r="Z158">
        <v>-75113861</v>
      </c>
      <c r="AA158">
        <v>-81298045</v>
      </c>
      <c r="AB158">
        <v>-68517774</v>
      </c>
      <c r="AC158">
        <v>-56119146</v>
      </c>
      <c r="AD158">
        <v>-51419244</v>
      </c>
      <c r="AE158">
        <v>-48214715</v>
      </c>
      <c r="AF158">
        <v>-60974474</v>
      </c>
      <c r="AG158">
        <v>-71767013</v>
      </c>
      <c r="AH158">
        <v>-66087034</v>
      </c>
    </row>
    <row r="159" spans="1:34">
      <c r="A159" t="s">
        <v>15</v>
      </c>
      <c r="B159" t="s">
        <v>4656</v>
      </c>
      <c r="C159" s="139">
        <f t="shared" si="2"/>
        <v>0.73250000000000004</v>
      </c>
      <c r="D159">
        <v>0.71</v>
      </c>
      <c r="E159">
        <v>0.75</v>
      </c>
      <c r="F159">
        <v>0.7</v>
      </c>
      <c r="G159">
        <v>0.77</v>
      </c>
      <c r="H159">
        <v>0.74</v>
      </c>
      <c r="I159">
        <v>0.73</v>
      </c>
      <c r="J159">
        <v>0.73</v>
      </c>
      <c r="K159">
        <v>0.72</v>
      </c>
      <c r="L159">
        <v>0.72</v>
      </c>
      <c r="M159">
        <v>0.71</v>
      </c>
      <c r="N159">
        <v>0.72</v>
      </c>
      <c r="O159">
        <v>0.72</v>
      </c>
      <c r="P159">
        <v>0.7</v>
      </c>
      <c r="Q159">
        <v>0.74</v>
      </c>
      <c r="R159">
        <v>0.75</v>
      </c>
      <c r="S159">
        <v>0.73</v>
      </c>
      <c r="T159">
        <v>0.69</v>
      </c>
      <c r="U159">
        <v>0.73</v>
      </c>
      <c r="V159">
        <v>0.71</v>
      </c>
      <c r="W159">
        <v>0.74</v>
      </c>
      <c r="X159">
        <v>0.77</v>
      </c>
      <c r="Y159">
        <v>0.72</v>
      </c>
      <c r="Z159">
        <v>0.72</v>
      </c>
      <c r="AA159">
        <v>0.68</v>
      </c>
      <c r="AB159">
        <v>0.72</v>
      </c>
      <c r="AC159">
        <v>0.77</v>
      </c>
      <c r="AD159">
        <v>0.79</v>
      </c>
      <c r="AE159">
        <v>0.8</v>
      </c>
      <c r="AF159">
        <v>0.75</v>
      </c>
      <c r="AG159">
        <v>0.69</v>
      </c>
      <c r="AH159">
        <v>0.72</v>
      </c>
    </row>
    <row r="160" spans="1:34">
      <c r="A160" t="s">
        <v>15</v>
      </c>
      <c r="B160" t="s">
        <v>4657</v>
      </c>
      <c r="C160" s="139">
        <f t="shared" si="2"/>
        <v>0</v>
      </c>
    </row>
    <row r="161" spans="1:34">
      <c r="A161" t="s">
        <v>15</v>
      </c>
      <c r="B161" t="s">
        <v>4566</v>
      </c>
      <c r="C161" s="139">
        <f t="shared" si="2"/>
        <v>0</v>
      </c>
      <c r="D161" t="s">
        <v>4567</v>
      </c>
      <c r="E161" t="s">
        <v>4568</v>
      </c>
      <c r="F161" t="s">
        <v>4569</v>
      </c>
      <c r="G161" t="s">
        <v>4570</v>
      </c>
      <c r="H161" t="s">
        <v>4571</v>
      </c>
      <c r="I161" t="s">
        <v>4572</v>
      </c>
      <c r="J161" t="s">
        <v>4573</v>
      </c>
      <c r="K161" t="s">
        <v>4574</v>
      </c>
      <c r="L161" t="s">
        <v>4575</v>
      </c>
      <c r="M161" t="s">
        <v>4576</v>
      </c>
      <c r="N161" t="s">
        <v>4577</v>
      </c>
      <c r="O161" t="s">
        <v>4578</v>
      </c>
      <c r="P161" t="s">
        <v>4579</v>
      </c>
      <c r="Q161" t="s">
        <v>4580</v>
      </c>
      <c r="R161" t="s">
        <v>4581</v>
      </c>
      <c r="S161" t="s">
        <v>4582</v>
      </c>
      <c r="T161" t="s">
        <v>4583</v>
      </c>
      <c r="U161" t="s">
        <v>4584</v>
      </c>
      <c r="V161" t="s">
        <v>4585</v>
      </c>
      <c r="W161" t="s">
        <v>4586</v>
      </c>
      <c r="X161" t="s">
        <v>4587</v>
      </c>
      <c r="Y161" t="s">
        <v>4588</v>
      </c>
      <c r="Z161" t="s">
        <v>4589</v>
      </c>
      <c r="AA161" t="s">
        <v>4590</v>
      </c>
      <c r="AB161" t="s">
        <v>4591</v>
      </c>
      <c r="AC161" t="s">
        <v>4592</v>
      </c>
      <c r="AD161" t="s">
        <v>4593</v>
      </c>
      <c r="AE161" t="s">
        <v>4594</v>
      </c>
      <c r="AF161" t="s">
        <v>4595</v>
      </c>
      <c r="AG161" t="s">
        <v>4596</v>
      </c>
      <c r="AH161" t="s">
        <v>4597</v>
      </c>
    </row>
    <row r="162" spans="1:34">
      <c r="B162" t="s">
        <v>20</v>
      </c>
      <c r="C162" s="139">
        <f t="shared" si="2"/>
        <v>0</v>
      </c>
    </row>
    <row r="163" spans="1:34">
      <c r="A163" t="s">
        <v>20</v>
      </c>
      <c r="B163" t="s">
        <v>4598</v>
      </c>
      <c r="C163" s="139">
        <f t="shared" si="2"/>
        <v>0</v>
      </c>
    </row>
    <row r="164" spans="1:34">
      <c r="A164" t="s">
        <v>20</v>
      </c>
      <c r="B164" t="s">
        <v>4599</v>
      </c>
      <c r="C164" s="139">
        <f t="shared" si="2"/>
        <v>0</v>
      </c>
      <c r="D164" t="s">
        <v>4600</v>
      </c>
      <c r="E164" t="s">
        <v>4601</v>
      </c>
      <c r="F164" t="s">
        <v>4602</v>
      </c>
      <c r="G164" t="s">
        <v>4603</v>
      </c>
      <c r="H164" t="s">
        <v>4604</v>
      </c>
      <c r="I164" t="s">
        <v>4605</v>
      </c>
      <c r="J164" t="s">
        <v>4606</v>
      </c>
      <c r="K164" t="s">
        <v>4607</v>
      </c>
      <c r="L164" t="s">
        <v>4608</v>
      </c>
      <c r="M164" t="s">
        <v>4609</v>
      </c>
      <c r="N164" t="s">
        <v>4610</v>
      </c>
      <c r="O164" t="s">
        <v>4611</v>
      </c>
      <c r="P164" t="s">
        <v>4612</v>
      </c>
      <c r="Q164" t="s">
        <v>4613</v>
      </c>
      <c r="R164" t="s">
        <v>4614</v>
      </c>
      <c r="S164" t="s">
        <v>4615</v>
      </c>
      <c r="T164" t="s">
        <v>4616</v>
      </c>
      <c r="U164" t="s">
        <v>4617</v>
      </c>
      <c r="V164" t="s">
        <v>4618</v>
      </c>
      <c r="W164" t="s">
        <v>4619</v>
      </c>
      <c r="X164" t="s">
        <v>4620</v>
      </c>
      <c r="Y164" t="s">
        <v>4621</v>
      </c>
      <c r="Z164" t="s">
        <v>4622</v>
      </c>
      <c r="AA164" t="s">
        <v>4623</v>
      </c>
      <c r="AB164" t="s">
        <v>4624</v>
      </c>
      <c r="AC164" t="s">
        <v>4625</v>
      </c>
      <c r="AD164" t="s">
        <v>4626</v>
      </c>
      <c r="AE164" t="s">
        <v>4627</v>
      </c>
      <c r="AF164" t="s">
        <v>4628</v>
      </c>
      <c r="AG164" t="s">
        <v>4629</v>
      </c>
      <c r="AH164" t="s">
        <v>4630</v>
      </c>
    </row>
    <row r="165" spans="1:34">
      <c r="A165" t="s">
        <v>20</v>
      </c>
      <c r="B165" t="s">
        <v>4631</v>
      </c>
      <c r="C165" s="139">
        <f t="shared" si="2"/>
        <v>0</v>
      </c>
      <c r="D165" t="s">
        <v>583</v>
      </c>
      <c r="E165" t="s">
        <v>583</v>
      </c>
      <c r="F165" t="s">
        <v>583</v>
      </c>
      <c r="G165" t="s">
        <v>583</v>
      </c>
      <c r="H165" t="s">
        <v>583</v>
      </c>
      <c r="I165" t="s">
        <v>583</v>
      </c>
      <c r="J165" t="s">
        <v>583</v>
      </c>
      <c r="K165" t="s">
        <v>583</v>
      </c>
      <c r="L165" t="s">
        <v>583</v>
      </c>
      <c r="M165" t="s">
        <v>583</v>
      </c>
      <c r="N165" t="s">
        <v>583</v>
      </c>
      <c r="O165" t="s">
        <v>583</v>
      </c>
      <c r="P165" t="s">
        <v>583</v>
      </c>
      <c r="Q165" t="s">
        <v>583</v>
      </c>
      <c r="R165" t="s">
        <v>583</v>
      </c>
      <c r="S165" t="s">
        <v>583</v>
      </c>
      <c r="T165" t="s">
        <v>583</v>
      </c>
      <c r="U165" t="s">
        <v>583</v>
      </c>
      <c r="V165" t="s">
        <v>583</v>
      </c>
      <c r="W165" t="s">
        <v>583</v>
      </c>
      <c r="X165" t="s">
        <v>583</v>
      </c>
      <c r="Y165" t="s">
        <v>583</v>
      </c>
      <c r="Z165" t="s">
        <v>583</v>
      </c>
      <c r="AA165" t="s">
        <v>583</v>
      </c>
      <c r="AB165" t="s">
        <v>583</v>
      </c>
      <c r="AC165" t="s">
        <v>583</v>
      </c>
      <c r="AD165" t="s">
        <v>583</v>
      </c>
      <c r="AE165" t="s">
        <v>583</v>
      </c>
      <c r="AF165" t="s">
        <v>583</v>
      </c>
      <c r="AG165" t="s">
        <v>583</v>
      </c>
      <c r="AH165" t="s">
        <v>583</v>
      </c>
    </row>
    <row r="166" spans="1:34">
      <c r="A166" t="s">
        <v>20</v>
      </c>
      <c r="B166" t="s">
        <v>522</v>
      </c>
      <c r="C166" s="139">
        <f t="shared" si="2"/>
        <v>0</v>
      </c>
      <c r="D166" t="s">
        <v>583</v>
      </c>
      <c r="E166" t="s">
        <v>583</v>
      </c>
      <c r="F166" t="s">
        <v>583</v>
      </c>
      <c r="G166" t="s">
        <v>583</v>
      </c>
      <c r="H166" t="s">
        <v>583</v>
      </c>
      <c r="I166" t="s">
        <v>583</v>
      </c>
      <c r="J166" t="s">
        <v>583</v>
      </c>
      <c r="K166" t="s">
        <v>583</v>
      </c>
      <c r="L166" t="s">
        <v>583</v>
      </c>
      <c r="M166" t="s">
        <v>583</v>
      </c>
      <c r="N166" t="s">
        <v>583</v>
      </c>
      <c r="O166" t="s">
        <v>583</v>
      </c>
      <c r="P166" t="s">
        <v>583</v>
      </c>
      <c r="Q166" t="s">
        <v>583</v>
      </c>
      <c r="R166" t="s">
        <v>583</v>
      </c>
      <c r="S166" t="s">
        <v>583</v>
      </c>
      <c r="T166" t="s">
        <v>583</v>
      </c>
      <c r="U166" t="s">
        <v>583</v>
      </c>
      <c r="V166" t="s">
        <v>583</v>
      </c>
      <c r="W166" t="s">
        <v>583</v>
      </c>
      <c r="X166" t="s">
        <v>583</v>
      </c>
      <c r="Y166" t="s">
        <v>583</v>
      </c>
      <c r="Z166" t="s">
        <v>583</v>
      </c>
      <c r="AA166" t="s">
        <v>583</v>
      </c>
      <c r="AB166" t="s">
        <v>583</v>
      </c>
      <c r="AC166" t="s">
        <v>583</v>
      </c>
      <c r="AD166" t="s">
        <v>583</v>
      </c>
      <c r="AE166" t="s">
        <v>583</v>
      </c>
      <c r="AF166" t="s">
        <v>583</v>
      </c>
      <c r="AG166" t="s">
        <v>583</v>
      </c>
      <c r="AH166" t="s">
        <v>583</v>
      </c>
    </row>
    <row r="167" spans="1:34">
      <c r="A167" t="s">
        <v>20</v>
      </c>
      <c r="B167" t="s">
        <v>4632</v>
      </c>
      <c r="C167" s="139">
        <f t="shared" si="2"/>
        <v>41525270</v>
      </c>
      <c r="D167">
        <v>38880293</v>
      </c>
      <c r="E167">
        <v>43713457</v>
      </c>
      <c r="F167">
        <v>42036600</v>
      </c>
      <c r="G167">
        <v>41470730</v>
      </c>
      <c r="H167">
        <v>42191338</v>
      </c>
      <c r="I167">
        <v>42154954</v>
      </c>
      <c r="J167">
        <v>43239615</v>
      </c>
      <c r="K167">
        <v>42508826</v>
      </c>
      <c r="L167">
        <v>41532785</v>
      </c>
      <c r="M167">
        <v>44122878</v>
      </c>
      <c r="N167">
        <v>39584166</v>
      </c>
      <c r="O167">
        <v>37467527</v>
      </c>
      <c r="P167">
        <v>41176711</v>
      </c>
      <c r="Q167">
        <v>42353281</v>
      </c>
      <c r="R167">
        <v>42055989</v>
      </c>
      <c r="S167">
        <v>41014609</v>
      </c>
      <c r="T167">
        <v>40436218</v>
      </c>
      <c r="U167">
        <v>41226252</v>
      </c>
      <c r="V167">
        <v>41509933</v>
      </c>
      <c r="W167">
        <v>41957723</v>
      </c>
      <c r="X167">
        <v>40108260</v>
      </c>
      <c r="Y167">
        <v>36167349</v>
      </c>
      <c r="Z167">
        <v>35471294</v>
      </c>
      <c r="AA167">
        <v>34375573</v>
      </c>
      <c r="AB167">
        <v>33971688</v>
      </c>
      <c r="AC167">
        <v>32673972</v>
      </c>
      <c r="AD167">
        <v>33324413</v>
      </c>
      <c r="AE167">
        <v>32687317</v>
      </c>
      <c r="AF167">
        <v>31899303</v>
      </c>
      <c r="AG167">
        <v>31038231</v>
      </c>
      <c r="AH167">
        <v>31312872</v>
      </c>
    </row>
    <row r="168" spans="1:34">
      <c r="A168" t="s">
        <v>20</v>
      </c>
      <c r="B168" t="s">
        <v>4633</v>
      </c>
      <c r="C168" s="139">
        <f t="shared" si="2"/>
        <v>13079515</v>
      </c>
      <c r="D168">
        <v>14897657</v>
      </c>
      <c r="E168">
        <v>12318460</v>
      </c>
      <c r="F168">
        <v>13042990</v>
      </c>
      <c r="G168">
        <v>12058953</v>
      </c>
      <c r="H168">
        <v>11919633</v>
      </c>
      <c r="I168">
        <v>9931648</v>
      </c>
      <c r="J168">
        <v>10297247</v>
      </c>
      <c r="K168">
        <v>9976436</v>
      </c>
      <c r="L168">
        <v>10560625</v>
      </c>
      <c r="M168">
        <v>6880812</v>
      </c>
      <c r="N168">
        <v>9937281</v>
      </c>
      <c r="O168">
        <v>11514548</v>
      </c>
      <c r="P168">
        <v>10628743</v>
      </c>
      <c r="Q168">
        <v>9680147</v>
      </c>
      <c r="R168">
        <v>7003971</v>
      </c>
      <c r="S168">
        <v>6834004</v>
      </c>
      <c r="T168">
        <v>5596490</v>
      </c>
      <c r="U168">
        <v>2876856</v>
      </c>
      <c r="V168">
        <v>961016</v>
      </c>
      <c r="W168">
        <v>1666895</v>
      </c>
      <c r="X168">
        <v>789816</v>
      </c>
      <c r="Y168">
        <v>178374</v>
      </c>
      <c r="Z168">
        <v>308412</v>
      </c>
      <c r="AA168">
        <v>298104</v>
      </c>
      <c r="AB168">
        <v>267333</v>
      </c>
      <c r="AC168">
        <v>236697</v>
      </c>
      <c r="AD168">
        <v>246300</v>
      </c>
      <c r="AE168">
        <v>230771</v>
      </c>
      <c r="AF168">
        <v>217502</v>
      </c>
      <c r="AG168">
        <v>206045</v>
      </c>
      <c r="AH168">
        <v>225959</v>
      </c>
    </row>
    <row r="169" spans="1:34">
      <c r="A169" t="s">
        <v>20</v>
      </c>
      <c r="B169" t="s">
        <v>4634</v>
      </c>
      <c r="C169" s="139">
        <f t="shared" si="2"/>
        <v>161178.25</v>
      </c>
      <c r="D169">
        <v>35545</v>
      </c>
      <c r="E169">
        <v>195099</v>
      </c>
      <c r="F169">
        <v>204651</v>
      </c>
      <c r="G169">
        <v>209418</v>
      </c>
      <c r="H169">
        <v>203833</v>
      </c>
      <c r="I169">
        <v>209167</v>
      </c>
      <c r="J169">
        <v>213200</v>
      </c>
      <c r="K169">
        <v>354215</v>
      </c>
      <c r="L169">
        <v>366360</v>
      </c>
      <c r="M169">
        <v>343368</v>
      </c>
      <c r="N169">
        <v>1134511</v>
      </c>
      <c r="O169">
        <v>1530733</v>
      </c>
      <c r="P169">
        <v>1545150</v>
      </c>
      <c r="Q169">
        <v>1782107</v>
      </c>
      <c r="R169">
        <v>1532552</v>
      </c>
      <c r="S169">
        <v>1643453</v>
      </c>
      <c r="T169">
        <v>1685171</v>
      </c>
      <c r="U169">
        <v>2313574</v>
      </c>
      <c r="V169">
        <v>2865726</v>
      </c>
      <c r="W169">
        <v>2957507</v>
      </c>
      <c r="X169">
        <v>3043591</v>
      </c>
      <c r="Y169">
        <v>2897277</v>
      </c>
      <c r="Z169">
        <v>2850204</v>
      </c>
      <c r="AA169">
        <v>2725860</v>
      </c>
      <c r="AB169">
        <v>2632009</v>
      </c>
      <c r="AC169">
        <v>2426541</v>
      </c>
      <c r="AD169">
        <v>1774613</v>
      </c>
      <c r="AE169">
        <v>1012843</v>
      </c>
      <c r="AF169">
        <v>1011572</v>
      </c>
      <c r="AG169">
        <v>983900</v>
      </c>
      <c r="AH169">
        <v>930200</v>
      </c>
    </row>
    <row r="170" spans="1:34">
      <c r="A170" t="s">
        <v>20</v>
      </c>
      <c r="B170" t="s">
        <v>4635</v>
      </c>
      <c r="C170" s="139">
        <f t="shared" si="2"/>
        <v>54765963.5</v>
      </c>
      <c r="D170">
        <v>53813495</v>
      </c>
      <c r="E170">
        <v>56227017</v>
      </c>
      <c r="F170">
        <v>55284241</v>
      </c>
      <c r="G170">
        <v>53739101</v>
      </c>
      <c r="H170">
        <v>54314804</v>
      </c>
      <c r="I170">
        <v>52295769</v>
      </c>
      <c r="J170">
        <v>53750062</v>
      </c>
      <c r="K170">
        <v>52839477</v>
      </c>
      <c r="L170">
        <v>52459770</v>
      </c>
      <c r="M170">
        <v>51347057</v>
      </c>
      <c r="N170">
        <v>50655959</v>
      </c>
      <c r="O170">
        <v>50512808</v>
      </c>
      <c r="P170">
        <v>53350605</v>
      </c>
      <c r="Q170">
        <v>53815534</v>
      </c>
      <c r="R170">
        <v>50592512</v>
      </c>
      <c r="S170">
        <v>49492066</v>
      </c>
      <c r="T170">
        <v>47717879</v>
      </c>
      <c r="U170">
        <v>46416683</v>
      </c>
      <c r="V170">
        <v>45336675</v>
      </c>
      <c r="W170">
        <v>46582125</v>
      </c>
      <c r="X170">
        <v>43941666</v>
      </c>
      <c r="Y170">
        <v>39243001</v>
      </c>
      <c r="Z170">
        <v>38629910</v>
      </c>
      <c r="AA170">
        <v>37399536</v>
      </c>
      <c r="AB170">
        <v>36871030</v>
      </c>
      <c r="AC170">
        <v>35337210</v>
      </c>
      <c r="AD170">
        <v>35345326</v>
      </c>
      <c r="AE170">
        <v>33930931</v>
      </c>
      <c r="AF170">
        <v>33128377</v>
      </c>
      <c r="AG170">
        <v>32228176</v>
      </c>
      <c r="AH170">
        <v>32469031</v>
      </c>
    </row>
    <row r="171" spans="1:34">
      <c r="A171" t="s">
        <v>20</v>
      </c>
      <c r="B171" t="s">
        <v>4636</v>
      </c>
      <c r="C171" s="139">
        <f t="shared" si="2"/>
        <v>32702.25</v>
      </c>
      <c r="D171">
        <v>37725</v>
      </c>
      <c r="E171">
        <v>36068</v>
      </c>
      <c r="F171">
        <v>26507</v>
      </c>
      <c r="G171">
        <v>30509</v>
      </c>
      <c r="H171">
        <v>31044</v>
      </c>
      <c r="I171">
        <v>27872</v>
      </c>
      <c r="J171">
        <v>26149</v>
      </c>
      <c r="K171">
        <v>33537</v>
      </c>
      <c r="L171">
        <v>24979</v>
      </c>
      <c r="M171">
        <v>21945</v>
      </c>
      <c r="N171">
        <v>4245</v>
      </c>
      <c r="O171">
        <v>3101</v>
      </c>
      <c r="P171">
        <v>38995</v>
      </c>
      <c r="Q171">
        <v>27769</v>
      </c>
      <c r="R171">
        <v>28150</v>
      </c>
      <c r="S171">
        <v>54162</v>
      </c>
      <c r="T171">
        <v>93016</v>
      </c>
      <c r="U171">
        <v>119137</v>
      </c>
      <c r="V171">
        <v>143155</v>
      </c>
      <c r="W171">
        <v>212101</v>
      </c>
      <c r="X171">
        <v>145055</v>
      </c>
      <c r="Y171">
        <v>184318</v>
      </c>
      <c r="Z171">
        <v>161072</v>
      </c>
      <c r="AA171">
        <v>153690</v>
      </c>
      <c r="AB171">
        <v>176089</v>
      </c>
      <c r="AC171">
        <v>197827</v>
      </c>
      <c r="AD171">
        <v>218371</v>
      </c>
      <c r="AE171">
        <v>220635</v>
      </c>
      <c r="AF171">
        <v>90147</v>
      </c>
      <c r="AG171">
        <v>25208</v>
      </c>
      <c r="AH171">
        <v>25208</v>
      </c>
    </row>
    <row r="172" spans="1:34">
      <c r="A172" t="s">
        <v>20</v>
      </c>
      <c r="B172" t="s">
        <v>4637</v>
      </c>
      <c r="C172" s="139">
        <f t="shared" si="2"/>
        <v>122090.25</v>
      </c>
      <c r="D172">
        <v>263790</v>
      </c>
      <c r="E172">
        <v>74649</v>
      </c>
      <c r="F172">
        <v>75530</v>
      </c>
      <c r="G172">
        <v>74392</v>
      </c>
      <c r="H172">
        <v>72632</v>
      </c>
      <c r="I172">
        <v>69437</v>
      </c>
      <c r="J172">
        <v>71175</v>
      </c>
      <c r="K172">
        <v>64421</v>
      </c>
      <c r="L172">
        <v>71953</v>
      </c>
      <c r="M172">
        <v>63552</v>
      </c>
      <c r="N172">
        <v>60588</v>
      </c>
      <c r="O172">
        <v>50043</v>
      </c>
      <c r="P172">
        <v>51994</v>
      </c>
      <c r="Q172">
        <v>64189</v>
      </c>
      <c r="R172">
        <v>77691</v>
      </c>
      <c r="S172">
        <v>70467</v>
      </c>
      <c r="T172">
        <v>58598</v>
      </c>
      <c r="U172">
        <v>80967</v>
      </c>
      <c r="V172">
        <v>120558</v>
      </c>
      <c r="W172">
        <v>81787</v>
      </c>
      <c r="X172">
        <v>78825</v>
      </c>
      <c r="Y172">
        <v>93970</v>
      </c>
      <c r="Z172">
        <v>90582</v>
      </c>
      <c r="AA172">
        <v>89334</v>
      </c>
      <c r="AB172">
        <v>90240</v>
      </c>
      <c r="AC172">
        <v>82198</v>
      </c>
      <c r="AD172">
        <v>88213</v>
      </c>
      <c r="AE172">
        <v>88618</v>
      </c>
      <c r="AF172">
        <v>76965</v>
      </c>
      <c r="AG172">
        <v>68209</v>
      </c>
      <c r="AH172">
        <v>53888</v>
      </c>
    </row>
    <row r="173" spans="1:34">
      <c r="A173" t="s">
        <v>20</v>
      </c>
      <c r="B173" t="s">
        <v>4638</v>
      </c>
      <c r="C173" s="139">
        <f t="shared" si="2"/>
        <v>154793</v>
      </c>
      <c r="D173">
        <v>301516</v>
      </c>
      <c r="E173">
        <v>110718</v>
      </c>
      <c r="F173">
        <v>102037</v>
      </c>
      <c r="G173">
        <v>104901</v>
      </c>
      <c r="H173">
        <v>103676</v>
      </c>
      <c r="I173">
        <v>97309</v>
      </c>
      <c r="J173">
        <v>97324</v>
      </c>
      <c r="K173">
        <v>97959</v>
      </c>
      <c r="L173">
        <v>96931</v>
      </c>
      <c r="M173">
        <v>85497</v>
      </c>
      <c r="N173">
        <v>64833</v>
      </c>
      <c r="O173">
        <v>53144</v>
      </c>
      <c r="P173">
        <v>90989</v>
      </c>
      <c r="Q173">
        <v>91958</v>
      </c>
      <c r="R173">
        <v>105841</v>
      </c>
      <c r="S173">
        <v>124629</v>
      </c>
      <c r="T173">
        <v>151614</v>
      </c>
      <c r="U173">
        <v>200104</v>
      </c>
      <c r="V173">
        <v>263713</v>
      </c>
      <c r="W173">
        <v>293888</v>
      </c>
      <c r="X173">
        <v>223880</v>
      </c>
      <c r="Y173">
        <v>278288</v>
      </c>
      <c r="Z173">
        <v>251654</v>
      </c>
      <c r="AA173">
        <v>243024</v>
      </c>
      <c r="AB173">
        <v>266330</v>
      </c>
      <c r="AC173">
        <v>280025</v>
      </c>
      <c r="AD173">
        <v>306584</v>
      </c>
      <c r="AE173">
        <v>309253</v>
      </c>
      <c r="AF173">
        <v>167113</v>
      </c>
      <c r="AG173">
        <v>93417</v>
      </c>
      <c r="AH173">
        <v>79096</v>
      </c>
    </row>
    <row r="174" spans="1:34">
      <c r="A174" t="s">
        <v>20</v>
      </c>
      <c r="B174" t="s">
        <v>4639</v>
      </c>
      <c r="C174" s="139">
        <f t="shared" si="2"/>
        <v>54920756.5</v>
      </c>
      <c r="D174">
        <v>54115011</v>
      </c>
      <c r="E174">
        <v>56337734</v>
      </c>
      <c r="F174">
        <v>55386279</v>
      </c>
      <c r="G174">
        <v>53844002</v>
      </c>
      <c r="H174">
        <v>54418480</v>
      </c>
      <c r="I174">
        <v>52393077</v>
      </c>
      <c r="J174">
        <v>53847386</v>
      </c>
      <c r="K174">
        <v>52937436</v>
      </c>
      <c r="L174">
        <v>52556701</v>
      </c>
      <c r="M174">
        <v>51432554</v>
      </c>
      <c r="N174">
        <v>50720792</v>
      </c>
      <c r="O174">
        <v>50565952</v>
      </c>
      <c r="P174">
        <v>53441594</v>
      </c>
      <c r="Q174">
        <v>53907492</v>
      </c>
      <c r="R174">
        <v>50698353</v>
      </c>
      <c r="S174">
        <v>49616694</v>
      </c>
      <c r="T174">
        <v>47869492</v>
      </c>
      <c r="U174">
        <v>46616787</v>
      </c>
      <c r="V174">
        <v>45600388</v>
      </c>
      <c r="W174">
        <v>46876013</v>
      </c>
      <c r="X174">
        <v>44165546</v>
      </c>
      <c r="Y174">
        <v>39521289</v>
      </c>
      <c r="Z174">
        <v>38881564</v>
      </c>
      <c r="AA174">
        <v>37642561</v>
      </c>
      <c r="AB174">
        <v>37137359</v>
      </c>
      <c r="AC174">
        <v>35617235</v>
      </c>
      <c r="AD174">
        <v>35651910</v>
      </c>
      <c r="AE174">
        <v>34240184</v>
      </c>
      <c r="AF174">
        <v>33295489</v>
      </c>
      <c r="AG174">
        <v>32321592</v>
      </c>
      <c r="AH174">
        <v>32548127</v>
      </c>
    </row>
    <row r="175" spans="1:34">
      <c r="A175" t="s">
        <v>20</v>
      </c>
      <c r="B175" t="s">
        <v>4640</v>
      </c>
      <c r="C175" s="139">
        <f t="shared" si="2"/>
        <v>206.5</v>
      </c>
      <c r="D175">
        <v>0</v>
      </c>
      <c r="E175">
        <v>0</v>
      </c>
      <c r="F175">
        <v>826</v>
      </c>
      <c r="G175">
        <v>0</v>
      </c>
      <c r="H175">
        <v>0</v>
      </c>
      <c r="I175">
        <v>638</v>
      </c>
      <c r="J175">
        <v>279</v>
      </c>
      <c r="K175">
        <v>89</v>
      </c>
      <c r="L175">
        <v>0</v>
      </c>
      <c r="M175">
        <v>135</v>
      </c>
      <c r="N175">
        <v>15</v>
      </c>
      <c r="O175">
        <v>0</v>
      </c>
      <c r="P175">
        <v>1836</v>
      </c>
      <c r="Q175">
        <v>1268</v>
      </c>
      <c r="R175">
        <v>1188</v>
      </c>
      <c r="S175">
        <v>6206</v>
      </c>
      <c r="T175">
        <v>37353</v>
      </c>
      <c r="U175">
        <v>2165</v>
      </c>
      <c r="V175">
        <v>6707</v>
      </c>
      <c r="W175">
        <v>36121</v>
      </c>
      <c r="X175">
        <v>11350</v>
      </c>
      <c r="Y175">
        <v>2330</v>
      </c>
      <c r="Z175">
        <v>1200</v>
      </c>
      <c r="AA175">
        <v>43021</v>
      </c>
      <c r="AB175">
        <v>0</v>
      </c>
      <c r="AC175">
        <v>0</v>
      </c>
      <c r="AD175">
        <v>0</v>
      </c>
      <c r="AE175">
        <v>0</v>
      </c>
      <c r="AF175">
        <v>0</v>
      </c>
      <c r="AG175">
        <v>0</v>
      </c>
      <c r="AH175">
        <v>0</v>
      </c>
    </row>
    <row r="176" spans="1:34">
      <c r="A176" t="s">
        <v>20</v>
      </c>
      <c r="B176" s="137" t="s">
        <v>4641</v>
      </c>
      <c r="C176" s="139">
        <f t="shared" si="2"/>
        <v>4301425.5</v>
      </c>
      <c r="D176">
        <v>5014638</v>
      </c>
      <c r="E176">
        <v>3420060</v>
      </c>
      <c r="F176">
        <v>4360848</v>
      </c>
      <c r="G176">
        <v>4410156</v>
      </c>
      <c r="H176">
        <v>3987146</v>
      </c>
      <c r="I176">
        <v>5322535</v>
      </c>
      <c r="J176">
        <v>3110756</v>
      </c>
      <c r="K176">
        <v>4271592</v>
      </c>
      <c r="L176">
        <v>5006750</v>
      </c>
      <c r="M176">
        <v>5716900</v>
      </c>
      <c r="N176">
        <v>5976958</v>
      </c>
      <c r="O176">
        <v>4222317</v>
      </c>
      <c r="P176">
        <v>2805490</v>
      </c>
      <c r="Q176">
        <v>1726737</v>
      </c>
      <c r="R176">
        <v>4637397</v>
      </c>
      <c r="S176">
        <v>4268874</v>
      </c>
      <c r="T176">
        <v>4548577</v>
      </c>
      <c r="U176">
        <v>5148171</v>
      </c>
      <c r="V176">
        <v>5681503</v>
      </c>
      <c r="W176">
        <v>2044335</v>
      </c>
      <c r="X176">
        <v>4053818</v>
      </c>
      <c r="Y176">
        <v>6092539</v>
      </c>
      <c r="Z176">
        <v>5320256</v>
      </c>
      <c r="AA176">
        <v>4982139</v>
      </c>
      <c r="AB176">
        <v>4505771</v>
      </c>
      <c r="AC176">
        <v>4136272</v>
      </c>
      <c r="AD176">
        <v>3044441</v>
      </c>
      <c r="AE176">
        <v>2892441</v>
      </c>
      <c r="AF176">
        <v>2514313</v>
      </c>
      <c r="AG176">
        <v>2911151</v>
      </c>
      <c r="AH176">
        <v>1950402</v>
      </c>
    </row>
    <row r="177" spans="1:34">
      <c r="A177" t="s">
        <v>20</v>
      </c>
      <c r="B177" t="s">
        <v>4642</v>
      </c>
      <c r="C177" s="139">
        <f t="shared" si="2"/>
        <v>59222388.5</v>
      </c>
      <c r="D177">
        <v>59129649</v>
      </c>
      <c r="E177">
        <v>59757794</v>
      </c>
      <c r="F177">
        <v>59747953</v>
      </c>
      <c r="G177">
        <v>58254158</v>
      </c>
      <c r="H177">
        <v>58405626</v>
      </c>
      <c r="I177">
        <v>57716250</v>
      </c>
      <c r="J177">
        <v>56958421</v>
      </c>
      <c r="K177">
        <v>57209117</v>
      </c>
      <c r="L177">
        <v>57563451</v>
      </c>
      <c r="M177">
        <v>57149589</v>
      </c>
      <c r="N177">
        <v>56697765</v>
      </c>
      <c r="O177">
        <v>54788269</v>
      </c>
      <c r="P177">
        <v>56248920</v>
      </c>
      <c r="Q177">
        <v>55635497</v>
      </c>
      <c r="R177">
        <v>55336938</v>
      </c>
      <c r="S177">
        <v>53891774</v>
      </c>
      <c r="T177">
        <v>52455422</v>
      </c>
      <c r="U177">
        <v>51767123</v>
      </c>
      <c r="V177">
        <v>51288598</v>
      </c>
      <c r="W177">
        <v>48956469</v>
      </c>
      <c r="X177">
        <v>48230714</v>
      </c>
      <c r="Y177">
        <v>45616158</v>
      </c>
      <c r="Z177">
        <v>44203020</v>
      </c>
      <c r="AA177">
        <v>42667721</v>
      </c>
      <c r="AB177">
        <v>41643130</v>
      </c>
      <c r="AC177">
        <v>39753507</v>
      </c>
      <c r="AD177">
        <v>38696351</v>
      </c>
      <c r="AE177">
        <v>37132625</v>
      </c>
      <c r="AF177">
        <v>35809802</v>
      </c>
      <c r="AG177">
        <v>35232743</v>
      </c>
      <c r="AH177">
        <v>34498529</v>
      </c>
    </row>
    <row r="178" spans="1:34">
      <c r="A178" t="s">
        <v>20</v>
      </c>
      <c r="B178" t="s">
        <v>4643</v>
      </c>
      <c r="C178" s="139">
        <f t="shared" si="2"/>
        <v>0</v>
      </c>
      <c r="D178" t="s">
        <v>583</v>
      </c>
      <c r="E178" t="s">
        <v>583</v>
      </c>
      <c r="F178" t="s">
        <v>583</v>
      </c>
      <c r="G178" t="s">
        <v>583</v>
      </c>
      <c r="H178" t="s">
        <v>583</v>
      </c>
      <c r="I178" t="s">
        <v>583</v>
      </c>
      <c r="J178" t="s">
        <v>583</v>
      </c>
      <c r="K178" t="s">
        <v>583</v>
      </c>
      <c r="L178" t="s">
        <v>583</v>
      </c>
      <c r="M178" t="s">
        <v>583</v>
      </c>
      <c r="N178" t="s">
        <v>583</v>
      </c>
      <c r="O178" t="s">
        <v>583</v>
      </c>
      <c r="P178" t="s">
        <v>583</v>
      </c>
      <c r="Q178" t="s">
        <v>583</v>
      </c>
      <c r="R178" t="s">
        <v>583</v>
      </c>
      <c r="S178" t="s">
        <v>583</v>
      </c>
      <c r="T178" t="s">
        <v>583</v>
      </c>
      <c r="U178" t="s">
        <v>583</v>
      </c>
      <c r="V178" t="s">
        <v>583</v>
      </c>
      <c r="W178" t="s">
        <v>583</v>
      </c>
      <c r="X178" t="s">
        <v>583</v>
      </c>
      <c r="Y178" t="s">
        <v>583</v>
      </c>
      <c r="Z178" t="s">
        <v>583</v>
      </c>
      <c r="AA178" t="s">
        <v>583</v>
      </c>
      <c r="AB178" t="s">
        <v>583</v>
      </c>
      <c r="AC178" t="s">
        <v>583</v>
      </c>
      <c r="AD178" t="s">
        <v>583</v>
      </c>
      <c r="AE178" t="s">
        <v>583</v>
      </c>
      <c r="AF178" t="s">
        <v>583</v>
      </c>
      <c r="AG178" t="s">
        <v>583</v>
      </c>
      <c r="AH178" t="s">
        <v>583</v>
      </c>
    </row>
    <row r="179" spans="1:34">
      <c r="A179" t="s">
        <v>20</v>
      </c>
      <c r="B179" t="s">
        <v>4644</v>
      </c>
      <c r="C179" s="139">
        <f t="shared" si="2"/>
        <v>0</v>
      </c>
      <c r="D179" t="s">
        <v>583</v>
      </c>
      <c r="E179" t="s">
        <v>583</v>
      </c>
      <c r="F179" t="s">
        <v>583</v>
      </c>
      <c r="G179" t="s">
        <v>583</v>
      </c>
      <c r="H179" t="s">
        <v>583</v>
      </c>
      <c r="I179" t="s">
        <v>583</v>
      </c>
      <c r="J179" t="s">
        <v>583</v>
      </c>
      <c r="K179" t="s">
        <v>583</v>
      </c>
      <c r="L179" t="s">
        <v>583</v>
      </c>
      <c r="M179" t="s">
        <v>583</v>
      </c>
      <c r="N179" t="s">
        <v>583</v>
      </c>
      <c r="O179" t="s">
        <v>583</v>
      </c>
      <c r="P179" t="s">
        <v>583</v>
      </c>
      <c r="Q179" t="s">
        <v>583</v>
      </c>
      <c r="R179" t="s">
        <v>583</v>
      </c>
      <c r="S179" t="s">
        <v>583</v>
      </c>
      <c r="T179" t="s">
        <v>583</v>
      </c>
      <c r="U179" t="s">
        <v>583</v>
      </c>
      <c r="V179" t="s">
        <v>583</v>
      </c>
      <c r="W179" t="s">
        <v>583</v>
      </c>
      <c r="X179" t="s">
        <v>583</v>
      </c>
      <c r="Y179" t="s">
        <v>583</v>
      </c>
      <c r="Z179" t="s">
        <v>583</v>
      </c>
      <c r="AA179" t="s">
        <v>583</v>
      </c>
      <c r="AB179" t="s">
        <v>583</v>
      </c>
      <c r="AC179" t="s">
        <v>583</v>
      </c>
      <c r="AD179" t="s">
        <v>583</v>
      </c>
      <c r="AE179" t="s">
        <v>583</v>
      </c>
      <c r="AF179" t="s">
        <v>583</v>
      </c>
      <c r="AG179" t="s">
        <v>583</v>
      </c>
      <c r="AH179" t="s">
        <v>583</v>
      </c>
    </row>
    <row r="180" spans="1:34">
      <c r="A180" t="s">
        <v>20</v>
      </c>
      <c r="B180" t="s">
        <v>4645</v>
      </c>
      <c r="C180" s="139">
        <f t="shared" si="2"/>
        <v>55840207.5</v>
      </c>
      <c r="D180">
        <v>55957948</v>
      </c>
      <c r="E180">
        <v>56450435</v>
      </c>
      <c r="F180">
        <v>56288856</v>
      </c>
      <c r="G180">
        <v>54663591</v>
      </c>
      <c r="H180">
        <v>54632647</v>
      </c>
      <c r="I180">
        <v>53944039</v>
      </c>
      <c r="J180">
        <v>53336673</v>
      </c>
      <c r="K180">
        <v>53376856</v>
      </c>
      <c r="L180">
        <v>53454275</v>
      </c>
      <c r="M180">
        <v>53232053</v>
      </c>
      <c r="N180">
        <v>52716451</v>
      </c>
      <c r="O180">
        <v>50836955</v>
      </c>
      <c r="P180">
        <v>51946606</v>
      </c>
      <c r="Q180">
        <v>51050362</v>
      </c>
      <c r="R180">
        <v>49426456</v>
      </c>
      <c r="S180">
        <v>48025450</v>
      </c>
      <c r="T180">
        <v>46396921</v>
      </c>
      <c r="U180">
        <v>46133111</v>
      </c>
      <c r="V180">
        <v>45936696</v>
      </c>
      <c r="W180">
        <v>44236038</v>
      </c>
      <c r="X180">
        <v>43020284</v>
      </c>
      <c r="Y180">
        <v>40570923</v>
      </c>
      <c r="Z180">
        <v>39574437</v>
      </c>
      <c r="AA180">
        <v>38069234</v>
      </c>
      <c r="AB180">
        <v>37072975</v>
      </c>
      <c r="AC180">
        <v>35316819</v>
      </c>
      <c r="AD180">
        <v>34502279</v>
      </c>
      <c r="AE180">
        <v>32957803</v>
      </c>
      <c r="AF180">
        <v>31821970</v>
      </c>
      <c r="AG180">
        <v>31456688</v>
      </c>
      <c r="AH180">
        <v>30794588</v>
      </c>
    </row>
    <row r="181" spans="1:34">
      <c r="A181" t="s">
        <v>20</v>
      </c>
      <c r="B181" t="s">
        <v>4646</v>
      </c>
      <c r="C181" s="139">
        <f t="shared" si="2"/>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c r="A182" t="s">
        <v>20</v>
      </c>
      <c r="B182" t="s">
        <v>4647</v>
      </c>
      <c r="C182" s="139">
        <f t="shared" si="2"/>
        <v>122730.75</v>
      </c>
      <c r="D182">
        <v>92316</v>
      </c>
      <c r="E182">
        <v>70388</v>
      </c>
      <c r="F182">
        <v>161624</v>
      </c>
      <c r="G182">
        <v>166595</v>
      </c>
      <c r="H182">
        <v>169390</v>
      </c>
      <c r="I182">
        <v>172007</v>
      </c>
      <c r="J182">
        <v>59848</v>
      </c>
      <c r="K182">
        <v>64793</v>
      </c>
      <c r="L182">
        <v>231022</v>
      </c>
      <c r="M182">
        <v>226232</v>
      </c>
      <c r="N182">
        <v>201335</v>
      </c>
      <c r="O182">
        <v>198951</v>
      </c>
      <c r="P182">
        <v>195867</v>
      </c>
      <c r="Q182">
        <v>248794</v>
      </c>
      <c r="R182">
        <v>307242</v>
      </c>
      <c r="S182">
        <v>327786</v>
      </c>
      <c r="T182">
        <v>326920</v>
      </c>
      <c r="U182">
        <v>361534</v>
      </c>
      <c r="V182">
        <v>141066</v>
      </c>
      <c r="W182">
        <v>0</v>
      </c>
      <c r="X182">
        <v>0</v>
      </c>
      <c r="Y182">
        <v>0</v>
      </c>
      <c r="Z182">
        <v>0</v>
      </c>
      <c r="AA182">
        <v>0</v>
      </c>
      <c r="AB182">
        <v>0</v>
      </c>
      <c r="AC182">
        <v>0</v>
      </c>
      <c r="AD182">
        <v>0</v>
      </c>
      <c r="AE182">
        <v>0</v>
      </c>
      <c r="AF182">
        <v>0</v>
      </c>
      <c r="AG182">
        <v>0</v>
      </c>
      <c r="AH182">
        <v>0</v>
      </c>
    </row>
    <row r="183" spans="1:34">
      <c r="A183" t="s">
        <v>20</v>
      </c>
      <c r="B183" t="s">
        <v>4648</v>
      </c>
      <c r="C183" s="139">
        <f t="shared" si="2"/>
        <v>55962938.25</v>
      </c>
      <c r="D183">
        <v>56050264</v>
      </c>
      <c r="E183">
        <v>56520823</v>
      </c>
      <c r="F183">
        <v>56450480</v>
      </c>
      <c r="G183">
        <v>54830186</v>
      </c>
      <c r="H183">
        <v>54802037</v>
      </c>
      <c r="I183">
        <v>54116046</v>
      </c>
      <c r="J183">
        <v>53396521</v>
      </c>
      <c r="K183">
        <v>53441649</v>
      </c>
      <c r="L183">
        <v>53685297</v>
      </c>
      <c r="M183">
        <v>53458285</v>
      </c>
      <c r="N183">
        <v>52917786</v>
      </c>
      <c r="O183">
        <v>51035906</v>
      </c>
      <c r="P183">
        <v>52142473</v>
      </c>
      <c r="Q183">
        <v>51299156</v>
      </c>
      <c r="R183">
        <v>49733698</v>
      </c>
      <c r="S183">
        <v>48353236</v>
      </c>
      <c r="T183">
        <v>46723841</v>
      </c>
      <c r="U183">
        <v>46494645</v>
      </c>
      <c r="V183">
        <v>46077762</v>
      </c>
      <c r="W183">
        <v>44236038</v>
      </c>
      <c r="X183">
        <v>43020284</v>
      </c>
      <c r="Y183">
        <v>40570923</v>
      </c>
      <c r="Z183">
        <v>39574437</v>
      </c>
      <c r="AA183">
        <v>38069234</v>
      </c>
      <c r="AB183">
        <v>37072975</v>
      </c>
      <c r="AC183">
        <v>35316819</v>
      </c>
      <c r="AD183">
        <v>34502279</v>
      </c>
      <c r="AE183">
        <v>32957803</v>
      </c>
      <c r="AF183">
        <v>31821970</v>
      </c>
      <c r="AG183">
        <v>31456688</v>
      </c>
      <c r="AH183">
        <v>30794588</v>
      </c>
    </row>
    <row r="184" spans="1:34">
      <c r="A184" t="s">
        <v>20</v>
      </c>
      <c r="B184" t="s">
        <v>4649</v>
      </c>
      <c r="C184" s="139">
        <f t="shared" si="2"/>
        <v>80370.25</v>
      </c>
      <c r="D184">
        <v>83313</v>
      </c>
      <c r="E184">
        <v>86056</v>
      </c>
      <c r="F184">
        <v>75593</v>
      </c>
      <c r="G184">
        <v>76519</v>
      </c>
      <c r="H184">
        <v>76539</v>
      </c>
      <c r="I184">
        <v>73138</v>
      </c>
      <c r="J184">
        <v>83636</v>
      </c>
      <c r="K184">
        <v>89054</v>
      </c>
      <c r="L184">
        <v>51480</v>
      </c>
      <c r="M184">
        <v>41384</v>
      </c>
      <c r="N184">
        <v>43359</v>
      </c>
      <c r="O184">
        <v>43472</v>
      </c>
      <c r="P184">
        <v>100801</v>
      </c>
      <c r="Q184">
        <v>270224</v>
      </c>
      <c r="R184">
        <v>150126</v>
      </c>
      <c r="S184">
        <v>84018</v>
      </c>
      <c r="T184">
        <v>495780</v>
      </c>
      <c r="U184">
        <v>495263</v>
      </c>
      <c r="V184">
        <v>489053</v>
      </c>
      <c r="W184">
        <v>478648</v>
      </c>
      <c r="X184">
        <v>464885</v>
      </c>
      <c r="Y184">
        <v>509467</v>
      </c>
      <c r="Z184">
        <v>507183</v>
      </c>
      <c r="AA184">
        <v>636824</v>
      </c>
      <c r="AB184">
        <v>475354</v>
      </c>
      <c r="AC184">
        <v>449470</v>
      </c>
      <c r="AD184">
        <v>484887</v>
      </c>
      <c r="AE184">
        <v>481247</v>
      </c>
      <c r="AF184">
        <v>418642</v>
      </c>
      <c r="AG184">
        <v>344749</v>
      </c>
      <c r="AH184">
        <v>329123</v>
      </c>
    </row>
    <row r="185" spans="1:34">
      <c r="A185" t="s">
        <v>20</v>
      </c>
      <c r="B185" t="s">
        <v>4650</v>
      </c>
      <c r="C185" s="139">
        <f t="shared" si="2"/>
        <v>33.75</v>
      </c>
      <c r="D185">
        <v>0</v>
      </c>
      <c r="E185">
        <v>0</v>
      </c>
      <c r="F185">
        <v>135</v>
      </c>
      <c r="G185">
        <v>0</v>
      </c>
      <c r="H185">
        <v>12</v>
      </c>
      <c r="I185">
        <v>109</v>
      </c>
      <c r="J185">
        <v>6912</v>
      </c>
      <c r="K185">
        <v>1366</v>
      </c>
      <c r="L185">
        <v>1365</v>
      </c>
      <c r="M185">
        <v>7877</v>
      </c>
      <c r="N185">
        <v>3136</v>
      </c>
      <c r="O185">
        <v>15</v>
      </c>
      <c r="P185">
        <v>3200</v>
      </c>
      <c r="Q185">
        <v>1679</v>
      </c>
      <c r="R185">
        <v>0</v>
      </c>
      <c r="S185">
        <v>194</v>
      </c>
      <c r="T185">
        <v>0</v>
      </c>
      <c r="U185">
        <v>0</v>
      </c>
      <c r="V185">
        <v>0</v>
      </c>
      <c r="W185">
        <v>0</v>
      </c>
      <c r="X185">
        <v>0</v>
      </c>
      <c r="Y185">
        <v>0</v>
      </c>
      <c r="Z185">
        <v>0</v>
      </c>
      <c r="AA185">
        <v>0</v>
      </c>
      <c r="AB185">
        <v>0</v>
      </c>
      <c r="AC185">
        <v>0</v>
      </c>
      <c r="AD185">
        <v>0</v>
      </c>
      <c r="AE185">
        <v>0</v>
      </c>
      <c r="AF185">
        <v>0</v>
      </c>
      <c r="AG185">
        <v>0</v>
      </c>
      <c r="AH185">
        <v>0</v>
      </c>
    </row>
    <row r="186" spans="1:34">
      <c r="A186" t="s">
        <v>20</v>
      </c>
      <c r="B186" t="s">
        <v>4651</v>
      </c>
      <c r="C186" s="139">
        <f t="shared" si="2"/>
        <v>3020179</v>
      </c>
      <c r="D186">
        <v>3121678</v>
      </c>
      <c r="E186">
        <v>3064779</v>
      </c>
      <c r="F186">
        <v>2911583</v>
      </c>
      <c r="G186">
        <v>2982676</v>
      </c>
      <c r="H186">
        <v>2860178</v>
      </c>
      <c r="I186">
        <v>2698953</v>
      </c>
      <c r="J186">
        <v>2780354</v>
      </c>
      <c r="K186">
        <v>2870866</v>
      </c>
      <c r="L186">
        <v>2907271</v>
      </c>
      <c r="M186">
        <v>3303382</v>
      </c>
      <c r="N186">
        <v>3269143</v>
      </c>
      <c r="O186">
        <v>3248814</v>
      </c>
      <c r="P186">
        <v>3321501</v>
      </c>
      <c r="Q186">
        <v>3246851</v>
      </c>
      <c r="R186">
        <v>3224677</v>
      </c>
      <c r="S186">
        <v>3231724</v>
      </c>
      <c r="T186">
        <v>3423736</v>
      </c>
      <c r="U186">
        <v>3414015</v>
      </c>
      <c r="V186">
        <v>3456276</v>
      </c>
      <c r="W186">
        <v>3459411</v>
      </c>
      <c r="X186">
        <v>3346258</v>
      </c>
      <c r="Y186">
        <v>3182875</v>
      </c>
      <c r="Z186">
        <v>2814047</v>
      </c>
      <c r="AA186">
        <v>2870303</v>
      </c>
      <c r="AB186">
        <v>2877667</v>
      </c>
      <c r="AC186">
        <v>2695565</v>
      </c>
      <c r="AD186">
        <v>2621012</v>
      </c>
      <c r="AE186">
        <v>2637733</v>
      </c>
      <c r="AF186">
        <v>2515647</v>
      </c>
      <c r="AG186">
        <v>2415396</v>
      </c>
      <c r="AH186">
        <v>2337950</v>
      </c>
    </row>
    <row r="187" spans="1:34">
      <c r="A187" t="s">
        <v>20</v>
      </c>
      <c r="B187" t="s">
        <v>4652</v>
      </c>
      <c r="C187" s="139">
        <f t="shared" si="2"/>
        <v>158867</v>
      </c>
      <c r="D187">
        <v>-125606</v>
      </c>
      <c r="E187">
        <v>86136</v>
      </c>
      <c r="F187">
        <v>310162</v>
      </c>
      <c r="G187">
        <v>364776</v>
      </c>
      <c r="H187">
        <v>666860</v>
      </c>
      <c r="I187">
        <v>828005</v>
      </c>
      <c r="J187">
        <v>690998</v>
      </c>
      <c r="K187">
        <v>806182</v>
      </c>
      <c r="L187">
        <v>918038</v>
      </c>
      <c r="M187">
        <v>338661</v>
      </c>
      <c r="N187">
        <v>464341</v>
      </c>
      <c r="O187">
        <v>460061</v>
      </c>
      <c r="P187">
        <v>680944</v>
      </c>
      <c r="Q187">
        <v>817587</v>
      </c>
      <c r="R187">
        <v>0</v>
      </c>
      <c r="S187">
        <v>0</v>
      </c>
      <c r="T187">
        <v>0</v>
      </c>
      <c r="U187">
        <v>0</v>
      </c>
      <c r="V187">
        <v>0</v>
      </c>
      <c r="W187">
        <v>0</v>
      </c>
      <c r="X187">
        <v>0</v>
      </c>
      <c r="Y187">
        <v>0</v>
      </c>
      <c r="Z187">
        <v>0</v>
      </c>
      <c r="AA187">
        <v>0</v>
      </c>
      <c r="AB187">
        <v>0</v>
      </c>
      <c r="AC187">
        <v>0</v>
      </c>
      <c r="AD187">
        <v>0</v>
      </c>
      <c r="AE187">
        <v>0</v>
      </c>
      <c r="AF187">
        <v>0</v>
      </c>
      <c r="AG187">
        <v>0</v>
      </c>
      <c r="AH187">
        <v>0</v>
      </c>
    </row>
    <row r="188" spans="1:34">
      <c r="A188" t="s">
        <v>20</v>
      </c>
      <c r="B188" s="137" t="s">
        <v>4653</v>
      </c>
      <c r="C188" s="139">
        <f t="shared" si="2"/>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c r="A189" t="s">
        <v>20</v>
      </c>
      <c r="B189" t="s">
        <v>4654</v>
      </c>
      <c r="C189" s="139">
        <f t="shared" si="2"/>
        <v>59222388.5</v>
      </c>
      <c r="D189">
        <v>59129649</v>
      </c>
      <c r="E189">
        <v>59757794</v>
      </c>
      <c r="F189">
        <v>59747953</v>
      </c>
      <c r="G189">
        <v>58254158</v>
      </c>
      <c r="H189">
        <v>58405626</v>
      </c>
      <c r="I189">
        <v>57716250</v>
      </c>
      <c r="J189">
        <v>56958421</v>
      </c>
      <c r="K189">
        <v>57209117</v>
      </c>
      <c r="L189">
        <v>57563451</v>
      </c>
      <c r="M189">
        <v>57149589</v>
      </c>
      <c r="N189">
        <v>56697765</v>
      </c>
      <c r="O189">
        <v>54788269</v>
      </c>
      <c r="P189">
        <v>56248920</v>
      </c>
      <c r="Q189">
        <v>55635497</v>
      </c>
      <c r="R189">
        <v>55336938</v>
      </c>
      <c r="S189">
        <v>53891774</v>
      </c>
      <c r="T189">
        <v>52455422</v>
      </c>
      <c r="U189">
        <v>51767123</v>
      </c>
      <c r="V189">
        <v>51288598</v>
      </c>
      <c r="W189">
        <v>48956469</v>
      </c>
      <c r="X189">
        <v>48230714</v>
      </c>
      <c r="Y189">
        <v>45616158</v>
      </c>
      <c r="Z189">
        <v>44203020</v>
      </c>
      <c r="AA189">
        <v>42667721</v>
      </c>
      <c r="AB189">
        <v>41643130</v>
      </c>
      <c r="AC189">
        <v>39753507</v>
      </c>
      <c r="AD189">
        <v>38696351</v>
      </c>
      <c r="AE189">
        <v>37132625</v>
      </c>
      <c r="AF189">
        <v>35809802</v>
      </c>
      <c r="AG189">
        <v>35232743</v>
      </c>
      <c r="AH189">
        <v>34498529</v>
      </c>
    </row>
    <row r="190" spans="1:34">
      <c r="A190" t="s">
        <v>20</v>
      </c>
      <c r="B190" t="s">
        <v>4655</v>
      </c>
      <c r="C190" s="139">
        <f t="shared" si="2"/>
        <v>-4301425.5</v>
      </c>
      <c r="D190">
        <v>-5014638</v>
      </c>
      <c r="E190">
        <v>-3420060</v>
      </c>
      <c r="F190">
        <v>-4360848</v>
      </c>
      <c r="G190">
        <v>-4410156</v>
      </c>
      <c r="H190">
        <v>-3987146</v>
      </c>
      <c r="I190">
        <v>-5322535</v>
      </c>
      <c r="J190">
        <v>-3110756</v>
      </c>
      <c r="K190">
        <v>-4271592</v>
      </c>
      <c r="L190">
        <v>-5006750</v>
      </c>
      <c r="M190">
        <v>-5716900</v>
      </c>
      <c r="N190">
        <v>-5976958</v>
      </c>
      <c r="O190">
        <v>-4222317</v>
      </c>
      <c r="P190">
        <v>-2805490</v>
      </c>
      <c r="Q190">
        <v>-1726737</v>
      </c>
      <c r="R190">
        <v>-4637397</v>
      </c>
      <c r="S190">
        <v>-4268874</v>
      </c>
      <c r="T190">
        <v>-4548577</v>
      </c>
      <c r="U190">
        <v>-5148171</v>
      </c>
      <c r="V190">
        <v>-5681503</v>
      </c>
      <c r="W190">
        <v>-2044335</v>
      </c>
      <c r="X190">
        <v>-4053818</v>
      </c>
      <c r="Y190">
        <v>-6092539</v>
      </c>
      <c r="Z190">
        <v>-5320256</v>
      </c>
      <c r="AA190">
        <v>-4982139</v>
      </c>
      <c r="AB190">
        <v>-4505771</v>
      </c>
      <c r="AC190">
        <v>-4136272</v>
      </c>
      <c r="AD190">
        <v>-3044441</v>
      </c>
      <c r="AE190">
        <v>-2892441</v>
      </c>
      <c r="AF190">
        <v>-2514313</v>
      </c>
      <c r="AG190">
        <v>-2911151</v>
      </c>
      <c r="AH190">
        <v>-1950402</v>
      </c>
    </row>
    <row r="191" spans="1:34">
      <c r="A191" t="s">
        <v>20</v>
      </c>
      <c r="B191" t="s">
        <v>4656</v>
      </c>
      <c r="C191" s="139">
        <f t="shared" si="2"/>
        <v>0.92749999999999999</v>
      </c>
      <c r="D191">
        <v>0.92</v>
      </c>
      <c r="E191">
        <v>0.94</v>
      </c>
      <c r="F191">
        <v>0.93</v>
      </c>
      <c r="G191">
        <v>0.92</v>
      </c>
      <c r="H191">
        <v>0.93</v>
      </c>
      <c r="I191">
        <v>0.91</v>
      </c>
      <c r="J191">
        <v>0.95</v>
      </c>
      <c r="K191">
        <v>0.93</v>
      </c>
      <c r="L191">
        <v>0.91</v>
      </c>
      <c r="M191">
        <v>0.9</v>
      </c>
      <c r="N191">
        <v>0.89</v>
      </c>
      <c r="O191">
        <v>0.92</v>
      </c>
      <c r="P191">
        <v>0.95</v>
      </c>
      <c r="Q191">
        <v>0.97</v>
      </c>
      <c r="R191">
        <v>0.92</v>
      </c>
      <c r="S191">
        <v>0.92</v>
      </c>
      <c r="T191">
        <v>0.91</v>
      </c>
      <c r="U191">
        <v>0.9</v>
      </c>
      <c r="V191">
        <v>0.89</v>
      </c>
      <c r="W191">
        <v>0.96</v>
      </c>
      <c r="X191">
        <v>0.92</v>
      </c>
      <c r="Y191">
        <v>0.87</v>
      </c>
      <c r="Z191">
        <v>0.88</v>
      </c>
      <c r="AA191">
        <v>0.88</v>
      </c>
      <c r="AB191">
        <v>0.89</v>
      </c>
      <c r="AC191">
        <v>0.9</v>
      </c>
      <c r="AD191">
        <v>0.92</v>
      </c>
      <c r="AE191">
        <v>0.92</v>
      </c>
      <c r="AF191">
        <v>0.93</v>
      </c>
      <c r="AG191">
        <v>0.92</v>
      </c>
      <c r="AH191">
        <v>0.94</v>
      </c>
    </row>
    <row r="192" spans="1:34">
      <c r="A192" t="s">
        <v>20</v>
      </c>
      <c r="B192" t="s">
        <v>4657</v>
      </c>
      <c r="C192" s="139">
        <f t="shared" si="2"/>
        <v>0</v>
      </c>
    </row>
    <row r="193" spans="1:34">
      <c r="A193" t="s">
        <v>20</v>
      </c>
      <c r="B193" t="s">
        <v>4566</v>
      </c>
      <c r="C193" s="139">
        <f t="shared" si="2"/>
        <v>0</v>
      </c>
      <c r="D193" t="s">
        <v>4567</v>
      </c>
      <c r="E193" t="s">
        <v>4568</v>
      </c>
      <c r="F193" t="s">
        <v>4569</v>
      </c>
      <c r="G193" t="s">
        <v>4570</v>
      </c>
      <c r="H193" t="s">
        <v>4571</v>
      </c>
      <c r="I193" t="s">
        <v>4572</v>
      </c>
      <c r="J193" t="s">
        <v>4573</v>
      </c>
      <c r="K193" t="s">
        <v>4574</v>
      </c>
      <c r="L193" t="s">
        <v>4575</v>
      </c>
      <c r="M193" t="s">
        <v>4576</v>
      </c>
      <c r="N193" t="s">
        <v>4577</v>
      </c>
      <c r="O193" t="s">
        <v>4578</v>
      </c>
      <c r="P193" t="s">
        <v>4579</v>
      </c>
      <c r="Q193" t="s">
        <v>4580</v>
      </c>
      <c r="R193" t="s">
        <v>4581</v>
      </c>
      <c r="S193" t="s">
        <v>4582</v>
      </c>
      <c r="T193" t="s">
        <v>4583</v>
      </c>
      <c r="U193" t="s">
        <v>4584</v>
      </c>
      <c r="V193" t="s">
        <v>4585</v>
      </c>
      <c r="W193" t="s">
        <v>4586</v>
      </c>
      <c r="X193" t="s">
        <v>4587</v>
      </c>
      <c r="Y193" t="s">
        <v>4588</v>
      </c>
      <c r="Z193" t="s">
        <v>4589</v>
      </c>
      <c r="AA193" t="s">
        <v>4590</v>
      </c>
      <c r="AB193" t="s">
        <v>4591</v>
      </c>
      <c r="AC193" t="s">
        <v>4592</v>
      </c>
      <c r="AD193" t="s">
        <v>4593</v>
      </c>
      <c r="AE193" t="s">
        <v>4594</v>
      </c>
      <c r="AF193" t="s">
        <v>4595</v>
      </c>
      <c r="AG193" t="s">
        <v>4596</v>
      </c>
      <c r="AH193" t="s">
        <v>4597</v>
      </c>
    </row>
    <row r="194" spans="1:34">
      <c r="B194" t="s">
        <v>1</v>
      </c>
      <c r="C194" s="139">
        <f t="shared" si="2"/>
        <v>0</v>
      </c>
    </row>
    <row r="195" spans="1:34">
      <c r="A195" t="s">
        <v>1</v>
      </c>
      <c r="B195" t="s">
        <v>4598</v>
      </c>
      <c r="C195" s="139">
        <f t="shared" si="2"/>
        <v>0</v>
      </c>
    </row>
    <row r="196" spans="1:34">
      <c r="A196" t="s">
        <v>1</v>
      </c>
      <c r="B196" t="s">
        <v>4599</v>
      </c>
      <c r="C196" s="139">
        <f t="shared" si="2"/>
        <v>0</v>
      </c>
      <c r="D196" t="s">
        <v>4600</v>
      </c>
      <c r="E196" t="s">
        <v>4601</v>
      </c>
      <c r="F196" t="s">
        <v>4602</v>
      </c>
      <c r="G196" t="s">
        <v>4603</v>
      </c>
      <c r="H196" t="s">
        <v>4604</v>
      </c>
      <c r="I196" t="s">
        <v>4605</v>
      </c>
      <c r="J196" t="s">
        <v>4606</v>
      </c>
      <c r="K196" t="s">
        <v>4607</v>
      </c>
      <c r="L196" t="s">
        <v>4608</v>
      </c>
      <c r="M196" t="s">
        <v>4609</v>
      </c>
      <c r="N196" t="s">
        <v>4610</v>
      </c>
      <c r="O196" t="s">
        <v>4611</v>
      </c>
      <c r="P196" t="s">
        <v>4612</v>
      </c>
      <c r="Q196" t="s">
        <v>4613</v>
      </c>
      <c r="R196" t="s">
        <v>4614</v>
      </c>
      <c r="S196" t="s">
        <v>4615</v>
      </c>
      <c r="T196" t="s">
        <v>4616</v>
      </c>
      <c r="U196" t="s">
        <v>4617</v>
      </c>
      <c r="V196" t="s">
        <v>4618</v>
      </c>
      <c r="W196" t="s">
        <v>4619</v>
      </c>
      <c r="X196" t="s">
        <v>4620</v>
      </c>
      <c r="Y196" t="s">
        <v>4621</v>
      </c>
      <c r="Z196" t="s">
        <v>4622</v>
      </c>
      <c r="AA196" t="s">
        <v>4623</v>
      </c>
      <c r="AB196" t="s">
        <v>4624</v>
      </c>
      <c r="AC196" t="s">
        <v>4625</v>
      </c>
      <c r="AD196" t="s">
        <v>4626</v>
      </c>
      <c r="AE196" t="s">
        <v>4627</v>
      </c>
      <c r="AF196" t="s">
        <v>4628</v>
      </c>
      <c r="AG196" t="s">
        <v>4629</v>
      </c>
      <c r="AH196" t="s">
        <v>4630</v>
      </c>
    </row>
    <row r="197" spans="1:34">
      <c r="A197" t="s">
        <v>1</v>
      </c>
      <c r="B197" t="s">
        <v>4631</v>
      </c>
      <c r="C197" s="139">
        <f t="shared" si="2"/>
        <v>0</v>
      </c>
      <c r="D197" t="s">
        <v>583</v>
      </c>
      <c r="E197" t="s">
        <v>583</v>
      </c>
      <c r="F197" t="s">
        <v>583</v>
      </c>
      <c r="G197" t="s">
        <v>583</v>
      </c>
      <c r="H197" t="s">
        <v>583</v>
      </c>
      <c r="I197" t="s">
        <v>583</v>
      </c>
      <c r="J197" t="s">
        <v>583</v>
      </c>
      <c r="K197" t="s">
        <v>583</v>
      </c>
      <c r="L197" t="s">
        <v>583</v>
      </c>
      <c r="M197" t="s">
        <v>583</v>
      </c>
      <c r="N197" t="s">
        <v>583</v>
      </c>
      <c r="O197" t="s">
        <v>583</v>
      </c>
      <c r="P197" t="s">
        <v>583</v>
      </c>
      <c r="Q197" t="s">
        <v>583</v>
      </c>
      <c r="R197" t="s">
        <v>583</v>
      </c>
      <c r="S197" t="s">
        <v>583</v>
      </c>
      <c r="T197" t="s">
        <v>583</v>
      </c>
      <c r="U197" t="s">
        <v>583</v>
      </c>
      <c r="V197" t="s">
        <v>583</v>
      </c>
      <c r="W197" t="s">
        <v>583</v>
      </c>
      <c r="X197" t="s">
        <v>583</v>
      </c>
      <c r="Y197" t="s">
        <v>583</v>
      </c>
      <c r="Z197" t="s">
        <v>583</v>
      </c>
      <c r="AA197" t="s">
        <v>583</v>
      </c>
      <c r="AB197" t="s">
        <v>583</v>
      </c>
      <c r="AC197" t="s">
        <v>583</v>
      </c>
      <c r="AD197" t="s">
        <v>583</v>
      </c>
      <c r="AE197" t="s">
        <v>583</v>
      </c>
      <c r="AF197" t="s">
        <v>583</v>
      </c>
      <c r="AG197" t="s">
        <v>583</v>
      </c>
      <c r="AH197" t="s">
        <v>583</v>
      </c>
    </row>
    <row r="198" spans="1:34">
      <c r="A198" t="s">
        <v>1</v>
      </c>
      <c r="B198" t="s">
        <v>522</v>
      </c>
      <c r="C198" s="139">
        <f t="shared" si="2"/>
        <v>0</v>
      </c>
      <c r="D198" t="s">
        <v>583</v>
      </c>
      <c r="E198" t="s">
        <v>583</v>
      </c>
      <c r="F198" t="s">
        <v>583</v>
      </c>
      <c r="G198" t="s">
        <v>583</v>
      </c>
      <c r="H198" t="s">
        <v>583</v>
      </c>
      <c r="I198" t="s">
        <v>583</v>
      </c>
      <c r="J198" t="s">
        <v>583</v>
      </c>
      <c r="K198" t="s">
        <v>583</v>
      </c>
      <c r="L198" t="s">
        <v>583</v>
      </c>
      <c r="M198" t="s">
        <v>583</v>
      </c>
      <c r="N198" t="s">
        <v>583</v>
      </c>
      <c r="O198" t="s">
        <v>583</v>
      </c>
      <c r="P198" t="s">
        <v>583</v>
      </c>
      <c r="Q198" t="s">
        <v>583</v>
      </c>
      <c r="R198" t="s">
        <v>583</v>
      </c>
      <c r="S198" t="s">
        <v>583</v>
      </c>
      <c r="T198" t="s">
        <v>583</v>
      </c>
      <c r="U198" t="s">
        <v>583</v>
      </c>
      <c r="V198" t="s">
        <v>583</v>
      </c>
      <c r="W198" t="s">
        <v>583</v>
      </c>
      <c r="X198" t="s">
        <v>583</v>
      </c>
      <c r="Y198" t="s">
        <v>583</v>
      </c>
      <c r="Z198" t="s">
        <v>583</v>
      </c>
      <c r="AA198" t="s">
        <v>583</v>
      </c>
      <c r="AB198" t="s">
        <v>583</v>
      </c>
      <c r="AC198" t="s">
        <v>583</v>
      </c>
      <c r="AD198" t="s">
        <v>583</v>
      </c>
      <c r="AE198" t="s">
        <v>583</v>
      </c>
      <c r="AF198" t="s">
        <v>583</v>
      </c>
      <c r="AG198" t="s">
        <v>583</v>
      </c>
      <c r="AH198" t="s">
        <v>583</v>
      </c>
    </row>
    <row r="199" spans="1:34">
      <c r="A199" t="s">
        <v>1</v>
      </c>
      <c r="B199" t="s">
        <v>4632</v>
      </c>
      <c r="C199" s="139">
        <f t="shared" si="2"/>
        <v>100437.5</v>
      </c>
      <c r="D199">
        <v>95906</v>
      </c>
      <c r="E199">
        <v>98554</v>
      </c>
      <c r="F199">
        <v>108940</v>
      </c>
      <c r="G199">
        <v>98350</v>
      </c>
      <c r="H199">
        <v>74075</v>
      </c>
      <c r="I199">
        <v>44645</v>
      </c>
      <c r="J199">
        <v>54693</v>
      </c>
      <c r="K199">
        <v>50273</v>
      </c>
      <c r="L199">
        <v>36816</v>
      </c>
      <c r="M199">
        <v>92735</v>
      </c>
      <c r="N199">
        <v>65570</v>
      </c>
      <c r="O199">
        <v>47137</v>
      </c>
      <c r="P199">
        <v>52334</v>
      </c>
      <c r="Q199">
        <v>37217</v>
      </c>
      <c r="R199">
        <v>47612</v>
      </c>
      <c r="S199">
        <v>41709</v>
      </c>
      <c r="T199">
        <v>45095</v>
      </c>
      <c r="U199">
        <v>59812</v>
      </c>
      <c r="V199">
        <v>21463</v>
      </c>
      <c r="W199">
        <v>2816826</v>
      </c>
      <c r="X199">
        <v>16992594</v>
      </c>
      <c r="Y199">
        <v>20484367</v>
      </c>
      <c r="Z199">
        <v>15122925</v>
      </c>
      <c r="AA199">
        <v>13227766</v>
      </c>
      <c r="AB199">
        <v>15773738</v>
      </c>
      <c r="AC199">
        <v>26931900</v>
      </c>
      <c r="AD199">
        <v>27201416</v>
      </c>
      <c r="AE199">
        <v>28714867</v>
      </c>
      <c r="AF199">
        <v>25153644</v>
      </c>
      <c r="AG199">
        <v>23552082</v>
      </c>
      <c r="AH199">
        <v>32155574</v>
      </c>
    </row>
    <row r="200" spans="1:34">
      <c r="A200" t="s">
        <v>1</v>
      </c>
      <c r="B200" t="s">
        <v>4633</v>
      </c>
      <c r="C200" s="139">
        <f t="shared" ref="C200:C263" si="3">IFERROR(AVERAGE(D200:G200),0)</f>
        <v>37456320.5</v>
      </c>
      <c r="D200">
        <v>39963877</v>
      </c>
      <c r="E200">
        <v>38651474</v>
      </c>
      <c r="F200">
        <v>38005620</v>
      </c>
      <c r="G200">
        <v>33204311</v>
      </c>
      <c r="H200">
        <v>35256433</v>
      </c>
      <c r="I200">
        <v>36341469</v>
      </c>
      <c r="J200">
        <v>32560362</v>
      </c>
      <c r="K200">
        <v>34459537</v>
      </c>
      <c r="L200">
        <v>34566599</v>
      </c>
      <c r="M200">
        <v>32801371</v>
      </c>
      <c r="N200">
        <v>31184688</v>
      </c>
      <c r="O200">
        <v>28959236</v>
      </c>
      <c r="P200">
        <v>28138483</v>
      </c>
      <c r="Q200">
        <v>31087013</v>
      </c>
      <c r="R200">
        <v>32430695</v>
      </c>
      <c r="S200">
        <v>31564027</v>
      </c>
      <c r="T200">
        <v>30345047</v>
      </c>
      <c r="U200">
        <v>27166517</v>
      </c>
      <c r="V200">
        <v>28878256</v>
      </c>
      <c r="W200">
        <v>25296120</v>
      </c>
      <c r="X200">
        <v>13223244</v>
      </c>
      <c r="Y200">
        <v>4992718</v>
      </c>
      <c r="Z200">
        <v>1460849</v>
      </c>
      <c r="AA200">
        <v>1246481</v>
      </c>
      <c r="AB200">
        <v>1279140</v>
      </c>
      <c r="AC200">
        <v>1603927</v>
      </c>
      <c r="AD200">
        <v>1099243</v>
      </c>
      <c r="AE200">
        <v>1058104</v>
      </c>
      <c r="AF200">
        <v>1023563</v>
      </c>
      <c r="AG200">
        <v>719003</v>
      </c>
      <c r="AH200">
        <v>672826</v>
      </c>
    </row>
    <row r="201" spans="1:34">
      <c r="A201" t="s">
        <v>1</v>
      </c>
      <c r="B201" t="s">
        <v>4634</v>
      </c>
      <c r="C201" s="139">
        <f t="shared" si="3"/>
        <v>215974.5</v>
      </c>
      <c r="D201">
        <v>186291</v>
      </c>
      <c r="E201">
        <v>194535</v>
      </c>
      <c r="F201">
        <v>261724</v>
      </c>
      <c r="G201">
        <v>221348</v>
      </c>
      <c r="H201">
        <v>254862</v>
      </c>
      <c r="I201">
        <v>196598</v>
      </c>
      <c r="J201">
        <v>148905</v>
      </c>
      <c r="K201">
        <v>139060</v>
      </c>
      <c r="L201">
        <v>780874</v>
      </c>
      <c r="M201">
        <v>406618</v>
      </c>
      <c r="N201">
        <v>1723788</v>
      </c>
      <c r="O201">
        <v>1874004</v>
      </c>
      <c r="P201">
        <v>1956376</v>
      </c>
      <c r="Q201">
        <v>1831289</v>
      </c>
      <c r="R201">
        <v>1873745</v>
      </c>
      <c r="S201">
        <v>1697139</v>
      </c>
      <c r="T201">
        <v>1965663</v>
      </c>
      <c r="U201">
        <v>1985668</v>
      </c>
      <c r="V201">
        <v>2052655</v>
      </c>
      <c r="W201">
        <v>2080286</v>
      </c>
      <c r="X201">
        <v>2401242</v>
      </c>
      <c r="Y201">
        <v>2243074</v>
      </c>
      <c r="Z201">
        <v>2263539</v>
      </c>
      <c r="AA201">
        <v>2320840</v>
      </c>
      <c r="AB201">
        <v>2289052</v>
      </c>
      <c r="AC201">
        <v>2512344</v>
      </c>
      <c r="AD201">
        <v>2552302</v>
      </c>
      <c r="AE201">
        <v>2690508</v>
      </c>
      <c r="AF201">
        <v>2670940</v>
      </c>
      <c r="AG201">
        <v>2561652</v>
      </c>
      <c r="AH201">
        <v>1986752</v>
      </c>
    </row>
    <row r="202" spans="1:34">
      <c r="A202" t="s">
        <v>1</v>
      </c>
      <c r="B202" t="s">
        <v>4635</v>
      </c>
      <c r="C202" s="139">
        <f t="shared" si="3"/>
        <v>37772732.75</v>
      </c>
      <c r="D202">
        <v>40246075</v>
      </c>
      <c r="E202">
        <v>38944563</v>
      </c>
      <c r="F202">
        <v>38376284</v>
      </c>
      <c r="G202">
        <v>33524009</v>
      </c>
      <c r="H202">
        <v>35585370</v>
      </c>
      <c r="I202">
        <v>36582711</v>
      </c>
      <c r="J202">
        <v>32763959</v>
      </c>
      <c r="K202">
        <v>34648870</v>
      </c>
      <c r="L202">
        <v>35384289</v>
      </c>
      <c r="M202">
        <v>33300725</v>
      </c>
      <c r="N202">
        <v>32974046</v>
      </c>
      <c r="O202">
        <v>30880377</v>
      </c>
      <c r="P202">
        <v>30147193</v>
      </c>
      <c r="Q202">
        <v>32955519</v>
      </c>
      <c r="R202">
        <v>34352052</v>
      </c>
      <c r="S202">
        <v>33302875</v>
      </c>
      <c r="T202">
        <v>32355806</v>
      </c>
      <c r="U202">
        <v>29211997</v>
      </c>
      <c r="V202">
        <v>30952373</v>
      </c>
      <c r="W202">
        <v>30193232</v>
      </c>
      <c r="X202">
        <v>32617080</v>
      </c>
      <c r="Y202">
        <v>27720159</v>
      </c>
      <c r="Z202">
        <v>18847313</v>
      </c>
      <c r="AA202">
        <v>16795086</v>
      </c>
      <c r="AB202">
        <v>19341930</v>
      </c>
      <c r="AC202">
        <v>31048171</v>
      </c>
      <c r="AD202">
        <v>30852961</v>
      </c>
      <c r="AE202">
        <v>32463479</v>
      </c>
      <c r="AF202">
        <v>28848147</v>
      </c>
      <c r="AG202">
        <v>26832737</v>
      </c>
      <c r="AH202">
        <v>34815151</v>
      </c>
    </row>
    <row r="203" spans="1:34">
      <c r="A203" t="s">
        <v>1</v>
      </c>
      <c r="B203" t="s">
        <v>4636</v>
      </c>
      <c r="C203" s="139">
        <f t="shared" si="3"/>
        <v>407696.25</v>
      </c>
      <c r="D203">
        <v>330389</v>
      </c>
      <c r="E203">
        <v>444761</v>
      </c>
      <c r="F203">
        <v>432822</v>
      </c>
      <c r="G203">
        <v>422813</v>
      </c>
      <c r="H203">
        <v>409492</v>
      </c>
      <c r="I203">
        <v>401950</v>
      </c>
      <c r="J203">
        <v>440246</v>
      </c>
      <c r="K203">
        <v>347217</v>
      </c>
      <c r="L203">
        <v>396574</v>
      </c>
      <c r="M203">
        <v>211290</v>
      </c>
      <c r="N203">
        <v>69779</v>
      </c>
      <c r="O203">
        <v>46645</v>
      </c>
      <c r="P203">
        <v>43870</v>
      </c>
      <c r="Q203">
        <v>43514</v>
      </c>
      <c r="R203">
        <v>38271</v>
      </c>
      <c r="S203">
        <v>39754</v>
      </c>
      <c r="T203">
        <v>42924</v>
      </c>
      <c r="U203">
        <v>45444</v>
      </c>
      <c r="V203">
        <v>47541</v>
      </c>
      <c r="W203">
        <v>40928</v>
      </c>
      <c r="X203">
        <v>46937</v>
      </c>
      <c r="Y203">
        <v>546665</v>
      </c>
      <c r="Z203">
        <v>481675</v>
      </c>
      <c r="AA203">
        <v>515058</v>
      </c>
      <c r="AB203">
        <v>561893</v>
      </c>
      <c r="AC203">
        <v>96567</v>
      </c>
      <c r="AD203">
        <v>90698</v>
      </c>
      <c r="AE203">
        <v>104077</v>
      </c>
      <c r="AF203">
        <v>107532</v>
      </c>
      <c r="AG203">
        <v>112125</v>
      </c>
      <c r="AH203">
        <v>141781</v>
      </c>
    </row>
    <row r="204" spans="1:34">
      <c r="A204" t="s">
        <v>1</v>
      </c>
      <c r="B204" t="s">
        <v>4637</v>
      </c>
      <c r="C204" s="139">
        <f t="shared" si="3"/>
        <v>633775</v>
      </c>
      <c r="D204">
        <v>614109</v>
      </c>
      <c r="E204">
        <v>660714</v>
      </c>
      <c r="F204">
        <v>644445</v>
      </c>
      <c r="G204">
        <v>615832</v>
      </c>
      <c r="H204">
        <v>501698</v>
      </c>
      <c r="I204">
        <v>485961</v>
      </c>
      <c r="J204">
        <v>472775</v>
      </c>
      <c r="K204">
        <v>614703</v>
      </c>
      <c r="L204">
        <v>336681</v>
      </c>
      <c r="M204">
        <v>233206</v>
      </c>
      <c r="N204">
        <v>305799</v>
      </c>
      <c r="O204">
        <v>279200</v>
      </c>
      <c r="P204">
        <v>218409</v>
      </c>
      <c r="Q204">
        <v>172176</v>
      </c>
      <c r="R204">
        <v>291413</v>
      </c>
      <c r="S204">
        <v>207119</v>
      </c>
      <c r="T204">
        <v>234677</v>
      </c>
      <c r="U204">
        <v>287609</v>
      </c>
      <c r="V204">
        <v>311304</v>
      </c>
      <c r="W204">
        <v>256480</v>
      </c>
      <c r="X204">
        <v>303552</v>
      </c>
      <c r="Y204">
        <v>330073</v>
      </c>
      <c r="Z204">
        <v>362505</v>
      </c>
      <c r="AA204">
        <v>364152</v>
      </c>
      <c r="AB204">
        <v>307574</v>
      </c>
      <c r="AC204">
        <v>327732</v>
      </c>
      <c r="AD204">
        <v>235258</v>
      </c>
      <c r="AE204">
        <v>317015</v>
      </c>
      <c r="AF204">
        <v>255700</v>
      </c>
      <c r="AG204">
        <v>91604</v>
      </c>
      <c r="AH204">
        <v>190315</v>
      </c>
    </row>
    <row r="205" spans="1:34">
      <c r="A205" t="s">
        <v>1</v>
      </c>
      <c r="B205" t="s">
        <v>4638</v>
      </c>
      <c r="C205" s="139">
        <f t="shared" si="3"/>
        <v>1041471.25</v>
      </c>
      <c r="D205">
        <v>944498</v>
      </c>
      <c r="E205">
        <v>1105475</v>
      </c>
      <c r="F205">
        <v>1077267</v>
      </c>
      <c r="G205">
        <v>1038645</v>
      </c>
      <c r="H205">
        <v>911190</v>
      </c>
      <c r="I205">
        <v>887911</v>
      </c>
      <c r="J205">
        <v>913021</v>
      </c>
      <c r="K205">
        <v>961920</v>
      </c>
      <c r="L205">
        <v>733255</v>
      </c>
      <c r="M205">
        <v>444496</v>
      </c>
      <c r="N205">
        <v>375577</v>
      </c>
      <c r="O205">
        <v>325845</v>
      </c>
      <c r="P205">
        <v>262280</v>
      </c>
      <c r="Q205">
        <v>215690</v>
      </c>
      <c r="R205">
        <v>329684</v>
      </c>
      <c r="S205">
        <v>246872</v>
      </c>
      <c r="T205">
        <v>277602</v>
      </c>
      <c r="U205">
        <v>333053</v>
      </c>
      <c r="V205">
        <v>358845</v>
      </c>
      <c r="W205">
        <v>297408</v>
      </c>
      <c r="X205">
        <v>350489</v>
      </c>
      <c r="Y205">
        <v>876738</v>
      </c>
      <c r="Z205">
        <v>844180</v>
      </c>
      <c r="AA205">
        <v>879210</v>
      </c>
      <c r="AB205">
        <v>869467</v>
      </c>
      <c r="AC205">
        <v>424299</v>
      </c>
      <c r="AD205">
        <v>325955</v>
      </c>
      <c r="AE205">
        <v>421092</v>
      </c>
      <c r="AF205">
        <v>363232</v>
      </c>
      <c r="AG205">
        <v>203729</v>
      </c>
      <c r="AH205">
        <v>332097</v>
      </c>
    </row>
    <row r="206" spans="1:34">
      <c r="A206" t="s">
        <v>1</v>
      </c>
      <c r="B206" t="s">
        <v>4639</v>
      </c>
      <c r="C206" s="139">
        <f t="shared" si="3"/>
        <v>38814204</v>
      </c>
      <c r="D206">
        <v>41190572</v>
      </c>
      <c r="E206">
        <v>40050038</v>
      </c>
      <c r="F206">
        <v>39453552</v>
      </c>
      <c r="G206">
        <v>34562654</v>
      </c>
      <c r="H206">
        <v>36496560</v>
      </c>
      <c r="I206">
        <v>37470622</v>
      </c>
      <c r="J206">
        <v>33676980</v>
      </c>
      <c r="K206">
        <v>35610789</v>
      </c>
      <c r="L206">
        <v>36117544</v>
      </c>
      <c r="M206">
        <v>33745221</v>
      </c>
      <c r="N206">
        <v>33349623</v>
      </c>
      <c r="O206">
        <v>31206222</v>
      </c>
      <c r="P206">
        <v>30409473</v>
      </c>
      <c r="Q206">
        <v>33171209</v>
      </c>
      <c r="R206">
        <v>34681736</v>
      </c>
      <c r="S206">
        <v>33549747</v>
      </c>
      <c r="T206">
        <v>32633408</v>
      </c>
      <c r="U206">
        <v>29545050</v>
      </c>
      <c r="V206">
        <v>31311218</v>
      </c>
      <c r="W206">
        <v>30490640</v>
      </c>
      <c r="X206">
        <v>32967568</v>
      </c>
      <c r="Y206">
        <v>28596897</v>
      </c>
      <c r="Z206">
        <v>19691493</v>
      </c>
      <c r="AA206">
        <v>17674296</v>
      </c>
      <c r="AB206">
        <v>20211397</v>
      </c>
      <c r="AC206">
        <v>31472471</v>
      </c>
      <c r="AD206">
        <v>31178916</v>
      </c>
      <c r="AE206">
        <v>32884571</v>
      </c>
      <c r="AF206">
        <v>29211379</v>
      </c>
      <c r="AG206">
        <v>27036466</v>
      </c>
      <c r="AH206">
        <v>35147248</v>
      </c>
    </row>
    <row r="207" spans="1:34">
      <c r="A207" t="s">
        <v>1</v>
      </c>
      <c r="B207" t="s">
        <v>4640</v>
      </c>
      <c r="C207" s="139">
        <f t="shared" si="3"/>
        <v>264396.75</v>
      </c>
      <c r="D207">
        <v>0</v>
      </c>
      <c r="E207">
        <v>0</v>
      </c>
      <c r="F207">
        <v>530358</v>
      </c>
      <c r="G207">
        <v>527229</v>
      </c>
      <c r="H207">
        <v>546252</v>
      </c>
      <c r="I207">
        <v>625504</v>
      </c>
      <c r="J207">
        <v>671110</v>
      </c>
      <c r="K207">
        <v>584738</v>
      </c>
      <c r="L207">
        <v>0</v>
      </c>
      <c r="M207">
        <v>2347986</v>
      </c>
      <c r="N207">
        <v>1948867</v>
      </c>
      <c r="O207">
        <v>2566745</v>
      </c>
      <c r="P207">
        <v>2161054</v>
      </c>
      <c r="Q207">
        <v>1831553</v>
      </c>
      <c r="R207">
        <v>1346065</v>
      </c>
      <c r="S207">
        <v>1337800</v>
      </c>
      <c r="T207">
        <v>1061203</v>
      </c>
      <c r="U207">
        <v>472004</v>
      </c>
      <c r="V207">
        <v>325649</v>
      </c>
      <c r="W207">
        <v>765675</v>
      </c>
      <c r="X207">
        <v>1947179</v>
      </c>
      <c r="Y207">
        <v>1934370</v>
      </c>
      <c r="Z207">
        <v>1765571</v>
      </c>
      <c r="AA207">
        <v>1699344</v>
      </c>
      <c r="AB207">
        <v>1325287</v>
      </c>
      <c r="AC207">
        <v>1276159</v>
      </c>
      <c r="AD207">
        <v>1179296</v>
      </c>
      <c r="AE207">
        <v>1075758</v>
      </c>
      <c r="AF207">
        <v>902319</v>
      </c>
      <c r="AG207">
        <v>537158</v>
      </c>
      <c r="AH207">
        <v>36686</v>
      </c>
    </row>
    <row r="208" spans="1:34">
      <c r="A208" t="s">
        <v>1</v>
      </c>
      <c r="B208" s="137" t="s">
        <v>4641</v>
      </c>
      <c r="C208" s="139">
        <f t="shared" si="3"/>
        <v>0</v>
      </c>
      <c r="D208">
        <v>0</v>
      </c>
      <c r="E208">
        <v>0</v>
      </c>
      <c r="F208">
        <v>0</v>
      </c>
      <c r="G208">
        <v>0</v>
      </c>
      <c r="H208">
        <v>0</v>
      </c>
      <c r="I208">
        <v>0</v>
      </c>
      <c r="J208">
        <v>0</v>
      </c>
      <c r="K208">
        <v>0</v>
      </c>
      <c r="L208">
        <v>0</v>
      </c>
      <c r="M208">
        <v>0</v>
      </c>
      <c r="N208">
        <v>0</v>
      </c>
      <c r="O208">
        <v>0</v>
      </c>
      <c r="P208">
        <v>1426242</v>
      </c>
      <c r="Q208">
        <v>2667825</v>
      </c>
      <c r="R208">
        <v>0</v>
      </c>
      <c r="S208">
        <v>2172761</v>
      </c>
      <c r="T208">
        <v>2539158</v>
      </c>
      <c r="U208">
        <v>5549845</v>
      </c>
      <c r="V208">
        <v>2951239</v>
      </c>
      <c r="W208">
        <v>2544606</v>
      </c>
      <c r="X208">
        <v>0</v>
      </c>
      <c r="Y208">
        <v>2978287</v>
      </c>
      <c r="Z208">
        <v>10892219</v>
      </c>
      <c r="AA208">
        <v>12493084</v>
      </c>
      <c r="AB208">
        <v>10383589</v>
      </c>
      <c r="AC208">
        <v>0</v>
      </c>
      <c r="AD208">
        <v>0</v>
      </c>
      <c r="AE208">
        <v>0</v>
      </c>
      <c r="AF208">
        <v>412839</v>
      </c>
      <c r="AG208">
        <v>2859466</v>
      </c>
      <c r="AH208">
        <v>0</v>
      </c>
    </row>
    <row r="209" spans="1:34">
      <c r="A209" t="s">
        <v>1</v>
      </c>
      <c r="B209" t="s">
        <v>4642</v>
      </c>
      <c r="C209" s="139">
        <f t="shared" si="3"/>
        <v>39078600.75</v>
      </c>
      <c r="D209">
        <v>41190572</v>
      </c>
      <c r="E209">
        <v>40050038</v>
      </c>
      <c r="F209">
        <v>39983910</v>
      </c>
      <c r="G209">
        <v>35089883</v>
      </c>
      <c r="H209">
        <v>37042812</v>
      </c>
      <c r="I209">
        <v>38096126</v>
      </c>
      <c r="J209">
        <v>34348090</v>
      </c>
      <c r="K209">
        <v>36195527</v>
      </c>
      <c r="L209">
        <v>36117544</v>
      </c>
      <c r="M209">
        <v>36093207</v>
      </c>
      <c r="N209">
        <v>35298490</v>
      </c>
      <c r="O209">
        <v>33772967</v>
      </c>
      <c r="P209">
        <v>33996769</v>
      </c>
      <c r="Q209">
        <v>37670587</v>
      </c>
      <c r="R209">
        <v>36027801</v>
      </c>
      <c r="S209">
        <v>37060308</v>
      </c>
      <c r="T209">
        <v>36233769</v>
      </c>
      <c r="U209">
        <v>35566899</v>
      </c>
      <c r="V209">
        <v>34588106</v>
      </c>
      <c r="W209">
        <v>33800921</v>
      </c>
      <c r="X209">
        <v>34914747</v>
      </c>
      <c r="Y209">
        <v>33509554</v>
      </c>
      <c r="Z209">
        <v>32349283</v>
      </c>
      <c r="AA209">
        <v>31866724</v>
      </c>
      <c r="AB209">
        <v>31920273</v>
      </c>
      <c r="AC209">
        <v>32748630</v>
      </c>
      <c r="AD209">
        <v>32358212</v>
      </c>
      <c r="AE209">
        <v>33960329</v>
      </c>
      <c r="AF209">
        <v>30526537</v>
      </c>
      <c r="AG209">
        <v>30433090</v>
      </c>
      <c r="AH209">
        <v>35183934</v>
      </c>
    </row>
    <row r="210" spans="1:34">
      <c r="A210" t="s">
        <v>1</v>
      </c>
      <c r="B210" t="s">
        <v>4643</v>
      </c>
      <c r="C210" s="139">
        <f t="shared" si="3"/>
        <v>0</v>
      </c>
      <c r="D210" t="s">
        <v>583</v>
      </c>
      <c r="E210" t="s">
        <v>583</v>
      </c>
      <c r="F210" t="s">
        <v>583</v>
      </c>
      <c r="G210" t="s">
        <v>583</v>
      </c>
      <c r="H210" t="s">
        <v>583</v>
      </c>
      <c r="I210" t="s">
        <v>583</v>
      </c>
      <c r="J210" t="s">
        <v>583</v>
      </c>
      <c r="K210" t="s">
        <v>583</v>
      </c>
      <c r="L210" t="s">
        <v>583</v>
      </c>
      <c r="M210" t="s">
        <v>583</v>
      </c>
      <c r="N210" t="s">
        <v>583</v>
      </c>
      <c r="O210" t="s">
        <v>583</v>
      </c>
      <c r="P210" t="s">
        <v>583</v>
      </c>
      <c r="Q210" t="s">
        <v>583</v>
      </c>
      <c r="R210" t="s">
        <v>583</v>
      </c>
      <c r="S210" t="s">
        <v>583</v>
      </c>
      <c r="T210" t="s">
        <v>583</v>
      </c>
      <c r="U210" t="s">
        <v>583</v>
      </c>
      <c r="V210" t="s">
        <v>583</v>
      </c>
      <c r="W210" t="s">
        <v>583</v>
      </c>
      <c r="X210" t="s">
        <v>583</v>
      </c>
      <c r="Y210" t="s">
        <v>583</v>
      </c>
      <c r="Z210" t="s">
        <v>583</v>
      </c>
      <c r="AA210" t="s">
        <v>583</v>
      </c>
      <c r="AB210" t="s">
        <v>583</v>
      </c>
      <c r="AC210" t="s">
        <v>583</v>
      </c>
      <c r="AD210" t="s">
        <v>583</v>
      </c>
      <c r="AE210" t="s">
        <v>583</v>
      </c>
      <c r="AF210" t="s">
        <v>583</v>
      </c>
      <c r="AG210" t="s">
        <v>583</v>
      </c>
      <c r="AH210" t="s">
        <v>583</v>
      </c>
    </row>
    <row r="211" spans="1:34">
      <c r="A211" t="s">
        <v>1</v>
      </c>
      <c r="B211" t="s">
        <v>4644</v>
      </c>
      <c r="C211" s="139">
        <f t="shared" si="3"/>
        <v>0</v>
      </c>
      <c r="E211" t="s">
        <v>583</v>
      </c>
      <c r="F211" t="s">
        <v>583</v>
      </c>
      <c r="G211" t="s">
        <v>583</v>
      </c>
      <c r="H211" t="s">
        <v>583</v>
      </c>
      <c r="I211" t="s">
        <v>583</v>
      </c>
      <c r="J211" t="s">
        <v>583</v>
      </c>
      <c r="K211" t="s">
        <v>583</v>
      </c>
      <c r="L211" t="s">
        <v>583</v>
      </c>
      <c r="M211" t="s">
        <v>583</v>
      </c>
      <c r="N211" t="s">
        <v>583</v>
      </c>
      <c r="O211" t="s">
        <v>583</v>
      </c>
      <c r="P211" t="s">
        <v>583</v>
      </c>
      <c r="Q211" t="s">
        <v>583</v>
      </c>
      <c r="R211" t="s">
        <v>583</v>
      </c>
      <c r="S211" t="s">
        <v>583</v>
      </c>
      <c r="T211" t="s">
        <v>583</v>
      </c>
      <c r="U211" t="s">
        <v>583</v>
      </c>
      <c r="V211" t="s">
        <v>583</v>
      </c>
      <c r="W211" t="s">
        <v>583</v>
      </c>
      <c r="X211" t="s">
        <v>583</v>
      </c>
      <c r="Y211" t="s">
        <v>583</v>
      </c>
      <c r="Z211" t="s">
        <v>583</v>
      </c>
      <c r="AA211" t="s">
        <v>583</v>
      </c>
      <c r="AB211" t="s">
        <v>583</v>
      </c>
      <c r="AC211" t="s">
        <v>583</v>
      </c>
      <c r="AD211" t="s">
        <v>583</v>
      </c>
      <c r="AE211" t="s">
        <v>583</v>
      </c>
      <c r="AF211" t="s">
        <v>583</v>
      </c>
      <c r="AG211" t="s">
        <v>583</v>
      </c>
      <c r="AH211" t="s">
        <v>583</v>
      </c>
    </row>
    <row r="212" spans="1:34">
      <c r="A212" t="s">
        <v>1</v>
      </c>
      <c r="B212" t="s">
        <v>4645</v>
      </c>
      <c r="C212" s="139">
        <f t="shared" si="3"/>
        <v>13393266.75</v>
      </c>
      <c r="D212">
        <v>14001202</v>
      </c>
      <c r="E212">
        <v>13501894</v>
      </c>
      <c r="F212">
        <v>13667330</v>
      </c>
      <c r="G212">
        <v>12402641</v>
      </c>
      <c r="H212">
        <v>12305217</v>
      </c>
      <c r="I212">
        <v>12457127</v>
      </c>
      <c r="J212">
        <v>12637103</v>
      </c>
      <c r="K212">
        <v>11052116</v>
      </c>
      <c r="L212">
        <v>10492417</v>
      </c>
      <c r="M212">
        <v>11365328</v>
      </c>
      <c r="N212">
        <v>13676247</v>
      </c>
      <c r="O212">
        <v>16660567</v>
      </c>
      <c r="P212">
        <v>19192156</v>
      </c>
      <c r="Q212">
        <v>24074606</v>
      </c>
      <c r="R212">
        <v>30114415</v>
      </c>
      <c r="S212">
        <v>32354549</v>
      </c>
      <c r="T212">
        <v>31470175</v>
      </c>
      <c r="U212">
        <v>31230118</v>
      </c>
      <c r="V212">
        <v>30615280</v>
      </c>
      <c r="W212">
        <v>30526724</v>
      </c>
      <c r="X212">
        <v>29952407</v>
      </c>
      <c r="Y212">
        <v>29803004</v>
      </c>
      <c r="Z212">
        <v>28956144</v>
      </c>
      <c r="AA212">
        <v>28432096</v>
      </c>
      <c r="AB212">
        <v>28416945</v>
      </c>
      <c r="AC212">
        <v>27969969</v>
      </c>
      <c r="AD212">
        <v>28025671</v>
      </c>
      <c r="AE212">
        <v>27238487</v>
      </c>
      <c r="AF212">
        <v>27126971</v>
      </c>
      <c r="AG212">
        <v>27171405</v>
      </c>
      <c r="AH212">
        <v>27187238</v>
      </c>
    </row>
    <row r="213" spans="1:34">
      <c r="A213" t="s">
        <v>1</v>
      </c>
      <c r="B213" t="s">
        <v>4646</v>
      </c>
      <c r="C213" s="139">
        <f t="shared" si="3"/>
        <v>14462205.5</v>
      </c>
      <c r="D213">
        <v>12960910</v>
      </c>
      <c r="E213">
        <v>14235828</v>
      </c>
      <c r="F213">
        <v>15034880</v>
      </c>
      <c r="G213">
        <v>15617204</v>
      </c>
      <c r="H213">
        <v>16546351</v>
      </c>
      <c r="I213">
        <v>16998365</v>
      </c>
      <c r="J213">
        <v>16656291</v>
      </c>
      <c r="K213">
        <v>18699199</v>
      </c>
      <c r="L213">
        <v>18959533</v>
      </c>
      <c r="M213">
        <v>18475613</v>
      </c>
      <c r="N213">
        <v>16676808</v>
      </c>
      <c r="O213">
        <v>13016458</v>
      </c>
      <c r="P213">
        <v>11724416</v>
      </c>
      <c r="Q213">
        <v>10014749</v>
      </c>
      <c r="R213">
        <v>1528796</v>
      </c>
      <c r="S213">
        <v>740480</v>
      </c>
      <c r="T213">
        <v>744435</v>
      </c>
      <c r="U213">
        <v>600100</v>
      </c>
      <c r="V213">
        <v>390209</v>
      </c>
      <c r="W213">
        <v>14034</v>
      </c>
      <c r="X213">
        <v>0</v>
      </c>
      <c r="Y213">
        <v>0</v>
      </c>
      <c r="Z213">
        <v>0</v>
      </c>
      <c r="AA213">
        <v>0</v>
      </c>
      <c r="AB213">
        <v>0</v>
      </c>
      <c r="AC213">
        <v>0</v>
      </c>
      <c r="AD213">
        <v>0</v>
      </c>
      <c r="AE213">
        <v>0</v>
      </c>
      <c r="AF213">
        <v>0</v>
      </c>
      <c r="AG213">
        <v>0</v>
      </c>
      <c r="AH213">
        <v>0</v>
      </c>
    </row>
    <row r="214" spans="1:34">
      <c r="A214" t="s">
        <v>1</v>
      </c>
      <c r="B214" t="s">
        <v>4647</v>
      </c>
      <c r="C214" s="139">
        <f t="shared" si="3"/>
        <v>140308.75</v>
      </c>
      <c r="D214">
        <v>151561</v>
      </c>
      <c r="E214">
        <v>162274</v>
      </c>
      <c r="F214">
        <v>131715</v>
      </c>
      <c r="G214">
        <v>115685</v>
      </c>
      <c r="H214">
        <v>79519</v>
      </c>
      <c r="I214">
        <v>20663</v>
      </c>
      <c r="J214">
        <v>61066</v>
      </c>
      <c r="K214">
        <v>73201</v>
      </c>
      <c r="L214">
        <v>40388</v>
      </c>
      <c r="M214">
        <v>18052</v>
      </c>
      <c r="N214">
        <v>38711</v>
      </c>
      <c r="O214">
        <v>38739</v>
      </c>
      <c r="P214">
        <v>39972</v>
      </c>
      <c r="Q214">
        <v>39752</v>
      </c>
      <c r="R214">
        <v>34242</v>
      </c>
      <c r="S214">
        <v>0</v>
      </c>
      <c r="T214">
        <v>0</v>
      </c>
      <c r="U214">
        <v>0</v>
      </c>
      <c r="V214">
        <v>67454</v>
      </c>
      <c r="W214">
        <v>0</v>
      </c>
      <c r="X214">
        <v>0</v>
      </c>
      <c r="Y214">
        <v>0</v>
      </c>
      <c r="Z214">
        <v>0</v>
      </c>
      <c r="AA214">
        <v>0</v>
      </c>
      <c r="AB214">
        <v>0</v>
      </c>
      <c r="AC214">
        <v>0</v>
      </c>
      <c r="AD214">
        <v>0</v>
      </c>
      <c r="AE214">
        <v>0</v>
      </c>
      <c r="AF214">
        <v>0</v>
      </c>
      <c r="AG214">
        <v>0</v>
      </c>
      <c r="AH214">
        <v>0</v>
      </c>
    </row>
    <row r="215" spans="1:34">
      <c r="A215" t="s">
        <v>1</v>
      </c>
      <c r="B215" t="s">
        <v>4648</v>
      </c>
      <c r="C215" s="139">
        <f t="shared" si="3"/>
        <v>27995781</v>
      </c>
      <c r="D215">
        <v>27113673</v>
      </c>
      <c r="E215">
        <v>27899996</v>
      </c>
      <c r="F215">
        <v>28833925</v>
      </c>
      <c r="G215">
        <v>28135530</v>
      </c>
      <c r="H215">
        <v>28931087</v>
      </c>
      <c r="I215">
        <v>29476155</v>
      </c>
      <c r="J215">
        <v>29354460</v>
      </c>
      <c r="K215">
        <v>29824516</v>
      </c>
      <c r="L215">
        <v>29492338</v>
      </c>
      <c r="M215">
        <v>29858993</v>
      </c>
      <c r="N215">
        <v>30391766</v>
      </c>
      <c r="O215">
        <v>29715764</v>
      </c>
      <c r="P215">
        <v>30956544</v>
      </c>
      <c r="Q215">
        <v>34129107</v>
      </c>
      <c r="R215">
        <v>31677453</v>
      </c>
      <c r="S215">
        <v>33095029</v>
      </c>
      <c r="T215">
        <v>32214610</v>
      </c>
      <c r="U215">
        <v>31830218</v>
      </c>
      <c r="V215">
        <v>31072943</v>
      </c>
      <c r="W215">
        <v>30540758</v>
      </c>
      <c r="X215">
        <v>29952407</v>
      </c>
      <c r="Y215">
        <v>29803004</v>
      </c>
      <c r="Z215">
        <v>28956144</v>
      </c>
      <c r="AA215">
        <v>28432096</v>
      </c>
      <c r="AB215">
        <v>28416945</v>
      </c>
      <c r="AC215">
        <v>27969969</v>
      </c>
      <c r="AD215">
        <v>28025671</v>
      </c>
      <c r="AE215">
        <v>27238487</v>
      </c>
      <c r="AF215">
        <v>27126971</v>
      </c>
      <c r="AG215">
        <v>27171405</v>
      </c>
      <c r="AH215">
        <v>27187238</v>
      </c>
    </row>
    <row r="216" spans="1:34">
      <c r="A216" t="s">
        <v>1</v>
      </c>
      <c r="B216" t="s">
        <v>4649</v>
      </c>
      <c r="C216" s="139">
        <f t="shared" si="3"/>
        <v>963104.75</v>
      </c>
      <c r="D216">
        <v>862269</v>
      </c>
      <c r="E216">
        <v>1000623</v>
      </c>
      <c r="F216">
        <v>1007910</v>
      </c>
      <c r="G216">
        <v>981617</v>
      </c>
      <c r="H216">
        <v>841998</v>
      </c>
      <c r="I216">
        <v>838989</v>
      </c>
      <c r="J216">
        <v>837754</v>
      </c>
      <c r="K216">
        <v>992317</v>
      </c>
      <c r="L216">
        <v>786983</v>
      </c>
      <c r="M216">
        <v>487407</v>
      </c>
      <c r="N216">
        <v>611350</v>
      </c>
      <c r="O216">
        <v>554157</v>
      </c>
      <c r="P216">
        <v>492675</v>
      </c>
      <c r="Q216">
        <v>505578</v>
      </c>
      <c r="R216">
        <v>302207</v>
      </c>
      <c r="S216">
        <v>225040</v>
      </c>
      <c r="T216">
        <v>1540638</v>
      </c>
      <c r="U216">
        <v>1539033</v>
      </c>
      <c r="V216">
        <v>1519735</v>
      </c>
      <c r="W216">
        <v>1487402</v>
      </c>
      <c r="X216">
        <v>3280319</v>
      </c>
      <c r="Y216">
        <v>725100</v>
      </c>
      <c r="Z216">
        <v>598457</v>
      </c>
      <c r="AA216">
        <v>704595</v>
      </c>
      <c r="AB216">
        <v>603708</v>
      </c>
      <c r="AC216">
        <v>601542</v>
      </c>
      <c r="AD216">
        <v>523034</v>
      </c>
      <c r="AE216">
        <v>624526</v>
      </c>
      <c r="AF216">
        <v>455298</v>
      </c>
      <c r="AG216">
        <v>327728</v>
      </c>
      <c r="AH216">
        <v>442483</v>
      </c>
    </row>
    <row r="217" spans="1:34">
      <c r="A217" t="s">
        <v>1</v>
      </c>
      <c r="B217" t="s">
        <v>4650</v>
      </c>
      <c r="C217" s="139">
        <f t="shared" si="3"/>
        <v>1.5</v>
      </c>
      <c r="D217">
        <v>0</v>
      </c>
      <c r="E217">
        <v>0</v>
      </c>
      <c r="F217">
        <v>6</v>
      </c>
      <c r="G217">
        <v>0</v>
      </c>
      <c r="H217">
        <v>5</v>
      </c>
      <c r="I217">
        <v>0</v>
      </c>
      <c r="J217">
        <v>252</v>
      </c>
      <c r="K217">
        <v>492</v>
      </c>
      <c r="L217">
        <v>0</v>
      </c>
      <c r="M217">
        <v>2398</v>
      </c>
      <c r="N217">
        <v>167676</v>
      </c>
      <c r="O217">
        <v>165708</v>
      </c>
      <c r="P217">
        <v>171332</v>
      </c>
      <c r="Q217">
        <v>331849</v>
      </c>
      <c r="R217">
        <v>180841</v>
      </c>
      <c r="S217">
        <v>174431</v>
      </c>
      <c r="T217">
        <v>66216</v>
      </c>
      <c r="U217">
        <v>125944</v>
      </c>
      <c r="V217">
        <v>0</v>
      </c>
      <c r="W217">
        <v>0</v>
      </c>
      <c r="X217">
        <v>362070</v>
      </c>
      <c r="Y217">
        <v>21</v>
      </c>
      <c r="Z217">
        <v>6239</v>
      </c>
      <c r="AA217">
        <v>0</v>
      </c>
      <c r="AB217">
        <v>0</v>
      </c>
      <c r="AC217">
        <v>0</v>
      </c>
      <c r="AD217">
        <v>0</v>
      </c>
      <c r="AE217">
        <v>0</v>
      </c>
      <c r="AF217">
        <v>0</v>
      </c>
      <c r="AG217">
        <v>0</v>
      </c>
      <c r="AH217">
        <v>0</v>
      </c>
    </row>
    <row r="218" spans="1:34">
      <c r="A218" t="s">
        <v>1</v>
      </c>
      <c r="B218" t="s">
        <v>4651</v>
      </c>
      <c r="C218" s="139">
        <f t="shared" si="3"/>
        <v>1510159.25</v>
      </c>
      <c r="D218">
        <v>1510076</v>
      </c>
      <c r="E218">
        <v>1512846</v>
      </c>
      <c r="F218">
        <v>1487186</v>
      </c>
      <c r="G218">
        <v>1530529</v>
      </c>
      <c r="H218">
        <v>1509945</v>
      </c>
      <c r="I218">
        <v>1470077</v>
      </c>
      <c r="J218">
        <v>1528485</v>
      </c>
      <c r="K218">
        <v>1602162</v>
      </c>
      <c r="L218">
        <v>1597127</v>
      </c>
      <c r="M218">
        <v>1845096</v>
      </c>
      <c r="N218">
        <v>1877535</v>
      </c>
      <c r="O218">
        <v>1891629</v>
      </c>
      <c r="P218">
        <v>1971947</v>
      </c>
      <c r="Q218">
        <v>2160116</v>
      </c>
      <c r="R218">
        <v>2053930</v>
      </c>
      <c r="S218">
        <v>2211931</v>
      </c>
      <c r="T218">
        <v>2360558</v>
      </c>
      <c r="U218">
        <v>2337233</v>
      </c>
      <c r="V218">
        <v>2330770</v>
      </c>
      <c r="W218">
        <v>2388393</v>
      </c>
      <c r="X218">
        <v>2329796</v>
      </c>
      <c r="Y218">
        <v>2338109</v>
      </c>
      <c r="Z218">
        <v>2059005</v>
      </c>
      <c r="AA218">
        <v>2143693</v>
      </c>
      <c r="AB218">
        <v>2205772</v>
      </c>
      <c r="AC218">
        <v>2134814</v>
      </c>
      <c r="AD218">
        <v>2129007</v>
      </c>
      <c r="AE218">
        <v>2179996</v>
      </c>
      <c r="AF218">
        <v>2144489</v>
      </c>
      <c r="AG218">
        <v>2086351</v>
      </c>
      <c r="AH218">
        <v>2064077</v>
      </c>
    </row>
    <row r="219" spans="1:34">
      <c r="A219" t="s">
        <v>1</v>
      </c>
      <c r="B219" t="s">
        <v>4652</v>
      </c>
      <c r="C219" s="139">
        <f t="shared" si="3"/>
        <v>81841</v>
      </c>
      <c r="D219">
        <v>-60761</v>
      </c>
      <c r="E219">
        <v>42519</v>
      </c>
      <c r="F219">
        <v>158425</v>
      </c>
      <c r="G219">
        <v>187181</v>
      </c>
      <c r="H219">
        <v>352049</v>
      </c>
      <c r="I219">
        <v>451001</v>
      </c>
      <c r="J219">
        <v>379873</v>
      </c>
      <c r="K219">
        <v>449911</v>
      </c>
      <c r="L219">
        <v>504330</v>
      </c>
      <c r="M219">
        <v>189158</v>
      </c>
      <c r="N219">
        <v>266681</v>
      </c>
      <c r="O219">
        <v>267872</v>
      </c>
      <c r="P219">
        <v>404271</v>
      </c>
      <c r="Q219">
        <v>543937</v>
      </c>
      <c r="R219">
        <v>0</v>
      </c>
      <c r="S219">
        <v>0</v>
      </c>
      <c r="T219">
        <v>0</v>
      </c>
      <c r="U219">
        <v>0</v>
      </c>
      <c r="V219">
        <v>0</v>
      </c>
      <c r="W219">
        <v>0</v>
      </c>
      <c r="X219">
        <v>0</v>
      </c>
      <c r="Y219">
        <v>0</v>
      </c>
      <c r="Z219">
        <v>0</v>
      </c>
      <c r="AA219">
        <v>0</v>
      </c>
      <c r="AB219">
        <v>0</v>
      </c>
      <c r="AC219">
        <v>0</v>
      </c>
      <c r="AD219">
        <v>0</v>
      </c>
      <c r="AE219">
        <v>0</v>
      </c>
      <c r="AF219">
        <v>0</v>
      </c>
      <c r="AG219">
        <v>0</v>
      </c>
      <c r="AH219">
        <v>0</v>
      </c>
    </row>
    <row r="220" spans="1:34">
      <c r="A220" t="s">
        <v>1</v>
      </c>
      <c r="B220" s="137" t="s">
        <v>4653</v>
      </c>
      <c r="C220" s="139">
        <f t="shared" si="3"/>
        <v>8527713</v>
      </c>
      <c r="D220">
        <v>11765315</v>
      </c>
      <c r="E220">
        <v>9594054</v>
      </c>
      <c r="F220">
        <v>8496457</v>
      </c>
      <c r="G220">
        <v>4255026</v>
      </c>
      <c r="H220">
        <v>5407729</v>
      </c>
      <c r="I220">
        <v>5859904</v>
      </c>
      <c r="J220">
        <v>2247267</v>
      </c>
      <c r="K220">
        <v>3326129</v>
      </c>
      <c r="L220">
        <v>3736766</v>
      </c>
      <c r="M220">
        <v>3710154</v>
      </c>
      <c r="N220">
        <v>1983482</v>
      </c>
      <c r="O220">
        <v>1177837</v>
      </c>
      <c r="P220">
        <v>0</v>
      </c>
      <c r="Q220">
        <v>0</v>
      </c>
      <c r="R220">
        <v>600365</v>
      </c>
      <c r="S220">
        <v>0</v>
      </c>
      <c r="T220">
        <v>0</v>
      </c>
      <c r="U220">
        <v>0</v>
      </c>
      <c r="V220">
        <v>0</v>
      </c>
      <c r="W220">
        <v>0</v>
      </c>
      <c r="X220">
        <v>969602</v>
      </c>
      <c r="Y220">
        <v>0</v>
      </c>
      <c r="Z220">
        <v>0</v>
      </c>
      <c r="AA220">
        <v>0</v>
      </c>
      <c r="AB220">
        <v>0</v>
      </c>
      <c r="AC220">
        <v>1264677</v>
      </c>
      <c r="AD220">
        <v>925634</v>
      </c>
      <c r="AE220">
        <v>3271262</v>
      </c>
      <c r="AF220">
        <v>0</v>
      </c>
      <c r="AG220">
        <v>0</v>
      </c>
      <c r="AH220">
        <v>4726491</v>
      </c>
    </row>
    <row r="221" spans="1:34">
      <c r="A221" t="s">
        <v>1</v>
      </c>
      <c r="B221" t="s">
        <v>4654</v>
      </c>
      <c r="C221" s="139">
        <f t="shared" si="3"/>
        <v>39078600.75</v>
      </c>
      <c r="D221">
        <v>41190572</v>
      </c>
      <c r="E221">
        <v>40050038</v>
      </c>
      <c r="F221">
        <v>39983910</v>
      </c>
      <c r="G221">
        <v>35089883</v>
      </c>
      <c r="H221">
        <v>37042812</v>
      </c>
      <c r="I221">
        <v>38096126</v>
      </c>
      <c r="J221">
        <v>34348090</v>
      </c>
      <c r="K221">
        <v>36195527</v>
      </c>
      <c r="L221">
        <v>36117544</v>
      </c>
      <c r="M221">
        <v>36093207</v>
      </c>
      <c r="N221">
        <v>35298490</v>
      </c>
      <c r="O221">
        <v>33772967</v>
      </c>
      <c r="P221">
        <v>33996769</v>
      </c>
      <c r="Q221">
        <v>37670587</v>
      </c>
      <c r="R221">
        <v>36027801</v>
      </c>
      <c r="S221">
        <v>37060308</v>
      </c>
      <c r="T221">
        <v>36233769</v>
      </c>
      <c r="U221">
        <v>35566899</v>
      </c>
      <c r="V221">
        <v>34588106</v>
      </c>
      <c r="W221">
        <v>33800921</v>
      </c>
      <c r="X221">
        <v>34914747</v>
      </c>
      <c r="Y221">
        <v>33509554</v>
      </c>
      <c r="Z221">
        <v>32349283</v>
      </c>
      <c r="AA221">
        <v>31866724</v>
      </c>
      <c r="AB221">
        <v>31920273</v>
      </c>
      <c r="AC221">
        <v>32748630</v>
      </c>
      <c r="AD221">
        <v>32358212</v>
      </c>
      <c r="AE221">
        <v>33960329</v>
      </c>
      <c r="AF221">
        <v>30526537</v>
      </c>
      <c r="AG221">
        <v>30433090</v>
      </c>
      <c r="AH221">
        <v>35183934</v>
      </c>
    </row>
    <row r="222" spans="1:34">
      <c r="A222" t="s">
        <v>1</v>
      </c>
      <c r="B222" t="s">
        <v>4655</v>
      </c>
      <c r="C222" s="139">
        <f t="shared" si="3"/>
        <v>8527713</v>
      </c>
      <c r="D222">
        <v>11765315</v>
      </c>
      <c r="E222">
        <v>9594054</v>
      </c>
      <c r="F222">
        <v>8496457</v>
      </c>
      <c r="G222">
        <v>4255026</v>
      </c>
      <c r="H222">
        <v>5407729</v>
      </c>
      <c r="I222">
        <v>5859904</v>
      </c>
      <c r="J222">
        <v>2247267</v>
      </c>
      <c r="K222">
        <v>3326129</v>
      </c>
      <c r="L222">
        <v>3736766</v>
      </c>
      <c r="M222">
        <v>3710154</v>
      </c>
      <c r="N222">
        <v>1983482</v>
      </c>
      <c r="O222">
        <v>1177837</v>
      </c>
      <c r="P222">
        <v>-1426242</v>
      </c>
      <c r="Q222">
        <v>-2667825</v>
      </c>
      <c r="R222">
        <v>600365</v>
      </c>
      <c r="S222">
        <v>-2172761</v>
      </c>
      <c r="T222">
        <v>-2539158</v>
      </c>
      <c r="U222">
        <v>-5549845</v>
      </c>
      <c r="V222">
        <v>-2951239</v>
      </c>
      <c r="W222">
        <v>-2544606</v>
      </c>
      <c r="X222">
        <v>969602</v>
      </c>
      <c r="Y222">
        <v>-2978287</v>
      </c>
      <c r="Z222">
        <v>-10892219</v>
      </c>
      <c r="AA222">
        <v>-12493084</v>
      </c>
      <c r="AB222">
        <v>-10383589</v>
      </c>
      <c r="AC222">
        <v>1264677</v>
      </c>
      <c r="AD222">
        <v>925634</v>
      </c>
      <c r="AE222">
        <v>3271262</v>
      </c>
      <c r="AF222">
        <v>-412839</v>
      </c>
      <c r="AG222">
        <v>-2859466</v>
      </c>
      <c r="AH222">
        <v>4726491</v>
      </c>
    </row>
    <row r="223" spans="1:34">
      <c r="A223" t="s">
        <v>1</v>
      </c>
      <c r="B223" t="s">
        <v>4656</v>
      </c>
      <c r="C223" s="139">
        <f t="shared" si="3"/>
        <v>1.2825</v>
      </c>
      <c r="D223">
        <v>1.4</v>
      </c>
      <c r="E223">
        <v>1.32</v>
      </c>
      <c r="F223">
        <v>1.27</v>
      </c>
      <c r="G223">
        <v>1.1399999999999999</v>
      </c>
      <c r="H223">
        <v>1.17</v>
      </c>
      <c r="I223">
        <v>1.18</v>
      </c>
      <c r="J223">
        <v>1.07</v>
      </c>
      <c r="K223">
        <v>1.1000000000000001</v>
      </c>
      <c r="L223">
        <v>1.1200000000000001</v>
      </c>
      <c r="M223">
        <v>1.1100000000000001</v>
      </c>
      <c r="N223">
        <v>1.06</v>
      </c>
      <c r="O223">
        <v>1.04</v>
      </c>
      <c r="P223">
        <v>0.96</v>
      </c>
      <c r="Q223">
        <v>0.93</v>
      </c>
      <c r="R223">
        <v>1.02</v>
      </c>
      <c r="S223">
        <v>0.94</v>
      </c>
      <c r="T223">
        <v>0.93</v>
      </c>
      <c r="U223">
        <v>0.84</v>
      </c>
      <c r="V223">
        <v>0.91</v>
      </c>
      <c r="W223">
        <v>0.92</v>
      </c>
      <c r="X223">
        <v>1.03</v>
      </c>
      <c r="Y223">
        <v>0.91</v>
      </c>
      <c r="Z223">
        <v>0.66</v>
      </c>
      <c r="AA223">
        <v>0.61</v>
      </c>
      <c r="AB223">
        <v>0.67</v>
      </c>
      <c r="AC223">
        <v>1.04</v>
      </c>
      <c r="AD223">
        <v>1.03</v>
      </c>
      <c r="AE223">
        <v>1.1100000000000001</v>
      </c>
      <c r="AF223">
        <v>0.99</v>
      </c>
      <c r="AG223">
        <v>0.91</v>
      </c>
      <c r="AH223">
        <v>1.1599999999999999</v>
      </c>
    </row>
    <row r="224" spans="1:34">
      <c r="A224" t="s">
        <v>1</v>
      </c>
      <c r="B224" t="s">
        <v>4657</v>
      </c>
      <c r="C224" s="139">
        <f t="shared" si="3"/>
        <v>0</v>
      </c>
    </row>
    <row r="225" spans="1:34">
      <c r="B225" t="s">
        <v>27</v>
      </c>
      <c r="C225" s="139">
        <f t="shared" si="3"/>
        <v>0</v>
      </c>
    </row>
    <row r="226" spans="1:34">
      <c r="A226" t="s">
        <v>27</v>
      </c>
      <c r="B226" t="s">
        <v>4598</v>
      </c>
      <c r="C226" s="139">
        <f t="shared" si="3"/>
        <v>0</v>
      </c>
    </row>
    <row r="227" spans="1:34">
      <c r="A227" t="s">
        <v>27</v>
      </c>
      <c r="B227" t="s">
        <v>4599</v>
      </c>
      <c r="C227" s="139">
        <f t="shared" si="3"/>
        <v>0</v>
      </c>
      <c r="D227" t="s">
        <v>4600</v>
      </c>
      <c r="E227" t="s">
        <v>4601</v>
      </c>
      <c r="F227" t="s">
        <v>4602</v>
      </c>
      <c r="G227" t="s">
        <v>4603</v>
      </c>
      <c r="H227" t="s">
        <v>4604</v>
      </c>
      <c r="I227" t="s">
        <v>4605</v>
      </c>
      <c r="J227" t="s">
        <v>4606</v>
      </c>
      <c r="K227" t="s">
        <v>4607</v>
      </c>
      <c r="L227" t="s">
        <v>4608</v>
      </c>
      <c r="M227" t="s">
        <v>4609</v>
      </c>
      <c r="N227" t="s">
        <v>4610</v>
      </c>
      <c r="O227" t="s">
        <v>4611</v>
      </c>
      <c r="P227" t="s">
        <v>4612</v>
      </c>
      <c r="Q227" t="s">
        <v>4613</v>
      </c>
      <c r="R227" t="s">
        <v>4614</v>
      </c>
      <c r="S227" t="s">
        <v>4615</v>
      </c>
      <c r="T227" t="s">
        <v>4616</v>
      </c>
      <c r="U227" t="s">
        <v>4617</v>
      </c>
      <c r="V227" t="s">
        <v>4618</v>
      </c>
      <c r="W227" t="s">
        <v>4619</v>
      </c>
      <c r="X227" t="s">
        <v>4620</v>
      </c>
      <c r="Y227" t="s">
        <v>4621</v>
      </c>
      <c r="Z227" t="s">
        <v>4622</v>
      </c>
      <c r="AA227" t="s">
        <v>4623</v>
      </c>
      <c r="AB227" t="s">
        <v>4624</v>
      </c>
      <c r="AC227" t="s">
        <v>4625</v>
      </c>
      <c r="AD227" t="s">
        <v>4626</v>
      </c>
      <c r="AE227" t="s">
        <v>4627</v>
      </c>
      <c r="AF227" t="s">
        <v>4628</v>
      </c>
      <c r="AG227" t="s">
        <v>4629</v>
      </c>
      <c r="AH227" t="s">
        <v>4630</v>
      </c>
    </row>
    <row r="228" spans="1:34">
      <c r="A228" t="s">
        <v>27</v>
      </c>
      <c r="B228" t="s">
        <v>4631</v>
      </c>
      <c r="C228" s="139">
        <f t="shared" si="3"/>
        <v>0</v>
      </c>
      <c r="D228" t="s">
        <v>583</v>
      </c>
      <c r="E228" t="s">
        <v>583</v>
      </c>
      <c r="F228" t="s">
        <v>583</v>
      </c>
      <c r="G228" t="s">
        <v>583</v>
      </c>
      <c r="H228" t="s">
        <v>583</v>
      </c>
      <c r="I228" t="s">
        <v>583</v>
      </c>
      <c r="J228" t="s">
        <v>583</v>
      </c>
      <c r="K228" t="s">
        <v>583</v>
      </c>
      <c r="L228" t="s">
        <v>583</v>
      </c>
      <c r="M228" t="s">
        <v>583</v>
      </c>
      <c r="N228" t="s">
        <v>583</v>
      </c>
      <c r="O228" t="s">
        <v>583</v>
      </c>
      <c r="P228" t="s">
        <v>583</v>
      </c>
      <c r="Q228" t="s">
        <v>583</v>
      </c>
      <c r="R228" t="s">
        <v>583</v>
      </c>
      <c r="S228" t="s">
        <v>583</v>
      </c>
      <c r="T228" t="s">
        <v>583</v>
      </c>
      <c r="U228" t="s">
        <v>583</v>
      </c>
      <c r="V228" t="s">
        <v>583</v>
      </c>
      <c r="W228" t="s">
        <v>583</v>
      </c>
      <c r="X228" t="s">
        <v>583</v>
      </c>
      <c r="Y228" t="s">
        <v>583</v>
      </c>
      <c r="Z228" t="s">
        <v>583</v>
      </c>
      <c r="AA228" t="s">
        <v>583</v>
      </c>
      <c r="AB228" t="s">
        <v>583</v>
      </c>
      <c r="AC228" t="s">
        <v>583</v>
      </c>
      <c r="AD228" t="s">
        <v>583</v>
      </c>
      <c r="AE228" t="s">
        <v>583</v>
      </c>
      <c r="AF228" t="s">
        <v>583</v>
      </c>
      <c r="AG228" t="s">
        <v>583</v>
      </c>
      <c r="AH228" t="s">
        <v>583</v>
      </c>
    </row>
    <row r="229" spans="1:34">
      <c r="A229" t="s">
        <v>27</v>
      </c>
      <c r="B229" t="s">
        <v>522</v>
      </c>
      <c r="C229" s="139">
        <f t="shared" si="3"/>
        <v>0</v>
      </c>
      <c r="D229" t="s">
        <v>583</v>
      </c>
      <c r="E229" t="s">
        <v>583</v>
      </c>
      <c r="F229" t="s">
        <v>583</v>
      </c>
      <c r="G229" t="s">
        <v>583</v>
      </c>
      <c r="H229" t="s">
        <v>583</v>
      </c>
      <c r="I229" t="s">
        <v>583</v>
      </c>
      <c r="J229" t="s">
        <v>583</v>
      </c>
      <c r="K229" t="s">
        <v>583</v>
      </c>
      <c r="L229" t="s">
        <v>583</v>
      </c>
      <c r="M229" t="s">
        <v>583</v>
      </c>
      <c r="N229" t="s">
        <v>583</v>
      </c>
      <c r="O229" t="s">
        <v>583</v>
      </c>
      <c r="P229" t="s">
        <v>583</v>
      </c>
      <c r="Q229" t="s">
        <v>583</v>
      </c>
      <c r="R229" t="s">
        <v>583</v>
      </c>
      <c r="S229" t="s">
        <v>583</v>
      </c>
      <c r="T229" t="s">
        <v>583</v>
      </c>
      <c r="U229" t="s">
        <v>583</v>
      </c>
      <c r="V229" t="s">
        <v>583</v>
      </c>
      <c r="W229" t="s">
        <v>583</v>
      </c>
      <c r="X229" t="s">
        <v>583</v>
      </c>
      <c r="Y229" t="s">
        <v>583</v>
      </c>
      <c r="Z229" t="s">
        <v>583</v>
      </c>
      <c r="AA229" t="s">
        <v>583</v>
      </c>
      <c r="AB229" t="s">
        <v>583</v>
      </c>
      <c r="AC229" t="s">
        <v>583</v>
      </c>
      <c r="AD229" t="s">
        <v>583</v>
      </c>
      <c r="AE229" t="s">
        <v>583</v>
      </c>
      <c r="AF229" t="s">
        <v>583</v>
      </c>
      <c r="AG229" t="s">
        <v>583</v>
      </c>
      <c r="AH229" t="s">
        <v>583</v>
      </c>
    </row>
    <row r="230" spans="1:34">
      <c r="A230" t="s">
        <v>27</v>
      </c>
      <c r="B230" t="s">
        <v>4632</v>
      </c>
      <c r="C230" s="139">
        <f t="shared" si="3"/>
        <v>32458.5</v>
      </c>
      <c r="D230">
        <v>34056</v>
      </c>
      <c r="E230">
        <v>35107</v>
      </c>
      <c r="F230">
        <v>36911</v>
      </c>
      <c r="G230">
        <v>23760</v>
      </c>
      <c r="H230">
        <v>80088</v>
      </c>
      <c r="I230">
        <v>50051</v>
      </c>
      <c r="J230">
        <v>49050</v>
      </c>
      <c r="K230">
        <v>25986</v>
      </c>
      <c r="L230">
        <v>12435</v>
      </c>
      <c r="M230">
        <v>19752</v>
      </c>
      <c r="N230">
        <v>30059</v>
      </c>
      <c r="O230">
        <v>12768</v>
      </c>
      <c r="P230">
        <v>19068</v>
      </c>
      <c r="Q230">
        <v>47830</v>
      </c>
      <c r="R230">
        <v>16558</v>
      </c>
      <c r="S230">
        <v>25989</v>
      </c>
      <c r="T230">
        <v>23751</v>
      </c>
      <c r="U230">
        <v>31107</v>
      </c>
      <c r="V230">
        <v>170994</v>
      </c>
      <c r="W230">
        <v>1872053</v>
      </c>
      <c r="X230">
        <v>4137127</v>
      </c>
      <c r="Y230">
        <v>6239372</v>
      </c>
      <c r="Z230">
        <v>6317738</v>
      </c>
      <c r="AA230">
        <v>6578599</v>
      </c>
      <c r="AB230">
        <v>8121853</v>
      </c>
      <c r="AC230">
        <v>8324101</v>
      </c>
      <c r="AD230">
        <v>8501043</v>
      </c>
      <c r="AE230">
        <v>8306462</v>
      </c>
      <c r="AF230">
        <v>6267492</v>
      </c>
      <c r="AG230">
        <v>7603723</v>
      </c>
      <c r="AH230">
        <v>7099663</v>
      </c>
    </row>
    <row r="231" spans="1:34">
      <c r="A231" t="s">
        <v>27</v>
      </c>
      <c r="B231" t="s">
        <v>4633</v>
      </c>
      <c r="C231" s="139">
        <f t="shared" si="3"/>
        <v>4740643.5</v>
      </c>
      <c r="D231">
        <v>3916763</v>
      </c>
      <c r="E231">
        <v>3782477</v>
      </c>
      <c r="F231">
        <v>5031168</v>
      </c>
      <c r="G231">
        <v>6232166</v>
      </c>
      <c r="H231">
        <v>7120386</v>
      </c>
      <c r="I231">
        <v>6273402</v>
      </c>
      <c r="J231">
        <v>6566396</v>
      </c>
      <c r="K231">
        <v>6267297</v>
      </c>
      <c r="L231">
        <v>6703123</v>
      </c>
      <c r="M231">
        <v>5418306</v>
      </c>
      <c r="N231">
        <v>4839273</v>
      </c>
      <c r="O231">
        <v>3694580</v>
      </c>
      <c r="P231">
        <v>5226557</v>
      </c>
      <c r="Q231">
        <v>7283078</v>
      </c>
      <c r="R231">
        <v>6024831</v>
      </c>
      <c r="S231">
        <v>7077737</v>
      </c>
      <c r="T231">
        <v>6865919</v>
      </c>
      <c r="U231">
        <v>6652748</v>
      </c>
      <c r="V231">
        <v>5271458</v>
      </c>
      <c r="W231">
        <v>4428571</v>
      </c>
      <c r="X231">
        <v>1402289</v>
      </c>
      <c r="Y231">
        <v>0</v>
      </c>
      <c r="Z231">
        <v>0</v>
      </c>
      <c r="AA231">
        <v>0</v>
      </c>
      <c r="AB231">
        <v>0</v>
      </c>
      <c r="AC231">
        <v>0</v>
      </c>
      <c r="AD231">
        <v>0</v>
      </c>
      <c r="AE231">
        <v>0</v>
      </c>
      <c r="AF231">
        <v>0</v>
      </c>
      <c r="AG231">
        <v>0</v>
      </c>
      <c r="AH231">
        <v>0</v>
      </c>
    </row>
    <row r="232" spans="1:34">
      <c r="A232" t="s">
        <v>27</v>
      </c>
      <c r="B232" t="s">
        <v>4634</v>
      </c>
      <c r="C232" s="139">
        <f t="shared" si="3"/>
        <v>89028</v>
      </c>
      <c r="D232">
        <v>87197</v>
      </c>
      <c r="E232">
        <v>103374</v>
      </c>
      <c r="F232">
        <v>93314</v>
      </c>
      <c r="G232">
        <v>72227</v>
      </c>
      <c r="H232">
        <v>235334</v>
      </c>
      <c r="I232">
        <v>259727</v>
      </c>
      <c r="J232">
        <v>199426</v>
      </c>
      <c r="K232">
        <v>504615</v>
      </c>
      <c r="L232">
        <v>1143118</v>
      </c>
      <c r="M232">
        <v>750678</v>
      </c>
      <c r="N232">
        <v>758313</v>
      </c>
      <c r="O232">
        <v>675335</v>
      </c>
      <c r="P232">
        <v>1578822</v>
      </c>
      <c r="Q232">
        <v>132091</v>
      </c>
      <c r="R232">
        <v>101557</v>
      </c>
      <c r="S232">
        <v>129440</v>
      </c>
      <c r="T232">
        <v>128361</v>
      </c>
      <c r="U232">
        <v>109420</v>
      </c>
      <c r="V232">
        <v>0</v>
      </c>
      <c r="W232">
        <v>0</v>
      </c>
      <c r="X232">
        <v>0</v>
      </c>
      <c r="Y232">
        <v>0</v>
      </c>
      <c r="Z232">
        <v>0</v>
      </c>
      <c r="AA232">
        <v>0</v>
      </c>
      <c r="AB232">
        <v>0</v>
      </c>
      <c r="AC232">
        <v>0</v>
      </c>
      <c r="AD232">
        <v>0</v>
      </c>
      <c r="AE232">
        <v>0</v>
      </c>
      <c r="AF232">
        <v>0</v>
      </c>
      <c r="AG232">
        <v>0</v>
      </c>
      <c r="AH232">
        <v>0</v>
      </c>
    </row>
    <row r="233" spans="1:34">
      <c r="A233" t="s">
        <v>27</v>
      </c>
      <c r="B233" t="s">
        <v>4635</v>
      </c>
      <c r="C233" s="139">
        <f t="shared" si="3"/>
        <v>4862129.75</v>
      </c>
      <c r="D233">
        <v>4038016</v>
      </c>
      <c r="E233">
        <v>3920958</v>
      </c>
      <c r="F233">
        <v>5161393</v>
      </c>
      <c r="G233">
        <v>6328152</v>
      </c>
      <c r="H233">
        <v>7435808</v>
      </c>
      <c r="I233">
        <v>6583180</v>
      </c>
      <c r="J233">
        <v>6814872</v>
      </c>
      <c r="K233">
        <v>6797898</v>
      </c>
      <c r="L233">
        <v>7858676</v>
      </c>
      <c r="M233">
        <v>6188736</v>
      </c>
      <c r="N233">
        <v>5627645</v>
      </c>
      <c r="O233">
        <v>4382683</v>
      </c>
      <c r="P233">
        <v>6824447</v>
      </c>
      <c r="Q233">
        <v>7462999</v>
      </c>
      <c r="R233">
        <v>6142946</v>
      </c>
      <c r="S233">
        <v>7233166</v>
      </c>
      <c r="T233">
        <v>7018031</v>
      </c>
      <c r="U233">
        <v>6793275</v>
      </c>
      <c r="V233">
        <v>5442452</v>
      </c>
      <c r="W233">
        <v>6300624</v>
      </c>
      <c r="X233">
        <v>5539416</v>
      </c>
      <c r="Y233">
        <v>6239372</v>
      </c>
      <c r="Z233">
        <v>6317738</v>
      </c>
      <c r="AA233">
        <v>6578599</v>
      </c>
      <c r="AB233">
        <v>8121853</v>
      </c>
      <c r="AC233">
        <v>8324101</v>
      </c>
      <c r="AD233">
        <v>8501043</v>
      </c>
      <c r="AE233">
        <v>8306462</v>
      </c>
      <c r="AF233">
        <v>6267492</v>
      </c>
      <c r="AG233">
        <v>7603723</v>
      </c>
      <c r="AH233">
        <v>7099663</v>
      </c>
    </row>
    <row r="234" spans="1:34">
      <c r="A234" t="s">
        <v>27</v>
      </c>
      <c r="B234" t="s">
        <v>4636</v>
      </c>
      <c r="C234" s="139">
        <f t="shared" si="3"/>
        <v>5904</v>
      </c>
      <c r="D234">
        <v>5671</v>
      </c>
      <c r="E234">
        <v>5725</v>
      </c>
      <c r="F234">
        <v>5803</v>
      </c>
      <c r="G234">
        <v>6417</v>
      </c>
      <c r="H234">
        <v>6653</v>
      </c>
      <c r="I234">
        <v>6198</v>
      </c>
      <c r="J234">
        <v>6767</v>
      </c>
      <c r="K234">
        <v>4458</v>
      </c>
      <c r="L234">
        <v>3638</v>
      </c>
      <c r="M234">
        <v>4825</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c r="A235" t="s">
        <v>27</v>
      </c>
      <c r="B235" t="s">
        <v>4637</v>
      </c>
      <c r="C235" s="139">
        <f t="shared" si="3"/>
        <v>1182098.75</v>
      </c>
      <c r="D235">
        <v>1161685</v>
      </c>
      <c r="E235">
        <v>1331855</v>
      </c>
      <c r="F235">
        <v>1073448</v>
      </c>
      <c r="G235">
        <v>1161407</v>
      </c>
      <c r="H235">
        <v>1288800</v>
      </c>
      <c r="I235">
        <v>1220627</v>
      </c>
      <c r="J235">
        <v>881944</v>
      </c>
      <c r="K235">
        <v>958505</v>
      </c>
      <c r="L235">
        <v>771380</v>
      </c>
      <c r="M235">
        <v>396634</v>
      </c>
      <c r="N235">
        <v>0</v>
      </c>
      <c r="O235">
        <v>458880</v>
      </c>
      <c r="P235">
        <v>699392</v>
      </c>
      <c r="Q235">
        <v>1071164</v>
      </c>
      <c r="R235">
        <v>1039234</v>
      </c>
      <c r="S235">
        <v>903402</v>
      </c>
      <c r="T235">
        <v>837522</v>
      </c>
      <c r="U235">
        <v>599012</v>
      </c>
      <c r="V235">
        <v>560038</v>
      </c>
      <c r="W235">
        <v>507062</v>
      </c>
      <c r="X235">
        <v>448036</v>
      </c>
      <c r="Y235">
        <v>612366</v>
      </c>
      <c r="Z235">
        <v>580846</v>
      </c>
      <c r="AA235">
        <v>644036</v>
      </c>
      <c r="AB235">
        <v>732595</v>
      </c>
      <c r="AC235">
        <v>708735</v>
      </c>
      <c r="AD235">
        <v>729234</v>
      </c>
      <c r="AE235">
        <v>711219</v>
      </c>
      <c r="AF235">
        <v>716793</v>
      </c>
      <c r="AG235">
        <v>234409</v>
      </c>
      <c r="AH235">
        <v>741836</v>
      </c>
    </row>
    <row r="236" spans="1:34">
      <c r="A236" t="s">
        <v>27</v>
      </c>
      <c r="B236" t="s">
        <v>4638</v>
      </c>
      <c r="C236" s="139">
        <f t="shared" si="3"/>
        <v>1188002.75</v>
      </c>
      <c r="D236">
        <v>1167356</v>
      </c>
      <c r="E236">
        <v>1337580</v>
      </c>
      <c r="F236">
        <v>1079251</v>
      </c>
      <c r="G236">
        <v>1167824</v>
      </c>
      <c r="H236">
        <v>1295453</v>
      </c>
      <c r="I236">
        <v>1226825</v>
      </c>
      <c r="J236">
        <v>888711</v>
      </c>
      <c r="K236">
        <v>962963</v>
      </c>
      <c r="L236">
        <v>775018</v>
      </c>
      <c r="M236">
        <v>401459</v>
      </c>
      <c r="N236">
        <v>0</v>
      </c>
      <c r="O236">
        <v>458880</v>
      </c>
      <c r="P236">
        <v>699392</v>
      </c>
      <c r="Q236">
        <v>1071164</v>
      </c>
      <c r="R236">
        <v>1039234</v>
      </c>
      <c r="S236">
        <v>903402</v>
      </c>
      <c r="T236">
        <v>837522</v>
      </c>
      <c r="U236">
        <v>599012</v>
      </c>
      <c r="V236">
        <v>560038</v>
      </c>
      <c r="W236">
        <v>507062</v>
      </c>
      <c r="X236">
        <v>448036</v>
      </c>
      <c r="Y236">
        <v>612366</v>
      </c>
      <c r="Z236">
        <v>580846</v>
      </c>
      <c r="AA236">
        <v>644036</v>
      </c>
      <c r="AB236">
        <v>732595</v>
      </c>
      <c r="AC236">
        <v>708735</v>
      </c>
      <c r="AD236">
        <v>729234</v>
      </c>
      <c r="AE236">
        <v>711219</v>
      </c>
      <c r="AF236">
        <v>716793</v>
      </c>
      <c r="AG236">
        <v>234409</v>
      </c>
      <c r="AH236">
        <v>741836</v>
      </c>
    </row>
    <row r="237" spans="1:34">
      <c r="A237" t="s">
        <v>27</v>
      </c>
      <c r="B237" t="s">
        <v>4639</v>
      </c>
      <c r="C237" s="139">
        <f t="shared" si="3"/>
        <v>6050132.5</v>
      </c>
      <c r="D237">
        <v>5205372</v>
      </c>
      <c r="E237">
        <v>5258538</v>
      </c>
      <c r="F237">
        <v>6240644</v>
      </c>
      <c r="G237">
        <v>7495976</v>
      </c>
      <c r="H237">
        <v>8731261</v>
      </c>
      <c r="I237">
        <v>7810006</v>
      </c>
      <c r="J237">
        <v>7703584</v>
      </c>
      <c r="K237">
        <v>7760861</v>
      </c>
      <c r="L237">
        <v>8633694</v>
      </c>
      <c r="M237">
        <v>6590195</v>
      </c>
      <c r="N237">
        <v>5627645</v>
      </c>
      <c r="O237">
        <v>4841563</v>
      </c>
      <c r="P237">
        <v>7523839</v>
      </c>
      <c r="Q237">
        <v>8534163</v>
      </c>
      <c r="R237">
        <v>7182179</v>
      </c>
      <c r="S237">
        <v>8136568</v>
      </c>
      <c r="T237">
        <v>7855553</v>
      </c>
      <c r="U237">
        <v>7392287</v>
      </c>
      <c r="V237">
        <v>6002490</v>
      </c>
      <c r="W237">
        <v>6807686</v>
      </c>
      <c r="X237">
        <v>5987452</v>
      </c>
      <c r="Y237">
        <v>6851738</v>
      </c>
      <c r="Z237">
        <v>6898584</v>
      </c>
      <c r="AA237">
        <v>7222635</v>
      </c>
      <c r="AB237">
        <v>8854448</v>
      </c>
      <c r="AC237">
        <v>9032836</v>
      </c>
      <c r="AD237">
        <v>9230277</v>
      </c>
      <c r="AE237">
        <v>9017681</v>
      </c>
      <c r="AF237">
        <v>6984285</v>
      </c>
      <c r="AG237">
        <v>7838132</v>
      </c>
      <c r="AH237">
        <v>7841499</v>
      </c>
    </row>
    <row r="238" spans="1:34">
      <c r="A238" t="s">
        <v>27</v>
      </c>
      <c r="B238" t="s">
        <v>4640</v>
      </c>
      <c r="C238" s="139">
        <f t="shared" si="3"/>
        <v>5208.75</v>
      </c>
      <c r="D238">
        <v>0</v>
      </c>
      <c r="E238">
        <v>0</v>
      </c>
      <c r="F238">
        <v>3073</v>
      </c>
      <c r="G238">
        <v>17762</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c r="A239" t="s">
        <v>27</v>
      </c>
      <c r="B239" t="s">
        <v>4641</v>
      </c>
      <c r="C239" s="139">
        <f t="shared" si="3"/>
        <v>6702489</v>
      </c>
      <c r="D239">
        <v>7238040</v>
      </c>
      <c r="E239">
        <v>7552101</v>
      </c>
      <c r="F239">
        <v>6922855</v>
      </c>
      <c r="G239">
        <v>5096960</v>
      </c>
      <c r="H239">
        <v>4085963</v>
      </c>
      <c r="I239">
        <v>5206431</v>
      </c>
      <c r="J239">
        <v>5092542</v>
      </c>
      <c r="K239">
        <v>5141182</v>
      </c>
      <c r="L239">
        <v>4441032</v>
      </c>
      <c r="M239">
        <v>6084938</v>
      </c>
      <c r="N239">
        <v>6799157</v>
      </c>
      <c r="O239">
        <v>7723439</v>
      </c>
      <c r="P239">
        <v>5877137</v>
      </c>
      <c r="Q239">
        <v>5184363</v>
      </c>
      <c r="R239">
        <v>5674757</v>
      </c>
      <c r="S239">
        <v>5391074</v>
      </c>
      <c r="T239">
        <v>5348772</v>
      </c>
      <c r="U239">
        <v>6636522</v>
      </c>
      <c r="V239">
        <v>7375846</v>
      </c>
      <c r="W239">
        <v>5785576</v>
      </c>
      <c r="X239">
        <v>6652703</v>
      </c>
      <c r="Y239">
        <v>5013373</v>
      </c>
      <c r="Z239">
        <v>4715811</v>
      </c>
      <c r="AA239">
        <v>4122987</v>
      </c>
      <c r="AB239">
        <v>1975272</v>
      </c>
      <c r="AC239">
        <v>1750671</v>
      </c>
      <c r="AD239">
        <v>1199618</v>
      </c>
      <c r="AE239">
        <v>1259359</v>
      </c>
      <c r="AF239">
        <v>2617901</v>
      </c>
      <c r="AG239">
        <v>1722465</v>
      </c>
      <c r="AH239">
        <v>1439359</v>
      </c>
    </row>
    <row r="240" spans="1:34">
      <c r="A240" t="s">
        <v>27</v>
      </c>
      <c r="B240" s="137" t="s">
        <v>4642</v>
      </c>
      <c r="C240" s="139">
        <f t="shared" si="3"/>
        <v>12757830.25</v>
      </c>
      <c r="D240">
        <v>12443412</v>
      </c>
      <c r="E240">
        <v>12810639</v>
      </c>
      <c r="F240">
        <v>13166572</v>
      </c>
      <c r="G240">
        <v>12610698</v>
      </c>
      <c r="H240">
        <v>12817224</v>
      </c>
      <c r="I240">
        <v>13016437</v>
      </c>
      <c r="J240">
        <v>12796126</v>
      </c>
      <c r="K240">
        <v>12902043</v>
      </c>
      <c r="L240">
        <v>13074726</v>
      </c>
      <c r="M240">
        <v>12675133</v>
      </c>
      <c r="N240">
        <v>12426802</v>
      </c>
      <c r="O240">
        <v>12565002</v>
      </c>
      <c r="P240">
        <v>13400976</v>
      </c>
      <c r="Q240">
        <v>13718526</v>
      </c>
      <c r="R240">
        <v>12856936</v>
      </c>
      <c r="S240">
        <v>13527642</v>
      </c>
      <c r="T240">
        <v>13204325</v>
      </c>
      <c r="U240">
        <v>14028809</v>
      </c>
      <c r="V240">
        <v>13378336</v>
      </c>
      <c r="W240">
        <v>12593262</v>
      </c>
      <c r="X240">
        <v>12640155</v>
      </c>
      <c r="Y240">
        <v>11865111</v>
      </c>
      <c r="Z240">
        <v>11614395</v>
      </c>
      <c r="AA240">
        <v>11345622</v>
      </c>
      <c r="AB240">
        <v>10829720</v>
      </c>
      <c r="AC240">
        <v>10783507</v>
      </c>
      <c r="AD240">
        <v>10429895</v>
      </c>
      <c r="AE240">
        <v>10277040</v>
      </c>
      <c r="AF240">
        <v>9602186</v>
      </c>
      <c r="AG240">
        <v>9560597</v>
      </c>
      <c r="AH240">
        <v>9280858</v>
      </c>
    </row>
    <row r="241" spans="1:34">
      <c r="A241" t="s">
        <v>27</v>
      </c>
      <c r="B241" t="s">
        <v>4643</v>
      </c>
      <c r="C241" s="139">
        <f t="shared" si="3"/>
        <v>0</v>
      </c>
      <c r="D241" t="s">
        <v>583</v>
      </c>
      <c r="E241" t="s">
        <v>583</v>
      </c>
      <c r="F241" t="s">
        <v>583</v>
      </c>
      <c r="G241" t="s">
        <v>583</v>
      </c>
      <c r="H241" t="s">
        <v>583</v>
      </c>
      <c r="I241" t="s">
        <v>583</v>
      </c>
      <c r="J241" t="s">
        <v>583</v>
      </c>
      <c r="K241" t="s">
        <v>583</v>
      </c>
      <c r="L241" t="s">
        <v>583</v>
      </c>
      <c r="M241" t="s">
        <v>583</v>
      </c>
      <c r="N241" t="s">
        <v>583</v>
      </c>
      <c r="O241" t="s">
        <v>583</v>
      </c>
      <c r="P241" t="s">
        <v>583</v>
      </c>
      <c r="Q241" t="s">
        <v>583</v>
      </c>
      <c r="R241" t="s">
        <v>583</v>
      </c>
      <c r="S241" t="s">
        <v>583</v>
      </c>
      <c r="T241" t="s">
        <v>583</v>
      </c>
      <c r="U241" t="s">
        <v>583</v>
      </c>
      <c r="V241" t="s">
        <v>583</v>
      </c>
      <c r="W241" t="s">
        <v>583</v>
      </c>
      <c r="X241" t="s">
        <v>583</v>
      </c>
      <c r="Y241" t="s">
        <v>583</v>
      </c>
      <c r="Z241" t="s">
        <v>583</v>
      </c>
      <c r="AA241" t="s">
        <v>583</v>
      </c>
      <c r="AB241" t="s">
        <v>583</v>
      </c>
      <c r="AC241" t="s">
        <v>583</v>
      </c>
      <c r="AD241" t="s">
        <v>583</v>
      </c>
      <c r="AE241" t="s">
        <v>583</v>
      </c>
      <c r="AF241" t="s">
        <v>583</v>
      </c>
      <c r="AG241" t="s">
        <v>583</v>
      </c>
      <c r="AH241" t="s">
        <v>583</v>
      </c>
    </row>
    <row r="242" spans="1:34">
      <c r="A242" t="s">
        <v>27</v>
      </c>
      <c r="B242" t="s">
        <v>4644</v>
      </c>
      <c r="C242" s="139">
        <f t="shared" si="3"/>
        <v>0</v>
      </c>
      <c r="D242" t="s">
        <v>583</v>
      </c>
      <c r="E242" t="s">
        <v>583</v>
      </c>
      <c r="F242" t="s">
        <v>583</v>
      </c>
      <c r="G242" t="s">
        <v>583</v>
      </c>
      <c r="H242" t="s">
        <v>583</v>
      </c>
      <c r="I242" t="s">
        <v>583</v>
      </c>
      <c r="J242" t="s">
        <v>583</v>
      </c>
      <c r="K242" t="s">
        <v>583</v>
      </c>
      <c r="L242" t="s">
        <v>583</v>
      </c>
      <c r="M242" t="s">
        <v>583</v>
      </c>
      <c r="N242" t="s">
        <v>583</v>
      </c>
      <c r="O242" t="s">
        <v>583</v>
      </c>
      <c r="P242" t="s">
        <v>583</v>
      </c>
      <c r="Q242" t="s">
        <v>583</v>
      </c>
      <c r="R242" t="s">
        <v>583</v>
      </c>
      <c r="S242" t="s">
        <v>583</v>
      </c>
      <c r="T242" t="s">
        <v>583</v>
      </c>
      <c r="U242" t="s">
        <v>583</v>
      </c>
      <c r="V242" t="s">
        <v>583</v>
      </c>
      <c r="W242" t="s">
        <v>583</v>
      </c>
      <c r="X242" t="s">
        <v>583</v>
      </c>
      <c r="Y242" t="s">
        <v>583</v>
      </c>
      <c r="Z242" t="s">
        <v>583</v>
      </c>
      <c r="AA242" t="s">
        <v>583</v>
      </c>
      <c r="AB242" t="s">
        <v>583</v>
      </c>
      <c r="AC242" t="s">
        <v>583</v>
      </c>
      <c r="AD242" t="s">
        <v>583</v>
      </c>
      <c r="AE242" t="s">
        <v>583</v>
      </c>
      <c r="AF242" t="s">
        <v>583</v>
      </c>
      <c r="AG242" t="s">
        <v>583</v>
      </c>
      <c r="AH242" t="s">
        <v>583</v>
      </c>
    </row>
    <row r="243" spans="1:34">
      <c r="A243" t="s">
        <v>27</v>
      </c>
      <c r="B243" t="s">
        <v>4645</v>
      </c>
      <c r="C243" s="139">
        <f t="shared" si="3"/>
        <v>7172240.75</v>
      </c>
      <c r="D243">
        <v>7070213</v>
      </c>
      <c r="E243">
        <v>7298054</v>
      </c>
      <c r="F243">
        <v>7438479</v>
      </c>
      <c r="G243">
        <v>6882217</v>
      </c>
      <c r="H243">
        <v>6990155</v>
      </c>
      <c r="I243">
        <v>7142444</v>
      </c>
      <c r="J243">
        <v>6824942</v>
      </c>
      <c r="K243">
        <v>6808130</v>
      </c>
      <c r="L243">
        <v>7063915</v>
      </c>
      <c r="M243">
        <v>7347959</v>
      </c>
      <c r="N243">
        <v>7582539</v>
      </c>
      <c r="O243">
        <v>7212679</v>
      </c>
      <c r="P243">
        <v>7789197</v>
      </c>
      <c r="Q243">
        <v>7827659</v>
      </c>
      <c r="R243">
        <v>9043983</v>
      </c>
      <c r="S243">
        <v>11187095</v>
      </c>
      <c r="T243">
        <v>10751187</v>
      </c>
      <c r="U243">
        <v>10488250</v>
      </c>
      <c r="V243">
        <v>10863633</v>
      </c>
      <c r="W243">
        <v>10460023</v>
      </c>
      <c r="X243">
        <v>10771563</v>
      </c>
      <c r="Y243">
        <v>10493508</v>
      </c>
      <c r="Z243">
        <v>10397825</v>
      </c>
      <c r="AA243">
        <v>10122428</v>
      </c>
      <c r="AB243">
        <v>9640700</v>
      </c>
      <c r="AC243">
        <v>9579533</v>
      </c>
      <c r="AD243">
        <v>9298971</v>
      </c>
      <c r="AE243">
        <v>9121134</v>
      </c>
      <c r="AF243">
        <v>8532380</v>
      </c>
      <c r="AG243">
        <v>8535864</v>
      </c>
      <c r="AH243">
        <v>8283867</v>
      </c>
    </row>
    <row r="244" spans="1:34">
      <c r="A244" t="s">
        <v>27</v>
      </c>
      <c r="B244" t="s">
        <v>4646</v>
      </c>
      <c r="C244" s="139">
        <f t="shared" si="3"/>
        <v>4198042.25</v>
      </c>
      <c r="D244">
        <v>4056851</v>
      </c>
      <c r="E244">
        <v>4159755</v>
      </c>
      <c r="F244">
        <v>4330375</v>
      </c>
      <c r="G244">
        <v>4245188</v>
      </c>
      <c r="H244">
        <v>4268283</v>
      </c>
      <c r="I244">
        <v>4355761</v>
      </c>
      <c r="J244">
        <v>4511506</v>
      </c>
      <c r="K244">
        <v>4537660</v>
      </c>
      <c r="L244">
        <v>4453264</v>
      </c>
      <c r="M244">
        <v>4134859</v>
      </c>
      <c r="N244">
        <v>4023393</v>
      </c>
      <c r="O244">
        <v>4045099</v>
      </c>
      <c r="P244">
        <v>3959586</v>
      </c>
      <c r="Q244">
        <v>4041151</v>
      </c>
      <c r="R244">
        <v>2510689</v>
      </c>
      <c r="S244">
        <v>949693</v>
      </c>
      <c r="T244">
        <v>1009966</v>
      </c>
      <c r="U244">
        <v>2111340</v>
      </c>
      <c r="V244">
        <v>1155101</v>
      </c>
      <c r="W244">
        <v>918603</v>
      </c>
      <c r="X244">
        <v>502727</v>
      </c>
      <c r="Y244">
        <v>58865</v>
      </c>
      <c r="Z244">
        <v>0</v>
      </c>
      <c r="AA244">
        <v>0</v>
      </c>
      <c r="AB244">
        <v>0</v>
      </c>
      <c r="AC244">
        <v>0</v>
      </c>
      <c r="AD244">
        <v>0</v>
      </c>
      <c r="AE244">
        <v>0</v>
      </c>
      <c r="AF244">
        <v>0</v>
      </c>
      <c r="AG244">
        <v>0</v>
      </c>
      <c r="AH244">
        <v>0</v>
      </c>
    </row>
    <row r="245" spans="1:34">
      <c r="A245" t="s">
        <v>27</v>
      </c>
      <c r="B245" t="s">
        <v>4647</v>
      </c>
      <c r="C245" s="139">
        <f t="shared" si="3"/>
        <v>4761</v>
      </c>
      <c r="D245">
        <v>1987</v>
      </c>
      <c r="E245">
        <v>11613</v>
      </c>
      <c r="F245">
        <v>4246</v>
      </c>
      <c r="G245">
        <v>1198</v>
      </c>
      <c r="H245">
        <v>0</v>
      </c>
      <c r="I245">
        <v>0</v>
      </c>
      <c r="J245">
        <v>2029</v>
      </c>
      <c r="K245">
        <v>2066</v>
      </c>
      <c r="L245">
        <v>2152</v>
      </c>
      <c r="M245">
        <v>478</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
        <v>27</v>
      </c>
      <c r="B246" t="s">
        <v>4648</v>
      </c>
      <c r="C246" s="139">
        <f t="shared" si="3"/>
        <v>11375044</v>
      </c>
      <c r="D246">
        <v>11129051</v>
      </c>
      <c r="E246">
        <v>11469422</v>
      </c>
      <c r="F246">
        <v>11773100</v>
      </c>
      <c r="G246">
        <v>11128603</v>
      </c>
      <c r="H246">
        <v>11258438</v>
      </c>
      <c r="I246">
        <v>11498205</v>
      </c>
      <c r="J246">
        <v>11338477</v>
      </c>
      <c r="K246">
        <v>11347856</v>
      </c>
      <c r="L246">
        <v>11519331</v>
      </c>
      <c r="M246">
        <v>11483296</v>
      </c>
      <c r="N246">
        <v>11605932</v>
      </c>
      <c r="O246">
        <v>11257778</v>
      </c>
      <c r="P246">
        <v>11748783</v>
      </c>
      <c r="Q246">
        <v>11868810</v>
      </c>
      <c r="R246">
        <v>11554672</v>
      </c>
      <c r="S246">
        <v>12136788</v>
      </c>
      <c r="T246">
        <v>11761153</v>
      </c>
      <c r="U246">
        <v>12599590</v>
      </c>
      <c r="V246">
        <v>12018734</v>
      </c>
      <c r="W246">
        <v>11378626</v>
      </c>
      <c r="X246">
        <v>11274290</v>
      </c>
      <c r="Y246">
        <v>10552373</v>
      </c>
      <c r="Z246">
        <v>10397825</v>
      </c>
      <c r="AA246">
        <v>10122428</v>
      </c>
      <c r="AB246">
        <v>9640700</v>
      </c>
      <c r="AC246">
        <v>9579533</v>
      </c>
      <c r="AD246">
        <v>9298971</v>
      </c>
      <c r="AE246">
        <v>9121134</v>
      </c>
      <c r="AF246">
        <v>8532380</v>
      </c>
      <c r="AG246">
        <v>8535864</v>
      </c>
      <c r="AH246">
        <v>8283867</v>
      </c>
    </row>
    <row r="247" spans="1:34">
      <c r="A247" t="s">
        <v>27</v>
      </c>
      <c r="B247" t="s">
        <v>4649</v>
      </c>
      <c r="C247" s="139">
        <f t="shared" si="3"/>
        <v>736361.25</v>
      </c>
      <c r="D247">
        <v>719476</v>
      </c>
      <c r="E247">
        <v>701821</v>
      </c>
      <c r="F247">
        <v>721471</v>
      </c>
      <c r="G247">
        <v>802677</v>
      </c>
      <c r="H247">
        <v>834197</v>
      </c>
      <c r="I247">
        <v>768848</v>
      </c>
      <c r="J247">
        <v>720525</v>
      </c>
      <c r="K247">
        <v>773399</v>
      </c>
      <c r="L247">
        <v>734593</v>
      </c>
      <c r="M247">
        <v>409495</v>
      </c>
      <c r="N247">
        <v>2042</v>
      </c>
      <c r="O247">
        <v>489100</v>
      </c>
      <c r="P247">
        <v>750358</v>
      </c>
      <c r="Q247">
        <v>909349</v>
      </c>
      <c r="R247">
        <v>493536</v>
      </c>
      <c r="S247">
        <v>736050</v>
      </c>
      <c r="T247">
        <v>564017</v>
      </c>
      <c r="U247">
        <v>563430</v>
      </c>
      <c r="V247">
        <v>556365</v>
      </c>
      <c r="W247">
        <v>544528</v>
      </c>
      <c r="X247">
        <v>492236</v>
      </c>
      <c r="Y247">
        <v>612366</v>
      </c>
      <c r="Z247">
        <v>580846</v>
      </c>
      <c r="AA247">
        <v>644036</v>
      </c>
      <c r="AB247">
        <v>691686</v>
      </c>
      <c r="AC247">
        <v>667826</v>
      </c>
      <c r="AD247">
        <v>679092</v>
      </c>
      <c r="AE247">
        <v>652910</v>
      </c>
      <c r="AF247">
        <v>666708</v>
      </c>
      <c r="AG247">
        <v>188275</v>
      </c>
      <c r="AH247">
        <v>701782</v>
      </c>
    </row>
    <row r="248" spans="1:34">
      <c r="A248" t="s">
        <v>27</v>
      </c>
      <c r="B248" t="s">
        <v>4650</v>
      </c>
      <c r="C248" s="139">
        <f t="shared" si="3"/>
        <v>22.25</v>
      </c>
      <c r="D248">
        <v>0</v>
      </c>
      <c r="E248">
        <v>0</v>
      </c>
      <c r="F248">
        <v>86</v>
      </c>
      <c r="G248">
        <v>3</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row>
    <row r="249" spans="1:34">
      <c r="A249" t="s">
        <v>27</v>
      </c>
      <c r="B249" t="s">
        <v>4651</v>
      </c>
      <c r="C249" s="139">
        <f t="shared" si="3"/>
        <v>613587.25</v>
      </c>
      <c r="D249">
        <v>619824</v>
      </c>
      <c r="E249">
        <v>621917</v>
      </c>
      <c r="F249">
        <v>607229</v>
      </c>
      <c r="G249">
        <v>605379</v>
      </c>
      <c r="H249">
        <v>587590</v>
      </c>
      <c r="I249">
        <v>573455</v>
      </c>
      <c r="J249">
        <v>590394</v>
      </c>
      <c r="K249">
        <v>609603</v>
      </c>
      <c r="L249">
        <v>623817</v>
      </c>
      <c r="M249">
        <v>709595</v>
      </c>
      <c r="N249">
        <v>716989</v>
      </c>
      <c r="O249">
        <v>716641</v>
      </c>
      <c r="P249">
        <v>748403</v>
      </c>
      <c r="Q249">
        <v>751206</v>
      </c>
      <c r="R249">
        <v>749192</v>
      </c>
      <c r="S249">
        <v>811171</v>
      </c>
      <c r="T249">
        <v>861810</v>
      </c>
      <c r="U249">
        <v>925164</v>
      </c>
      <c r="V249">
        <v>901521</v>
      </c>
      <c r="W249">
        <v>889848</v>
      </c>
      <c r="X249">
        <v>876951</v>
      </c>
      <c r="Y249">
        <v>827857</v>
      </c>
      <c r="Z249">
        <v>739366</v>
      </c>
      <c r="AA249">
        <v>763200</v>
      </c>
      <c r="AB249">
        <v>748327</v>
      </c>
      <c r="AC249">
        <v>731160</v>
      </c>
      <c r="AD249">
        <v>706409</v>
      </c>
      <c r="AE249">
        <v>729997</v>
      </c>
      <c r="AF249">
        <v>674517</v>
      </c>
      <c r="AG249">
        <v>655424</v>
      </c>
      <c r="AH249">
        <v>628918</v>
      </c>
    </row>
    <row r="250" spans="1:34">
      <c r="A250" t="s">
        <v>27</v>
      </c>
      <c r="B250" t="s">
        <v>4652</v>
      </c>
      <c r="C250" s="139">
        <f t="shared" si="3"/>
        <v>32815.5</v>
      </c>
      <c r="D250">
        <v>-24940</v>
      </c>
      <c r="E250">
        <v>17479</v>
      </c>
      <c r="F250">
        <v>64686</v>
      </c>
      <c r="G250">
        <v>74037</v>
      </c>
      <c r="H250">
        <v>136999</v>
      </c>
      <c r="I250">
        <v>175929</v>
      </c>
      <c r="J250">
        <v>146730</v>
      </c>
      <c r="K250">
        <v>171185</v>
      </c>
      <c r="L250">
        <v>196985</v>
      </c>
      <c r="M250">
        <v>72747</v>
      </c>
      <c r="N250">
        <v>101839</v>
      </c>
      <c r="O250">
        <v>101483</v>
      </c>
      <c r="P250">
        <v>153431</v>
      </c>
      <c r="Q250">
        <v>189161</v>
      </c>
      <c r="R250">
        <v>0</v>
      </c>
      <c r="S250">
        <v>0</v>
      </c>
      <c r="T250">
        <v>0</v>
      </c>
      <c r="U250">
        <v>0</v>
      </c>
      <c r="V250">
        <v>0</v>
      </c>
      <c r="W250">
        <v>0</v>
      </c>
      <c r="X250">
        <v>0</v>
      </c>
      <c r="Y250">
        <v>0</v>
      </c>
      <c r="Z250">
        <v>0</v>
      </c>
      <c r="AA250">
        <v>0</v>
      </c>
      <c r="AB250">
        <v>0</v>
      </c>
      <c r="AC250">
        <v>0</v>
      </c>
      <c r="AD250">
        <v>0</v>
      </c>
      <c r="AE250">
        <v>0</v>
      </c>
      <c r="AF250">
        <v>0</v>
      </c>
      <c r="AG250">
        <v>0</v>
      </c>
      <c r="AH250">
        <v>0</v>
      </c>
    </row>
    <row r="251" spans="1:34">
      <c r="A251" t="s">
        <v>27</v>
      </c>
      <c r="B251" t="s">
        <v>4653</v>
      </c>
      <c r="C251" s="139">
        <f t="shared" si="3"/>
        <v>0</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c r="A252" t="s">
        <v>27</v>
      </c>
      <c r="B252" s="137" t="s">
        <v>4654</v>
      </c>
      <c r="C252" s="139">
        <f t="shared" si="3"/>
        <v>12757830.25</v>
      </c>
      <c r="D252">
        <v>12443412</v>
      </c>
      <c r="E252">
        <v>12810639</v>
      </c>
      <c r="F252">
        <v>13166572</v>
      </c>
      <c r="G252">
        <v>12610698</v>
      </c>
      <c r="H252">
        <v>12817224</v>
      </c>
      <c r="I252">
        <v>13016437</v>
      </c>
      <c r="J252">
        <v>12796126</v>
      </c>
      <c r="K252">
        <v>12902043</v>
      </c>
      <c r="L252">
        <v>13074726</v>
      </c>
      <c r="M252">
        <v>12675133</v>
      </c>
      <c r="N252">
        <v>12426802</v>
      </c>
      <c r="O252">
        <v>12565002</v>
      </c>
      <c r="P252">
        <v>13400976</v>
      </c>
      <c r="Q252">
        <v>13718526</v>
      </c>
      <c r="R252">
        <v>12856936</v>
      </c>
      <c r="S252">
        <v>13527642</v>
      </c>
      <c r="T252">
        <v>13204325</v>
      </c>
      <c r="U252">
        <v>14028809</v>
      </c>
      <c r="V252">
        <v>13378336</v>
      </c>
      <c r="W252">
        <v>12593262</v>
      </c>
      <c r="X252">
        <v>12640155</v>
      </c>
      <c r="Y252">
        <v>11865111</v>
      </c>
      <c r="Z252">
        <v>11614395</v>
      </c>
      <c r="AA252">
        <v>11345622</v>
      </c>
      <c r="AB252">
        <v>10829720</v>
      </c>
      <c r="AC252">
        <v>10783507</v>
      </c>
      <c r="AD252">
        <v>10429895</v>
      </c>
      <c r="AE252">
        <v>10277040</v>
      </c>
      <c r="AF252">
        <v>9602186</v>
      </c>
      <c r="AG252">
        <v>9560597</v>
      </c>
      <c r="AH252">
        <v>9280858</v>
      </c>
    </row>
    <row r="253" spans="1:34">
      <c r="A253" t="s">
        <v>27</v>
      </c>
      <c r="B253" t="s">
        <v>4655</v>
      </c>
      <c r="C253" s="139">
        <f t="shared" si="3"/>
        <v>-6702489</v>
      </c>
      <c r="D253">
        <v>-7238040</v>
      </c>
      <c r="E253">
        <v>-7552101</v>
      </c>
      <c r="F253">
        <v>-6922855</v>
      </c>
      <c r="G253">
        <v>-5096960</v>
      </c>
      <c r="H253">
        <v>-4085963</v>
      </c>
      <c r="I253">
        <v>-5206431</v>
      </c>
      <c r="J253">
        <v>-5092542</v>
      </c>
      <c r="K253">
        <v>-5141182</v>
      </c>
      <c r="L253">
        <v>-4441032</v>
      </c>
      <c r="M253">
        <v>-6084938</v>
      </c>
      <c r="N253">
        <v>-6799157</v>
      </c>
      <c r="O253">
        <v>-7723439</v>
      </c>
      <c r="P253">
        <v>-5877137</v>
      </c>
      <c r="Q253">
        <v>-5184363</v>
      </c>
      <c r="R253">
        <v>-5674757</v>
      </c>
      <c r="S253">
        <v>-5391074</v>
      </c>
      <c r="T253">
        <v>-5348772</v>
      </c>
      <c r="U253">
        <v>-6636522</v>
      </c>
      <c r="V253">
        <v>-7375846</v>
      </c>
      <c r="W253">
        <v>-5785576</v>
      </c>
      <c r="X253">
        <v>-6652703</v>
      </c>
      <c r="Y253">
        <v>-5013373</v>
      </c>
      <c r="Z253">
        <v>-4715811</v>
      </c>
      <c r="AA253">
        <v>-4122987</v>
      </c>
      <c r="AB253">
        <v>-1975272</v>
      </c>
      <c r="AC253">
        <v>-1750671</v>
      </c>
      <c r="AD253">
        <v>-1199618</v>
      </c>
      <c r="AE253">
        <v>-1259359</v>
      </c>
      <c r="AF253">
        <v>-2617901</v>
      </c>
      <c r="AG253">
        <v>-1722465</v>
      </c>
      <c r="AH253">
        <v>-1439359</v>
      </c>
    </row>
    <row r="254" spans="1:34">
      <c r="A254" t="s">
        <v>27</v>
      </c>
      <c r="B254" t="s">
        <v>4656</v>
      </c>
      <c r="C254" s="139">
        <f t="shared" si="3"/>
        <v>0.47499999999999998</v>
      </c>
      <c r="D254">
        <v>0.42</v>
      </c>
      <c r="E254">
        <v>0.41</v>
      </c>
      <c r="F254">
        <v>0.47</v>
      </c>
      <c r="G254">
        <v>0.6</v>
      </c>
      <c r="H254">
        <v>0.68</v>
      </c>
      <c r="I254">
        <v>0.6</v>
      </c>
      <c r="J254">
        <v>0.6</v>
      </c>
      <c r="K254">
        <v>0.6</v>
      </c>
      <c r="L254">
        <v>0.66</v>
      </c>
      <c r="M254">
        <v>0.52</v>
      </c>
      <c r="N254">
        <v>0.45</v>
      </c>
      <c r="O254">
        <v>0.39</v>
      </c>
      <c r="P254">
        <v>0.56000000000000005</v>
      </c>
      <c r="Q254">
        <v>0.62</v>
      </c>
      <c r="R254">
        <v>0.56000000000000005</v>
      </c>
      <c r="S254">
        <v>0.6</v>
      </c>
      <c r="T254">
        <v>0.59</v>
      </c>
      <c r="U254">
        <v>0.53</v>
      </c>
      <c r="V254">
        <v>0.45</v>
      </c>
      <c r="W254">
        <v>0.54</v>
      </c>
      <c r="X254">
        <v>0.47</v>
      </c>
      <c r="Y254">
        <v>0.57999999999999996</v>
      </c>
      <c r="Z254">
        <v>0.59</v>
      </c>
      <c r="AA254">
        <v>0.64</v>
      </c>
      <c r="AB254">
        <v>0.82</v>
      </c>
      <c r="AC254">
        <v>0.84</v>
      </c>
      <c r="AD254">
        <v>0.88</v>
      </c>
      <c r="AE254">
        <v>0.88</v>
      </c>
      <c r="AF254">
        <v>0.73</v>
      </c>
      <c r="AG254">
        <v>0.82</v>
      </c>
      <c r="AH254">
        <v>0.84</v>
      </c>
    </row>
    <row r="255" spans="1:34">
      <c r="A255" t="s">
        <v>27</v>
      </c>
      <c r="B255" t="s">
        <v>4657</v>
      </c>
      <c r="C255" s="139">
        <f t="shared" si="3"/>
        <v>0</v>
      </c>
    </row>
    <row r="256" spans="1:34">
      <c r="A256" t="s">
        <v>27</v>
      </c>
      <c r="B256" t="s">
        <v>4566</v>
      </c>
      <c r="C256" s="139">
        <f t="shared" si="3"/>
        <v>0</v>
      </c>
      <c r="D256" t="s">
        <v>4567</v>
      </c>
      <c r="E256" t="s">
        <v>4568</v>
      </c>
      <c r="F256" t="s">
        <v>4569</v>
      </c>
      <c r="G256" t="s">
        <v>4570</v>
      </c>
      <c r="H256" t="s">
        <v>4571</v>
      </c>
      <c r="I256" t="s">
        <v>4572</v>
      </c>
      <c r="J256" t="s">
        <v>4573</v>
      </c>
      <c r="K256" t="s">
        <v>4574</v>
      </c>
      <c r="L256" t="s">
        <v>4575</v>
      </c>
      <c r="M256" t="s">
        <v>4576</v>
      </c>
      <c r="N256" t="s">
        <v>4577</v>
      </c>
      <c r="O256" t="s">
        <v>4578</v>
      </c>
      <c r="P256" t="s">
        <v>4579</v>
      </c>
      <c r="Q256" t="s">
        <v>4580</v>
      </c>
      <c r="R256" t="s">
        <v>4581</v>
      </c>
      <c r="S256" t="s">
        <v>4582</v>
      </c>
      <c r="T256" t="s">
        <v>4583</v>
      </c>
      <c r="U256" t="s">
        <v>4584</v>
      </c>
      <c r="V256" t="s">
        <v>4585</v>
      </c>
      <c r="W256" t="s">
        <v>4586</v>
      </c>
      <c r="X256" t="s">
        <v>4587</v>
      </c>
      <c r="Y256" t="s">
        <v>4588</v>
      </c>
      <c r="Z256" t="s">
        <v>4589</v>
      </c>
      <c r="AA256" t="s">
        <v>4590</v>
      </c>
      <c r="AB256" t="s">
        <v>4591</v>
      </c>
      <c r="AC256" t="s">
        <v>4592</v>
      </c>
      <c r="AD256" t="s">
        <v>4593</v>
      </c>
      <c r="AE256" t="s">
        <v>4594</v>
      </c>
      <c r="AF256" t="s">
        <v>4595</v>
      </c>
      <c r="AG256" t="s">
        <v>4596</v>
      </c>
      <c r="AH256" t="s">
        <v>4597</v>
      </c>
    </row>
    <row r="257" spans="1:34">
      <c r="B257" t="s">
        <v>30</v>
      </c>
      <c r="C257" s="139">
        <f t="shared" si="3"/>
        <v>0</v>
      </c>
    </row>
    <row r="258" spans="1:34">
      <c r="A258" t="s">
        <v>30</v>
      </c>
      <c r="B258" t="s">
        <v>4598</v>
      </c>
      <c r="C258" s="139">
        <f t="shared" si="3"/>
        <v>0</v>
      </c>
    </row>
    <row r="259" spans="1:34">
      <c r="A259" t="s">
        <v>30</v>
      </c>
      <c r="B259" t="s">
        <v>4599</v>
      </c>
      <c r="C259" s="139">
        <f t="shared" si="3"/>
        <v>0</v>
      </c>
      <c r="D259" t="s">
        <v>4600</v>
      </c>
      <c r="E259" t="s">
        <v>4601</v>
      </c>
      <c r="F259" t="s">
        <v>4602</v>
      </c>
      <c r="G259" t="s">
        <v>4603</v>
      </c>
      <c r="H259" t="s">
        <v>4604</v>
      </c>
      <c r="I259" t="s">
        <v>4605</v>
      </c>
      <c r="J259" t="s">
        <v>4606</v>
      </c>
      <c r="K259" t="s">
        <v>4607</v>
      </c>
      <c r="L259" t="s">
        <v>4608</v>
      </c>
      <c r="M259" t="s">
        <v>4609</v>
      </c>
      <c r="N259" t="s">
        <v>4610</v>
      </c>
      <c r="O259" t="s">
        <v>4611</v>
      </c>
      <c r="P259" t="s">
        <v>4612</v>
      </c>
      <c r="Q259" t="s">
        <v>4613</v>
      </c>
      <c r="R259" t="s">
        <v>4614</v>
      </c>
      <c r="S259" t="s">
        <v>4615</v>
      </c>
      <c r="T259" t="s">
        <v>4616</v>
      </c>
      <c r="U259" t="s">
        <v>4617</v>
      </c>
      <c r="V259" t="s">
        <v>4618</v>
      </c>
      <c r="W259" t="s">
        <v>4619</v>
      </c>
      <c r="X259" t="s">
        <v>4620</v>
      </c>
      <c r="Y259" t="s">
        <v>4621</v>
      </c>
      <c r="Z259" t="s">
        <v>4622</v>
      </c>
      <c r="AA259" t="s">
        <v>4623</v>
      </c>
      <c r="AB259" t="s">
        <v>4624</v>
      </c>
      <c r="AC259" t="s">
        <v>4625</v>
      </c>
      <c r="AD259" t="s">
        <v>4626</v>
      </c>
      <c r="AE259" t="s">
        <v>4627</v>
      </c>
      <c r="AF259" t="s">
        <v>4628</v>
      </c>
      <c r="AG259" t="s">
        <v>4629</v>
      </c>
      <c r="AH259" t="s">
        <v>4630</v>
      </c>
    </row>
    <row r="260" spans="1:34">
      <c r="A260" t="s">
        <v>30</v>
      </c>
      <c r="B260" t="s">
        <v>4631</v>
      </c>
      <c r="C260" s="139">
        <f t="shared" si="3"/>
        <v>0</v>
      </c>
      <c r="D260" t="s">
        <v>583</v>
      </c>
      <c r="E260" t="s">
        <v>583</v>
      </c>
      <c r="F260" t="s">
        <v>583</v>
      </c>
      <c r="G260" t="s">
        <v>583</v>
      </c>
      <c r="H260" t="s">
        <v>583</v>
      </c>
      <c r="I260" t="s">
        <v>583</v>
      </c>
      <c r="J260" t="s">
        <v>583</v>
      </c>
      <c r="K260" t="s">
        <v>583</v>
      </c>
      <c r="L260" t="s">
        <v>583</v>
      </c>
      <c r="M260" t="s">
        <v>583</v>
      </c>
      <c r="N260" t="s">
        <v>583</v>
      </c>
      <c r="O260" t="s">
        <v>583</v>
      </c>
      <c r="P260" t="s">
        <v>583</v>
      </c>
      <c r="Q260" t="s">
        <v>583</v>
      </c>
      <c r="R260" t="s">
        <v>583</v>
      </c>
      <c r="S260" t="s">
        <v>583</v>
      </c>
      <c r="T260" t="s">
        <v>583</v>
      </c>
      <c r="U260" t="s">
        <v>583</v>
      </c>
      <c r="V260" t="s">
        <v>583</v>
      </c>
      <c r="W260" t="s">
        <v>583</v>
      </c>
      <c r="X260" t="s">
        <v>583</v>
      </c>
      <c r="Y260" t="s">
        <v>583</v>
      </c>
      <c r="Z260" t="s">
        <v>583</v>
      </c>
      <c r="AA260" t="s">
        <v>583</v>
      </c>
      <c r="AB260" t="s">
        <v>583</v>
      </c>
      <c r="AC260" t="s">
        <v>583</v>
      </c>
      <c r="AD260" t="s">
        <v>583</v>
      </c>
      <c r="AE260" t="s">
        <v>583</v>
      </c>
      <c r="AF260" t="s">
        <v>583</v>
      </c>
      <c r="AG260" t="s">
        <v>583</v>
      </c>
      <c r="AH260" t="s">
        <v>583</v>
      </c>
    </row>
    <row r="261" spans="1:34">
      <c r="A261" t="s">
        <v>30</v>
      </c>
      <c r="B261" t="s">
        <v>522</v>
      </c>
      <c r="C261" s="139">
        <f t="shared" si="3"/>
        <v>0</v>
      </c>
      <c r="D261" t="s">
        <v>583</v>
      </c>
      <c r="E261" t="s">
        <v>583</v>
      </c>
      <c r="F261" t="s">
        <v>583</v>
      </c>
      <c r="G261" t="s">
        <v>583</v>
      </c>
      <c r="H261" t="s">
        <v>583</v>
      </c>
      <c r="I261" t="s">
        <v>583</v>
      </c>
      <c r="J261" t="s">
        <v>583</v>
      </c>
      <c r="K261" t="s">
        <v>583</v>
      </c>
      <c r="L261" t="s">
        <v>583</v>
      </c>
      <c r="M261" t="s">
        <v>583</v>
      </c>
      <c r="N261" t="s">
        <v>583</v>
      </c>
      <c r="O261" t="s">
        <v>583</v>
      </c>
      <c r="P261" t="s">
        <v>583</v>
      </c>
      <c r="Q261" t="s">
        <v>583</v>
      </c>
      <c r="R261" t="s">
        <v>583</v>
      </c>
      <c r="S261" t="s">
        <v>583</v>
      </c>
      <c r="T261" t="s">
        <v>583</v>
      </c>
      <c r="U261" t="s">
        <v>583</v>
      </c>
      <c r="V261" t="s">
        <v>583</v>
      </c>
      <c r="W261" t="s">
        <v>583</v>
      </c>
      <c r="X261" t="s">
        <v>583</v>
      </c>
      <c r="Y261" t="s">
        <v>583</v>
      </c>
      <c r="Z261" t="s">
        <v>583</v>
      </c>
      <c r="AA261" t="s">
        <v>583</v>
      </c>
      <c r="AB261" t="s">
        <v>583</v>
      </c>
      <c r="AC261" t="s">
        <v>583</v>
      </c>
      <c r="AD261" t="s">
        <v>583</v>
      </c>
      <c r="AE261" t="s">
        <v>583</v>
      </c>
      <c r="AF261" t="s">
        <v>583</v>
      </c>
      <c r="AG261" t="s">
        <v>583</v>
      </c>
      <c r="AH261" t="s">
        <v>583</v>
      </c>
    </row>
    <row r="262" spans="1:34">
      <c r="A262" t="s">
        <v>30</v>
      </c>
      <c r="B262" t="s">
        <v>4632</v>
      </c>
      <c r="C262" s="139">
        <f t="shared" si="3"/>
        <v>228359144.75</v>
      </c>
      <c r="D262">
        <v>234441891</v>
      </c>
      <c r="E262">
        <v>229438375</v>
      </c>
      <c r="F262">
        <v>227284079</v>
      </c>
      <c r="G262">
        <v>222272234</v>
      </c>
      <c r="H262">
        <v>216243634</v>
      </c>
      <c r="I262">
        <v>218247420</v>
      </c>
      <c r="J262">
        <v>211970587</v>
      </c>
      <c r="K262">
        <v>202527297</v>
      </c>
      <c r="L262">
        <v>198199458</v>
      </c>
      <c r="M262">
        <v>200023291</v>
      </c>
      <c r="N262">
        <v>206062185</v>
      </c>
      <c r="O262">
        <v>195063261</v>
      </c>
      <c r="P262">
        <v>196524348</v>
      </c>
      <c r="Q262">
        <v>200533885</v>
      </c>
      <c r="R262">
        <v>200015227</v>
      </c>
      <c r="S262">
        <v>196096285</v>
      </c>
      <c r="T262">
        <v>193383664</v>
      </c>
      <c r="U262">
        <v>188034719</v>
      </c>
      <c r="V262">
        <v>182346629</v>
      </c>
      <c r="W262">
        <v>170966177</v>
      </c>
      <c r="X262">
        <v>169888638</v>
      </c>
      <c r="Y262">
        <v>166914264</v>
      </c>
      <c r="Z262">
        <v>169447167</v>
      </c>
      <c r="AA262">
        <v>147983676</v>
      </c>
      <c r="AB262">
        <v>145140217</v>
      </c>
      <c r="AC262">
        <v>147156684</v>
      </c>
      <c r="AD262">
        <v>141790885</v>
      </c>
      <c r="AE262">
        <v>140066943</v>
      </c>
      <c r="AF262">
        <v>133976775</v>
      </c>
      <c r="AG262">
        <v>130743964</v>
      </c>
      <c r="AH262">
        <v>123623905</v>
      </c>
    </row>
    <row r="263" spans="1:34">
      <c r="A263" t="s">
        <v>30</v>
      </c>
      <c r="B263" t="s">
        <v>4633</v>
      </c>
      <c r="C263" s="139">
        <f t="shared" si="3"/>
        <v>8969481.5</v>
      </c>
      <c r="D263">
        <v>9533304</v>
      </c>
      <c r="E263">
        <v>8929822</v>
      </c>
      <c r="F263">
        <v>9629156</v>
      </c>
      <c r="G263">
        <v>7785644</v>
      </c>
      <c r="H263">
        <v>12123015</v>
      </c>
      <c r="I263">
        <v>9718630</v>
      </c>
      <c r="J263">
        <v>8673745</v>
      </c>
      <c r="K263">
        <v>9084375</v>
      </c>
      <c r="L263">
        <v>11600728</v>
      </c>
      <c r="M263">
        <v>10403605</v>
      </c>
      <c r="N263">
        <v>10586569</v>
      </c>
      <c r="O263">
        <v>10773917</v>
      </c>
      <c r="P263">
        <v>10142101</v>
      </c>
      <c r="Q263">
        <v>11499635</v>
      </c>
      <c r="R263">
        <v>10155664</v>
      </c>
      <c r="S263">
        <v>10189125</v>
      </c>
      <c r="T263">
        <v>10334411</v>
      </c>
      <c r="U263">
        <v>8275589</v>
      </c>
      <c r="V263">
        <v>7247050</v>
      </c>
      <c r="W263">
        <v>5674637</v>
      </c>
      <c r="X263">
        <v>5676399</v>
      </c>
      <c r="Y263">
        <v>4560101</v>
      </c>
      <c r="Z263">
        <v>4257920</v>
      </c>
      <c r="AA263">
        <v>3715901</v>
      </c>
      <c r="AB263">
        <v>3902842</v>
      </c>
      <c r="AC263">
        <v>4081667</v>
      </c>
      <c r="AD263">
        <v>3551320</v>
      </c>
      <c r="AE263">
        <v>3471849</v>
      </c>
      <c r="AF263">
        <v>3024693</v>
      </c>
      <c r="AG263">
        <v>2266868</v>
      </c>
      <c r="AH263">
        <v>1695776</v>
      </c>
    </row>
    <row r="264" spans="1:34">
      <c r="A264" t="s">
        <v>30</v>
      </c>
      <c r="B264" t="s">
        <v>4634</v>
      </c>
      <c r="C264" s="139">
        <f t="shared" ref="C264:C327" si="4">IFERROR(AVERAGE(D264:G264),0)</f>
        <v>2327821.5</v>
      </c>
      <c r="D264">
        <v>1977277</v>
      </c>
      <c r="E264">
        <v>2059196</v>
      </c>
      <c r="F264">
        <v>2179067</v>
      </c>
      <c r="G264">
        <v>3095746</v>
      </c>
      <c r="H264">
        <v>4452653</v>
      </c>
      <c r="I264">
        <v>4011388</v>
      </c>
      <c r="J264">
        <v>4170131</v>
      </c>
      <c r="K264">
        <v>5216521</v>
      </c>
      <c r="L264">
        <v>5816994</v>
      </c>
      <c r="M264">
        <v>5711247</v>
      </c>
      <c r="N264">
        <v>6914176</v>
      </c>
      <c r="O264">
        <v>7202635</v>
      </c>
      <c r="P264">
        <v>8325523</v>
      </c>
      <c r="Q264">
        <v>8419540</v>
      </c>
      <c r="R264">
        <v>8656172</v>
      </c>
      <c r="S264">
        <v>8514852</v>
      </c>
      <c r="T264">
        <v>8779323</v>
      </c>
      <c r="U264">
        <v>10335088</v>
      </c>
      <c r="V264">
        <v>9241656</v>
      </c>
      <c r="W264">
        <v>8956926</v>
      </c>
      <c r="X264">
        <v>10037086</v>
      </c>
      <c r="Y264">
        <v>9525895</v>
      </c>
      <c r="Z264">
        <v>9348091</v>
      </c>
      <c r="AA264">
        <v>9779297</v>
      </c>
      <c r="AB264">
        <v>11124861</v>
      </c>
      <c r="AC264">
        <v>9332853</v>
      </c>
      <c r="AD264">
        <v>5777239</v>
      </c>
      <c r="AE264">
        <v>2137878</v>
      </c>
      <c r="AF264">
        <v>744962</v>
      </c>
      <c r="AG264">
        <v>548869</v>
      </c>
      <c r="AH264">
        <v>647307</v>
      </c>
    </row>
    <row r="265" spans="1:34">
      <c r="A265" t="s">
        <v>30</v>
      </c>
      <c r="B265" t="s">
        <v>4635</v>
      </c>
      <c r="C265" s="139">
        <f t="shared" si="4"/>
        <v>239656447.5</v>
      </c>
      <c r="D265">
        <v>245952472</v>
      </c>
      <c r="E265">
        <v>240427393</v>
      </c>
      <c r="F265">
        <v>239092301</v>
      </c>
      <c r="G265">
        <v>233153624</v>
      </c>
      <c r="H265">
        <v>232819301</v>
      </c>
      <c r="I265">
        <v>231977438</v>
      </c>
      <c r="J265">
        <v>224814464</v>
      </c>
      <c r="K265">
        <v>216828193</v>
      </c>
      <c r="L265">
        <v>215617179</v>
      </c>
      <c r="M265">
        <v>216138144</v>
      </c>
      <c r="N265">
        <v>223562930</v>
      </c>
      <c r="O265">
        <v>213039813</v>
      </c>
      <c r="P265">
        <v>214991972</v>
      </c>
      <c r="Q265">
        <v>220453060</v>
      </c>
      <c r="R265">
        <v>218827063</v>
      </c>
      <c r="S265">
        <v>214800262</v>
      </c>
      <c r="T265">
        <v>212497397</v>
      </c>
      <c r="U265">
        <v>206645396</v>
      </c>
      <c r="V265">
        <v>198835335</v>
      </c>
      <c r="W265">
        <v>185597739</v>
      </c>
      <c r="X265">
        <v>185602123</v>
      </c>
      <c r="Y265">
        <v>181000260</v>
      </c>
      <c r="Z265">
        <v>183053177</v>
      </c>
      <c r="AA265">
        <v>161478874</v>
      </c>
      <c r="AB265">
        <v>160167920</v>
      </c>
      <c r="AC265">
        <v>160571205</v>
      </c>
      <c r="AD265">
        <v>151119444</v>
      </c>
      <c r="AE265">
        <v>145676670</v>
      </c>
      <c r="AF265">
        <v>137746429</v>
      </c>
      <c r="AG265">
        <v>133559701</v>
      </c>
      <c r="AH265">
        <v>125966988</v>
      </c>
    </row>
    <row r="266" spans="1:34">
      <c r="A266" t="s">
        <v>30</v>
      </c>
      <c r="B266" t="s">
        <v>4636</v>
      </c>
      <c r="C266" s="139">
        <f t="shared" si="4"/>
        <v>79446</v>
      </c>
      <c r="D266">
        <v>96203</v>
      </c>
      <c r="E266">
        <v>69530</v>
      </c>
      <c r="F266">
        <v>80386</v>
      </c>
      <c r="G266">
        <v>71665</v>
      </c>
      <c r="H266">
        <v>84478</v>
      </c>
      <c r="I266">
        <v>79072</v>
      </c>
      <c r="J266">
        <v>66854</v>
      </c>
      <c r="K266">
        <v>63980</v>
      </c>
      <c r="L266">
        <v>64755</v>
      </c>
      <c r="M266">
        <v>67377</v>
      </c>
      <c r="N266">
        <v>68668</v>
      </c>
      <c r="O266">
        <v>64295</v>
      </c>
      <c r="P266">
        <v>69751</v>
      </c>
      <c r="Q266">
        <v>82076</v>
      </c>
      <c r="R266">
        <v>90624</v>
      </c>
      <c r="S266">
        <v>97299</v>
      </c>
      <c r="T266">
        <v>96247</v>
      </c>
      <c r="U266">
        <v>73251</v>
      </c>
      <c r="V266">
        <v>110845</v>
      </c>
      <c r="W266">
        <v>107234</v>
      </c>
      <c r="X266">
        <v>109049</v>
      </c>
      <c r="Y266">
        <v>117282</v>
      </c>
      <c r="Z266">
        <v>132489</v>
      </c>
      <c r="AA266">
        <v>126566</v>
      </c>
      <c r="AB266">
        <v>124606</v>
      </c>
      <c r="AC266">
        <v>110519</v>
      </c>
      <c r="AD266">
        <v>197161</v>
      </c>
      <c r="AE266">
        <v>247106</v>
      </c>
      <c r="AF266">
        <v>263027</v>
      </c>
      <c r="AG266">
        <v>280659</v>
      </c>
      <c r="AH266">
        <v>244761</v>
      </c>
    </row>
    <row r="267" spans="1:34">
      <c r="A267" t="s">
        <v>30</v>
      </c>
      <c r="B267" t="s">
        <v>4637</v>
      </c>
      <c r="C267" s="139">
        <f t="shared" si="4"/>
        <v>5038295.75</v>
      </c>
      <c r="D267">
        <v>4779125</v>
      </c>
      <c r="E267">
        <v>5106562</v>
      </c>
      <c r="F267">
        <v>5079348</v>
      </c>
      <c r="G267">
        <v>5188148</v>
      </c>
      <c r="H267">
        <v>5358371</v>
      </c>
      <c r="I267">
        <v>5356123</v>
      </c>
      <c r="J267">
        <v>5134620</v>
      </c>
      <c r="K267">
        <v>5506751</v>
      </c>
      <c r="L267">
        <v>5414202</v>
      </c>
      <c r="M267">
        <v>5689053</v>
      </c>
      <c r="N267">
        <v>5464337</v>
      </c>
      <c r="O267">
        <v>4848201</v>
      </c>
      <c r="P267">
        <v>4575096</v>
      </c>
      <c r="Q267">
        <v>4880923</v>
      </c>
      <c r="R267">
        <v>4833934</v>
      </c>
      <c r="S267">
        <v>5358850</v>
      </c>
      <c r="T267">
        <v>5524283</v>
      </c>
      <c r="U267">
        <v>5891365</v>
      </c>
      <c r="V267">
        <v>4406595</v>
      </c>
      <c r="W267">
        <v>5240368</v>
      </c>
      <c r="X267">
        <v>6104667</v>
      </c>
      <c r="Y267">
        <v>6145881</v>
      </c>
      <c r="Z267">
        <v>6443329</v>
      </c>
      <c r="AA267">
        <v>6641554</v>
      </c>
      <c r="AB267">
        <v>6792412</v>
      </c>
      <c r="AC267">
        <v>6732650</v>
      </c>
      <c r="AD267">
        <v>6830243</v>
      </c>
      <c r="AE267">
        <v>6010379</v>
      </c>
      <c r="AF267">
        <v>5767685</v>
      </c>
      <c r="AG267">
        <v>5576330</v>
      </c>
      <c r="AH267">
        <v>5290802</v>
      </c>
    </row>
    <row r="268" spans="1:34">
      <c r="A268" t="s">
        <v>30</v>
      </c>
      <c r="B268" t="s">
        <v>4638</v>
      </c>
      <c r="C268" s="139">
        <f t="shared" si="4"/>
        <v>5117741.5</v>
      </c>
      <c r="D268">
        <v>4875328</v>
      </c>
      <c r="E268">
        <v>5176092</v>
      </c>
      <c r="F268">
        <v>5159734</v>
      </c>
      <c r="G268">
        <v>5259812</v>
      </c>
      <c r="H268">
        <v>5442848</v>
      </c>
      <c r="I268">
        <v>5435195</v>
      </c>
      <c r="J268">
        <v>5201474</v>
      </c>
      <c r="K268">
        <v>5570731</v>
      </c>
      <c r="L268">
        <v>5478957</v>
      </c>
      <c r="M268">
        <v>5756430</v>
      </c>
      <c r="N268">
        <v>5533005</v>
      </c>
      <c r="O268">
        <v>4912496</v>
      </c>
      <c r="P268">
        <v>4644846</v>
      </c>
      <c r="Q268">
        <v>4963000</v>
      </c>
      <c r="R268">
        <v>4924558</v>
      </c>
      <c r="S268">
        <v>5456149</v>
      </c>
      <c r="T268">
        <v>5620530</v>
      </c>
      <c r="U268">
        <v>5964616</v>
      </c>
      <c r="V268">
        <v>4517440</v>
      </c>
      <c r="W268">
        <v>5347602</v>
      </c>
      <c r="X268">
        <v>6213716</v>
      </c>
      <c r="Y268">
        <v>6263163</v>
      </c>
      <c r="Z268">
        <v>6575818</v>
      </c>
      <c r="AA268">
        <v>6768120</v>
      </c>
      <c r="AB268">
        <v>6917017</v>
      </c>
      <c r="AC268">
        <v>6843169</v>
      </c>
      <c r="AD268">
        <v>7027404</v>
      </c>
      <c r="AE268">
        <v>6257485</v>
      </c>
      <c r="AF268">
        <v>6030713</v>
      </c>
      <c r="AG268">
        <v>5856989</v>
      </c>
      <c r="AH268">
        <v>5535563</v>
      </c>
    </row>
    <row r="269" spans="1:34">
      <c r="A269" t="s">
        <v>30</v>
      </c>
      <c r="B269" t="s">
        <v>4639</v>
      </c>
      <c r="C269" s="139">
        <f t="shared" si="4"/>
        <v>244774189</v>
      </c>
      <c r="D269">
        <v>250827799</v>
      </c>
      <c r="E269">
        <v>245603485</v>
      </c>
      <c r="F269">
        <v>244252035</v>
      </c>
      <c r="G269">
        <v>238413437</v>
      </c>
      <c r="H269">
        <v>238262150</v>
      </c>
      <c r="I269">
        <v>237412633</v>
      </c>
      <c r="J269">
        <v>230015937</v>
      </c>
      <c r="K269">
        <v>222398924</v>
      </c>
      <c r="L269">
        <v>221096136</v>
      </c>
      <c r="M269">
        <v>221894574</v>
      </c>
      <c r="N269">
        <v>229095935</v>
      </c>
      <c r="O269">
        <v>217952308</v>
      </c>
      <c r="P269">
        <v>219636818</v>
      </c>
      <c r="Q269">
        <v>225416060</v>
      </c>
      <c r="R269">
        <v>223751621</v>
      </c>
      <c r="S269">
        <v>220256412</v>
      </c>
      <c r="T269">
        <v>218117928</v>
      </c>
      <c r="U269">
        <v>212610011</v>
      </c>
      <c r="V269">
        <v>203352775</v>
      </c>
      <c r="W269">
        <v>190945341</v>
      </c>
      <c r="X269">
        <v>191815839</v>
      </c>
      <c r="Y269">
        <v>187263423</v>
      </c>
      <c r="Z269">
        <v>189628995</v>
      </c>
      <c r="AA269">
        <v>168246994</v>
      </c>
      <c r="AB269">
        <v>167084937</v>
      </c>
      <c r="AC269">
        <v>167414374</v>
      </c>
      <c r="AD269">
        <v>158146848</v>
      </c>
      <c r="AE269">
        <v>151934155</v>
      </c>
      <c r="AF269">
        <v>143777142</v>
      </c>
      <c r="AG269">
        <v>139416690</v>
      </c>
      <c r="AH269">
        <v>131502551</v>
      </c>
    </row>
    <row r="270" spans="1:34">
      <c r="A270" t="s">
        <v>30</v>
      </c>
      <c r="B270" t="s">
        <v>4640</v>
      </c>
      <c r="C270" s="139">
        <f t="shared" si="4"/>
        <v>0</v>
      </c>
      <c r="D270">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row>
    <row r="271" spans="1:34">
      <c r="A271" t="s">
        <v>30</v>
      </c>
      <c r="B271" t="s">
        <v>4641</v>
      </c>
      <c r="C271" s="139">
        <f t="shared" si="4"/>
        <v>12471312.75</v>
      </c>
      <c r="D271">
        <v>9384510</v>
      </c>
      <c r="E271">
        <v>13225985</v>
      </c>
      <c r="F271">
        <v>13061875</v>
      </c>
      <c r="G271">
        <v>14212881</v>
      </c>
      <c r="H271">
        <v>18000057</v>
      </c>
      <c r="I271">
        <v>18931178</v>
      </c>
      <c r="J271">
        <v>16134883</v>
      </c>
      <c r="K271">
        <v>20153632</v>
      </c>
      <c r="L271">
        <v>20558679</v>
      </c>
      <c r="M271">
        <v>23985137</v>
      </c>
      <c r="N271">
        <v>23308564</v>
      </c>
      <c r="O271">
        <v>28117427</v>
      </c>
      <c r="P271">
        <v>28820791</v>
      </c>
      <c r="Q271">
        <v>28855311</v>
      </c>
      <c r="R271">
        <v>30184830</v>
      </c>
      <c r="S271">
        <v>30494258</v>
      </c>
      <c r="T271">
        <v>27284768</v>
      </c>
      <c r="U271">
        <v>29423864</v>
      </c>
      <c r="V271">
        <v>30936022</v>
      </c>
      <c r="W271">
        <v>31233565</v>
      </c>
      <c r="X271">
        <v>27751457</v>
      </c>
      <c r="Y271">
        <v>23299324</v>
      </c>
      <c r="Z271">
        <v>19643197</v>
      </c>
      <c r="AA271">
        <v>27941977</v>
      </c>
      <c r="AB271">
        <v>25934642</v>
      </c>
      <c r="AC271">
        <v>21123877</v>
      </c>
      <c r="AD271">
        <v>20796253</v>
      </c>
      <c r="AE271">
        <v>20166689</v>
      </c>
      <c r="AF271">
        <v>21659866</v>
      </c>
      <c r="AG271">
        <v>24490120</v>
      </c>
      <c r="AH271">
        <v>29300599</v>
      </c>
    </row>
    <row r="272" spans="1:34">
      <c r="A272" t="s">
        <v>30</v>
      </c>
      <c r="B272" s="137" t="s">
        <v>4642</v>
      </c>
      <c r="C272" s="139">
        <f t="shared" si="4"/>
        <v>257245501.75</v>
      </c>
      <c r="D272">
        <v>260212309</v>
      </c>
      <c r="E272">
        <v>258829470</v>
      </c>
      <c r="F272">
        <v>257313910</v>
      </c>
      <c r="G272">
        <v>252626318</v>
      </c>
      <c r="H272">
        <v>256262207</v>
      </c>
      <c r="I272">
        <v>256343811</v>
      </c>
      <c r="J272">
        <v>246150820</v>
      </c>
      <c r="K272">
        <v>242552556</v>
      </c>
      <c r="L272">
        <v>241654815</v>
      </c>
      <c r="M272">
        <v>245879711</v>
      </c>
      <c r="N272">
        <v>252404499</v>
      </c>
      <c r="O272">
        <v>246069735</v>
      </c>
      <c r="P272">
        <v>248457609</v>
      </c>
      <c r="Q272">
        <v>254271371</v>
      </c>
      <c r="R272">
        <v>253936451</v>
      </c>
      <c r="S272">
        <v>250750670</v>
      </c>
      <c r="T272">
        <v>245402696</v>
      </c>
      <c r="U272">
        <v>242033875</v>
      </c>
      <c r="V272">
        <v>234288797</v>
      </c>
      <c r="W272">
        <v>222178906</v>
      </c>
      <c r="X272">
        <v>219567296</v>
      </c>
      <c r="Y272">
        <v>210562747</v>
      </c>
      <c r="Z272">
        <v>209272192</v>
      </c>
      <c r="AA272">
        <v>196188971</v>
      </c>
      <c r="AB272">
        <v>193019579</v>
      </c>
      <c r="AC272">
        <v>188538251</v>
      </c>
      <c r="AD272">
        <v>178943101</v>
      </c>
      <c r="AE272">
        <v>172100844</v>
      </c>
      <c r="AF272">
        <v>165437008</v>
      </c>
      <c r="AG272">
        <v>163906810</v>
      </c>
      <c r="AH272">
        <v>160803150</v>
      </c>
    </row>
    <row r="273" spans="1:34">
      <c r="A273" t="s">
        <v>30</v>
      </c>
      <c r="B273" t="s">
        <v>4643</v>
      </c>
      <c r="C273" s="139">
        <f t="shared" si="4"/>
        <v>0</v>
      </c>
      <c r="D273" t="s">
        <v>583</v>
      </c>
      <c r="E273" t="s">
        <v>583</v>
      </c>
      <c r="F273" t="s">
        <v>583</v>
      </c>
      <c r="G273" t="s">
        <v>583</v>
      </c>
      <c r="H273" t="s">
        <v>583</v>
      </c>
      <c r="I273" t="s">
        <v>583</v>
      </c>
      <c r="J273" t="s">
        <v>583</v>
      </c>
      <c r="K273" t="s">
        <v>583</v>
      </c>
      <c r="L273" t="s">
        <v>583</v>
      </c>
      <c r="M273" t="s">
        <v>583</v>
      </c>
      <c r="N273" t="s">
        <v>583</v>
      </c>
      <c r="O273" t="s">
        <v>583</v>
      </c>
      <c r="P273" t="s">
        <v>583</v>
      </c>
      <c r="Q273" t="s">
        <v>583</v>
      </c>
      <c r="R273" t="s">
        <v>583</v>
      </c>
      <c r="S273" t="s">
        <v>583</v>
      </c>
      <c r="T273" t="s">
        <v>583</v>
      </c>
      <c r="U273" t="s">
        <v>583</v>
      </c>
      <c r="V273" t="s">
        <v>583</v>
      </c>
      <c r="W273" t="s">
        <v>583</v>
      </c>
      <c r="X273" t="s">
        <v>583</v>
      </c>
      <c r="Y273" t="s">
        <v>583</v>
      </c>
      <c r="Z273" t="s">
        <v>583</v>
      </c>
      <c r="AA273" t="s">
        <v>583</v>
      </c>
      <c r="AB273" t="s">
        <v>583</v>
      </c>
      <c r="AC273" t="s">
        <v>583</v>
      </c>
      <c r="AD273" t="s">
        <v>583</v>
      </c>
      <c r="AE273" t="s">
        <v>583</v>
      </c>
      <c r="AF273" t="s">
        <v>583</v>
      </c>
      <c r="AG273" t="s">
        <v>583</v>
      </c>
      <c r="AH273" t="s">
        <v>583</v>
      </c>
    </row>
    <row r="274" spans="1:34">
      <c r="A274" t="s">
        <v>30</v>
      </c>
      <c r="B274" t="s">
        <v>4644</v>
      </c>
      <c r="C274" s="139">
        <f t="shared" si="4"/>
        <v>0</v>
      </c>
      <c r="D274" t="s">
        <v>583</v>
      </c>
      <c r="E274" t="s">
        <v>583</v>
      </c>
      <c r="F274" t="s">
        <v>583</v>
      </c>
      <c r="G274" t="s">
        <v>583</v>
      </c>
      <c r="H274" t="s">
        <v>583</v>
      </c>
      <c r="I274" t="s">
        <v>583</v>
      </c>
      <c r="J274" t="s">
        <v>583</v>
      </c>
      <c r="K274" t="s">
        <v>583</v>
      </c>
      <c r="L274" t="s">
        <v>583</v>
      </c>
      <c r="M274" t="s">
        <v>583</v>
      </c>
      <c r="N274" t="s">
        <v>583</v>
      </c>
      <c r="O274" t="s">
        <v>583</v>
      </c>
      <c r="P274" t="s">
        <v>583</v>
      </c>
      <c r="Q274" t="s">
        <v>583</v>
      </c>
      <c r="R274" t="s">
        <v>583</v>
      </c>
      <c r="S274" t="s">
        <v>583</v>
      </c>
      <c r="T274" t="s">
        <v>583</v>
      </c>
      <c r="U274" t="s">
        <v>583</v>
      </c>
      <c r="V274" t="s">
        <v>583</v>
      </c>
      <c r="W274" t="s">
        <v>583</v>
      </c>
      <c r="X274" t="s">
        <v>583</v>
      </c>
      <c r="Y274" t="s">
        <v>583</v>
      </c>
      <c r="Z274" t="s">
        <v>583</v>
      </c>
      <c r="AA274" t="s">
        <v>583</v>
      </c>
      <c r="AB274" t="s">
        <v>583</v>
      </c>
      <c r="AC274" t="s">
        <v>583</v>
      </c>
      <c r="AD274" t="s">
        <v>583</v>
      </c>
      <c r="AE274" t="s">
        <v>583</v>
      </c>
      <c r="AF274" t="s">
        <v>583</v>
      </c>
      <c r="AG274" t="s">
        <v>583</v>
      </c>
      <c r="AH274" t="s">
        <v>583</v>
      </c>
    </row>
    <row r="275" spans="1:34">
      <c r="A275" t="s">
        <v>30</v>
      </c>
      <c r="B275" t="s">
        <v>4645</v>
      </c>
      <c r="C275" s="139">
        <f t="shared" si="4"/>
        <v>238619529</v>
      </c>
      <c r="D275">
        <v>242429912</v>
      </c>
      <c r="E275">
        <v>240337067</v>
      </c>
      <c r="F275">
        <v>238558689</v>
      </c>
      <c r="G275">
        <v>233152448</v>
      </c>
      <c r="H275">
        <v>235719535</v>
      </c>
      <c r="I275">
        <v>235597346</v>
      </c>
      <c r="J275">
        <v>226078111</v>
      </c>
      <c r="K275">
        <v>221917337</v>
      </c>
      <c r="L275">
        <v>220673784</v>
      </c>
      <c r="M275">
        <v>225089786</v>
      </c>
      <c r="N275">
        <v>231209071</v>
      </c>
      <c r="O275">
        <v>224750322</v>
      </c>
      <c r="P275">
        <v>226172795</v>
      </c>
      <c r="Q275">
        <v>231084600</v>
      </c>
      <c r="R275">
        <v>228219544</v>
      </c>
      <c r="S275">
        <v>224977011</v>
      </c>
      <c r="T275">
        <v>218584494</v>
      </c>
      <c r="U275">
        <v>217371534</v>
      </c>
      <c r="V275">
        <v>210473530</v>
      </c>
      <c r="W275">
        <v>200752133</v>
      </c>
      <c r="X275">
        <v>195842976</v>
      </c>
      <c r="Y275">
        <v>187270257</v>
      </c>
      <c r="Z275">
        <v>187354592</v>
      </c>
      <c r="AA275">
        <v>175041015</v>
      </c>
      <c r="AB275">
        <v>171832022</v>
      </c>
      <c r="AC275">
        <v>167492138</v>
      </c>
      <c r="AD275">
        <v>159544300</v>
      </c>
      <c r="AE275">
        <v>152747819</v>
      </c>
      <c r="AF275">
        <v>147009940</v>
      </c>
      <c r="AG275">
        <v>146336241</v>
      </c>
      <c r="AH275">
        <v>143534878</v>
      </c>
    </row>
    <row r="276" spans="1:34">
      <c r="A276" t="s">
        <v>30</v>
      </c>
      <c r="B276" t="s">
        <v>4646</v>
      </c>
      <c r="C276" s="139">
        <f t="shared" si="4"/>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
        <v>30</v>
      </c>
      <c r="B277" t="s">
        <v>4647</v>
      </c>
      <c r="C277" s="139">
        <f t="shared" si="4"/>
        <v>7487.5</v>
      </c>
      <c r="D277">
        <v>10259</v>
      </c>
      <c r="E277">
        <v>10888</v>
      </c>
      <c r="F277">
        <v>6702</v>
      </c>
      <c r="G277">
        <v>2101</v>
      </c>
      <c r="H277">
        <v>2287</v>
      </c>
      <c r="I277">
        <v>2052</v>
      </c>
      <c r="J277">
        <v>0</v>
      </c>
      <c r="K277">
        <v>2177</v>
      </c>
      <c r="L277">
        <v>549</v>
      </c>
      <c r="M277">
        <v>636</v>
      </c>
      <c r="N277">
        <v>543</v>
      </c>
      <c r="O277">
        <v>0</v>
      </c>
      <c r="P277">
        <v>0</v>
      </c>
      <c r="Q277">
        <v>0</v>
      </c>
      <c r="R277">
        <v>0</v>
      </c>
      <c r="S277">
        <v>0</v>
      </c>
      <c r="T277">
        <v>0</v>
      </c>
      <c r="U277">
        <v>7088</v>
      </c>
      <c r="V277">
        <v>7800</v>
      </c>
      <c r="W277">
        <v>0</v>
      </c>
      <c r="X277">
        <v>0</v>
      </c>
      <c r="Y277">
        <v>0</v>
      </c>
      <c r="Z277">
        <v>0</v>
      </c>
      <c r="AA277">
        <v>0</v>
      </c>
      <c r="AB277">
        <v>0</v>
      </c>
      <c r="AC277">
        <v>0</v>
      </c>
      <c r="AD277">
        <v>0</v>
      </c>
      <c r="AE277">
        <v>0</v>
      </c>
      <c r="AF277">
        <v>0</v>
      </c>
      <c r="AG277">
        <v>0</v>
      </c>
      <c r="AH277">
        <v>0</v>
      </c>
    </row>
    <row r="278" spans="1:34">
      <c r="A278" t="s">
        <v>30</v>
      </c>
      <c r="B278" t="s">
        <v>4648</v>
      </c>
      <c r="C278" s="139">
        <f t="shared" si="4"/>
        <v>238627016.5</v>
      </c>
      <c r="D278">
        <v>242440171</v>
      </c>
      <c r="E278">
        <v>240347955</v>
      </c>
      <c r="F278">
        <v>238565391</v>
      </c>
      <c r="G278">
        <v>233154549</v>
      </c>
      <c r="H278">
        <v>235721822</v>
      </c>
      <c r="I278">
        <v>235599398</v>
      </c>
      <c r="J278">
        <v>226078111</v>
      </c>
      <c r="K278">
        <v>221919514</v>
      </c>
      <c r="L278">
        <v>220674333</v>
      </c>
      <c r="M278">
        <v>225090422</v>
      </c>
      <c r="N278">
        <v>231209614</v>
      </c>
      <c r="O278">
        <v>224750322</v>
      </c>
      <c r="P278">
        <v>226172795</v>
      </c>
      <c r="Q278">
        <v>231084600</v>
      </c>
      <c r="R278">
        <v>228219544</v>
      </c>
      <c r="S278">
        <v>224977011</v>
      </c>
      <c r="T278">
        <v>218584494</v>
      </c>
      <c r="U278">
        <v>217378622</v>
      </c>
      <c r="V278">
        <v>210481330</v>
      </c>
      <c r="W278">
        <v>200752133</v>
      </c>
      <c r="X278">
        <v>195842976</v>
      </c>
      <c r="Y278">
        <v>187270257</v>
      </c>
      <c r="Z278">
        <v>187354592</v>
      </c>
      <c r="AA278">
        <v>175041015</v>
      </c>
      <c r="AB278">
        <v>171832022</v>
      </c>
      <c r="AC278">
        <v>167492138</v>
      </c>
      <c r="AD278">
        <v>159544300</v>
      </c>
      <c r="AE278">
        <v>152747819</v>
      </c>
      <c r="AF278">
        <v>147009940</v>
      </c>
      <c r="AG278">
        <v>146336241</v>
      </c>
      <c r="AH278">
        <v>143534878</v>
      </c>
    </row>
    <row r="279" spans="1:34">
      <c r="A279" t="s">
        <v>30</v>
      </c>
      <c r="B279" t="s">
        <v>4649</v>
      </c>
      <c r="C279" s="139">
        <f t="shared" si="4"/>
        <v>5066507.75</v>
      </c>
      <c r="D279">
        <v>4812909</v>
      </c>
      <c r="E279">
        <v>5082631</v>
      </c>
      <c r="F279">
        <v>5133102</v>
      </c>
      <c r="G279">
        <v>5237389</v>
      </c>
      <c r="H279">
        <v>5369421</v>
      </c>
      <c r="I279">
        <v>5389463</v>
      </c>
      <c r="J279">
        <v>5375185</v>
      </c>
      <c r="K279">
        <v>5363891</v>
      </c>
      <c r="L279">
        <v>5256483</v>
      </c>
      <c r="M279">
        <v>5454173</v>
      </c>
      <c r="N279">
        <v>4882462</v>
      </c>
      <c r="O279">
        <v>4986384</v>
      </c>
      <c r="P279">
        <v>4923836</v>
      </c>
      <c r="Q279">
        <v>4877913</v>
      </c>
      <c r="R279">
        <v>5274184</v>
      </c>
      <c r="S279">
        <v>5345764</v>
      </c>
      <c r="T279">
        <v>6910150</v>
      </c>
      <c r="U279">
        <v>6902953</v>
      </c>
      <c r="V279">
        <v>6816397</v>
      </c>
      <c r="W279">
        <v>6671374</v>
      </c>
      <c r="X279">
        <v>6760522</v>
      </c>
      <c r="Y279">
        <v>6659195</v>
      </c>
      <c r="Z279">
        <v>7229835</v>
      </c>
      <c r="AA279">
        <v>7173492</v>
      </c>
      <c r="AB279">
        <v>7265917</v>
      </c>
      <c r="AC279">
        <v>6986229</v>
      </c>
      <c r="AD279">
        <v>6959450</v>
      </c>
      <c r="AE279">
        <v>6407566</v>
      </c>
      <c r="AF279">
        <v>6167149</v>
      </c>
      <c r="AG279">
        <v>6005886</v>
      </c>
      <c r="AH279">
        <v>5589626</v>
      </c>
    </row>
    <row r="280" spans="1:34">
      <c r="A280" t="s">
        <v>30</v>
      </c>
      <c r="B280" t="s">
        <v>4650</v>
      </c>
      <c r="C280" s="139">
        <f t="shared" si="4"/>
        <v>0</v>
      </c>
      <c r="D280">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row>
    <row r="281" spans="1:34">
      <c r="A281" t="s">
        <v>30</v>
      </c>
      <c r="B281" t="s">
        <v>4651</v>
      </c>
      <c r="C281" s="139">
        <f t="shared" si="4"/>
        <v>12880752.75</v>
      </c>
      <c r="D281">
        <v>13502527</v>
      </c>
      <c r="E281">
        <v>13032600</v>
      </c>
      <c r="F281">
        <v>12304643</v>
      </c>
      <c r="G281">
        <v>12683241</v>
      </c>
      <c r="H281">
        <v>12302577</v>
      </c>
      <c r="I281">
        <v>11750153</v>
      </c>
      <c r="J281">
        <v>11771873</v>
      </c>
      <c r="K281">
        <v>11921436</v>
      </c>
      <c r="L281">
        <v>11950389</v>
      </c>
      <c r="M281">
        <v>13909155</v>
      </c>
      <c r="N281">
        <v>14283613</v>
      </c>
      <c r="O281">
        <v>14307027</v>
      </c>
      <c r="P281">
        <v>14407318</v>
      </c>
      <c r="Q281">
        <v>14625916</v>
      </c>
      <c r="R281">
        <v>14797497</v>
      </c>
      <c r="S281">
        <v>15036505</v>
      </c>
      <c r="T281">
        <v>16016997</v>
      </c>
      <c r="U281">
        <v>15961705</v>
      </c>
      <c r="V281">
        <v>15788126</v>
      </c>
      <c r="W281">
        <v>15699512</v>
      </c>
      <c r="X281">
        <v>15233307</v>
      </c>
      <c r="Y281">
        <v>14691750</v>
      </c>
      <c r="Z281">
        <v>13322354</v>
      </c>
      <c r="AA281">
        <v>13197557</v>
      </c>
      <c r="AB281">
        <v>13337892</v>
      </c>
      <c r="AC281">
        <v>12783877</v>
      </c>
      <c r="AD281">
        <v>12119996</v>
      </c>
      <c r="AE281">
        <v>12224966</v>
      </c>
      <c r="AF281">
        <v>11621691</v>
      </c>
      <c r="AG281">
        <v>11236398</v>
      </c>
      <c r="AH281">
        <v>10897282</v>
      </c>
    </row>
    <row r="282" spans="1:34">
      <c r="A282" t="s">
        <v>30</v>
      </c>
      <c r="B282" t="s">
        <v>4652</v>
      </c>
      <c r="C282" s="139">
        <f t="shared" si="4"/>
        <v>671224.75</v>
      </c>
      <c r="D282">
        <v>-543298</v>
      </c>
      <c r="E282">
        <v>366284</v>
      </c>
      <c r="F282">
        <v>1310775</v>
      </c>
      <c r="G282">
        <v>1551138</v>
      </c>
      <c r="H282">
        <v>2868387</v>
      </c>
      <c r="I282">
        <v>3604797</v>
      </c>
      <c r="J282">
        <v>2925650</v>
      </c>
      <c r="K282">
        <v>3347715</v>
      </c>
      <c r="L282">
        <v>3773610</v>
      </c>
      <c r="M282">
        <v>1425961</v>
      </c>
      <c r="N282">
        <v>2028810</v>
      </c>
      <c r="O282">
        <v>2026003</v>
      </c>
      <c r="P282">
        <v>2953660</v>
      </c>
      <c r="Q282">
        <v>3682942</v>
      </c>
      <c r="R282">
        <v>0</v>
      </c>
      <c r="S282">
        <v>0</v>
      </c>
      <c r="T282">
        <v>0</v>
      </c>
      <c r="U282">
        <v>0</v>
      </c>
      <c r="V282">
        <v>0</v>
      </c>
      <c r="W282">
        <v>0</v>
      </c>
      <c r="X282">
        <v>0</v>
      </c>
      <c r="Y282">
        <v>0</v>
      </c>
      <c r="Z282">
        <v>0</v>
      </c>
      <c r="AA282">
        <v>0</v>
      </c>
      <c r="AB282">
        <v>0</v>
      </c>
      <c r="AC282">
        <v>0</v>
      </c>
      <c r="AD282">
        <v>0</v>
      </c>
      <c r="AE282">
        <v>0</v>
      </c>
      <c r="AF282">
        <v>0</v>
      </c>
      <c r="AG282">
        <v>0</v>
      </c>
      <c r="AH282">
        <v>0</v>
      </c>
    </row>
    <row r="283" spans="1:34">
      <c r="A283" t="s">
        <v>30</v>
      </c>
      <c r="B283" t="s">
        <v>4653</v>
      </c>
      <c r="C283" s="139">
        <f t="shared" si="4"/>
        <v>0</v>
      </c>
      <c r="D283">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row>
    <row r="284" spans="1:34">
      <c r="A284" t="s">
        <v>30</v>
      </c>
      <c r="B284" s="137" t="s">
        <v>4654</v>
      </c>
      <c r="C284" s="139">
        <f t="shared" si="4"/>
        <v>257245501.75</v>
      </c>
      <c r="D284">
        <v>260212309</v>
      </c>
      <c r="E284">
        <v>258829470</v>
      </c>
      <c r="F284">
        <v>257313910</v>
      </c>
      <c r="G284">
        <v>252626318</v>
      </c>
      <c r="H284">
        <v>256262207</v>
      </c>
      <c r="I284">
        <v>256343811</v>
      </c>
      <c r="J284">
        <v>246150820</v>
      </c>
      <c r="K284">
        <v>242552556</v>
      </c>
      <c r="L284">
        <v>241654815</v>
      </c>
      <c r="M284">
        <v>245879711</v>
      </c>
      <c r="N284">
        <v>252404499</v>
      </c>
      <c r="O284">
        <v>246069735</v>
      </c>
      <c r="P284">
        <v>248457609</v>
      </c>
      <c r="Q284">
        <v>254271371</v>
      </c>
      <c r="R284">
        <v>253936451</v>
      </c>
      <c r="S284">
        <v>250750670</v>
      </c>
      <c r="T284">
        <v>245402696</v>
      </c>
      <c r="U284">
        <v>242033875</v>
      </c>
      <c r="V284">
        <v>234288797</v>
      </c>
      <c r="W284">
        <v>222178906</v>
      </c>
      <c r="X284">
        <v>219567296</v>
      </c>
      <c r="Y284">
        <v>210562747</v>
      </c>
      <c r="Z284">
        <v>209272192</v>
      </c>
      <c r="AA284">
        <v>196188971</v>
      </c>
      <c r="AB284">
        <v>193019579</v>
      </c>
      <c r="AC284">
        <v>188538251</v>
      </c>
      <c r="AD284">
        <v>178943101</v>
      </c>
      <c r="AE284">
        <v>172100844</v>
      </c>
      <c r="AF284">
        <v>165437008</v>
      </c>
      <c r="AG284">
        <v>163906810</v>
      </c>
      <c r="AH284">
        <v>160803150</v>
      </c>
    </row>
    <row r="285" spans="1:34">
      <c r="A285" t="s">
        <v>30</v>
      </c>
      <c r="B285" t="s">
        <v>4655</v>
      </c>
      <c r="C285" s="139">
        <f t="shared" si="4"/>
        <v>-12471312.75</v>
      </c>
      <c r="D285">
        <v>-9384510</v>
      </c>
      <c r="E285">
        <v>-13225985</v>
      </c>
      <c r="F285">
        <v>-13061875</v>
      </c>
      <c r="G285">
        <v>-14212881</v>
      </c>
      <c r="H285">
        <v>-18000057</v>
      </c>
      <c r="I285">
        <v>-18931178</v>
      </c>
      <c r="J285">
        <v>-16134883</v>
      </c>
      <c r="K285">
        <v>-20153632</v>
      </c>
      <c r="L285">
        <v>-20558679</v>
      </c>
      <c r="M285">
        <v>-23985137</v>
      </c>
      <c r="N285">
        <v>-23308564</v>
      </c>
      <c r="O285">
        <v>-28117427</v>
      </c>
      <c r="P285">
        <v>-28820791</v>
      </c>
      <c r="Q285">
        <v>-28855311</v>
      </c>
      <c r="R285">
        <v>-30184830</v>
      </c>
      <c r="S285">
        <v>-30494258</v>
      </c>
      <c r="T285">
        <v>-27284768</v>
      </c>
      <c r="U285">
        <v>-29423864</v>
      </c>
      <c r="V285">
        <v>-30936022</v>
      </c>
      <c r="W285">
        <v>-31233565</v>
      </c>
      <c r="X285">
        <v>-27751457</v>
      </c>
      <c r="Y285">
        <v>-23299324</v>
      </c>
      <c r="Z285">
        <v>-19643197</v>
      </c>
      <c r="AA285">
        <v>-27941977</v>
      </c>
      <c r="AB285">
        <v>-25934642</v>
      </c>
      <c r="AC285">
        <v>-21123877</v>
      </c>
      <c r="AD285">
        <v>-20796253</v>
      </c>
      <c r="AE285">
        <v>-20166689</v>
      </c>
      <c r="AF285">
        <v>-21659866</v>
      </c>
      <c r="AG285">
        <v>-24490120</v>
      </c>
      <c r="AH285">
        <v>-29300599</v>
      </c>
    </row>
    <row r="286" spans="1:34">
      <c r="A286" t="s">
        <v>30</v>
      </c>
      <c r="B286" t="s">
        <v>4656</v>
      </c>
      <c r="C286" s="139">
        <f t="shared" si="4"/>
        <v>0.95</v>
      </c>
      <c r="D286">
        <v>0.96</v>
      </c>
      <c r="E286">
        <v>0.95</v>
      </c>
      <c r="F286">
        <v>0.95</v>
      </c>
      <c r="G286">
        <v>0.94</v>
      </c>
      <c r="H286">
        <v>0.93</v>
      </c>
      <c r="I286">
        <v>0.93</v>
      </c>
      <c r="J286">
        <v>0.93</v>
      </c>
      <c r="K286">
        <v>0.92</v>
      </c>
      <c r="L286">
        <v>0.91</v>
      </c>
      <c r="M286">
        <v>0.9</v>
      </c>
      <c r="N286">
        <v>0.91</v>
      </c>
      <c r="O286">
        <v>0.89</v>
      </c>
      <c r="P286">
        <v>0.88</v>
      </c>
      <c r="Q286">
        <v>0.89</v>
      </c>
      <c r="R286">
        <v>0.88</v>
      </c>
      <c r="S286">
        <v>0.88</v>
      </c>
      <c r="T286">
        <v>0.89</v>
      </c>
      <c r="U286">
        <v>0.88</v>
      </c>
      <c r="V286">
        <v>0.87</v>
      </c>
      <c r="W286">
        <v>0.86</v>
      </c>
      <c r="X286">
        <v>0.87</v>
      </c>
      <c r="Y286">
        <v>0.89</v>
      </c>
      <c r="Z286">
        <v>0.91</v>
      </c>
      <c r="AA286">
        <v>0.86</v>
      </c>
      <c r="AB286">
        <v>0.87</v>
      </c>
      <c r="AC286">
        <v>0.89</v>
      </c>
      <c r="AD286">
        <v>0.88</v>
      </c>
      <c r="AE286">
        <v>0.88</v>
      </c>
      <c r="AF286">
        <v>0.87</v>
      </c>
      <c r="AG286">
        <v>0.85</v>
      </c>
      <c r="AH286">
        <v>0.82</v>
      </c>
    </row>
    <row r="287" spans="1:34">
      <c r="A287" t="s">
        <v>30</v>
      </c>
      <c r="B287" t="s">
        <v>4657</v>
      </c>
      <c r="C287" s="139">
        <f t="shared" si="4"/>
        <v>0</v>
      </c>
    </row>
    <row r="288" spans="1:34">
      <c r="A288" t="s">
        <v>30</v>
      </c>
      <c r="B288" t="s">
        <v>4566</v>
      </c>
      <c r="C288" s="139">
        <f t="shared" si="4"/>
        <v>0</v>
      </c>
      <c r="D288" t="s">
        <v>4567</v>
      </c>
      <c r="E288" t="s">
        <v>4568</v>
      </c>
      <c r="F288" t="s">
        <v>4569</v>
      </c>
      <c r="G288" t="s">
        <v>4570</v>
      </c>
      <c r="H288" t="s">
        <v>4571</v>
      </c>
      <c r="I288" t="s">
        <v>4572</v>
      </c>
      <c r="J288" t="s">
        <v>4573</v>
      </c>
      <c r="K288" t="s">
        <v>4574</v>
      </c>
      <c r="L288" t="s">
        <v>4575</v>
      </c>
      <c r="M288" t="s">
        <v>4576</v>
      </c>
      <c r="N288" t="s">
        <v>4577</v>
      </c>
      <c r="O288" t="s">
        <v>4578</v>
      </c>
      <c r="P288" t="s">
        <v>4579</v>
      </c>
      <c r="Q288" t="s">
        <v>4580</v>
      </c>
      <c r="R288" t="s">
        <v>4581</v>
      </c>
      <c r="S288" t="s">
        <v>4582</v>
      </c>
      <c r="T288" t="s">
        <v>4583</v>
      </c>
      <c r="U288" t="s">
        <v>4584</v>
      </c>
      <c r="V288" t="s">
        <v>4585</v>
      </c>
      <c r="W288" t="s">
        <v>4586</v>
      </c>
      <c r="X288" t="s">
        <v>4587</v>
      </c>
      <c r="Y288" t="s">
        <v>4588</v>
      </c>
      <c r="Z288" t="s">
        <v>4589</v>
      </c>
      <c r="AA288" t="s">
        <v>4590</v>
      </c>
      <c r="AB288" t="s">
        <v>4591</v>
      </c>
      <c r="AC288" t="s">
        <v>4592</v>
      </c>
      <c r="AD288" t="s">
        <v>4593</v>
      </c>
      <c r="AE288" t="s">
        <v>4594</v>
      </c>
      <c r="AF288" t="s">
        <v>4595</v>
      </c>
      <c r="AG288" t="s">
        <v>4596</v>
      </c>
      <c r="AH288" t="s">
        <v>4597</v>
      </c>
    </row>
    <row r="289" spans="1:34">
      <c r="B289" t="s">
        <v>34</v>
      </c>
      <c r="C289" s="139">
        <f t="shared" si="4"/>
        <v>0</v>
      </c>
    </row>
    <row r="290" spans="1:34">
      <c r="A290" t="s">
        <v>34</v>
      </c>
      <c r="B290" t="s">
        <v>4598</v>
      </c>
      <c r="C290" s="139">
        <f t="shared" si="4"/>
        <v>0</v>
      </c>
    </row>
    <row r="291" spans="1:34">
      <c r="A291" t="s">
        <v>34</v>
      </c>
      <c r="B291" t="s">
        <v>4599</v>
      </c>
      <c r="C291" s="139">
        <f t="shared" si="4"/>
        <v>0</v>
      </c>
      <c r="D291" t="s">
        <v>4600</v>
      </c>
      <c r="E291" t="s">
        <v>4601</v>
      </c>
      <c r="F291" t="s">
        <v>4602</v>
      </c>
      <c r="G291" t="s">
        <v>4603</v>
      </c>
      <c r="H291" t="s">
        <v>4604</v>
      </c>
      <c r="I291" t="s">
        <v>4605</v>
      </c>
      <c r="J291" t="s">
        <v>4606</v>
      </c>
      <c r="K291" t="s">
        <v>4607</v>
      </c>
      <c r="L291" t="s">
        <v>4608</v>
      </c>
      <c r="M291" t="s">
        <v>4609</v>
      </c>
      <c r="N291" t="s">
        <v>4610</v>
      </c>
      <c r="O291" t="s">
        <v>4611</v>
      </c>
      <c r="P291" t="s">
        <v>4612</v>
      </c>
      <c r="Q291" t="s">
        <v>4613</v>
      </c>
      <c r="R291" t="s">
        <v>4614</v>
      </c>
      <c r="S291" t="s">
        <v>4615</v>
      </c>
      <c r="T291" t="s">
        <v>4616</v>
      </c>
      <c r="U291" t="s">
        <v>4617</v>
      </c>
      <c r="V291" t="s">
        <v>4618</v>
      </c>
      <c r="W291" t="s">
        <v>4619</v>
      </c>
      <c r="X291" t="s">
        <v>4620</v>
      </c>
      <c r="Y291" t="s">
        <v>4621</v>
      </c>
      <c r="Z291" t="s">
        <v>4622</v>
      </c>
      <c r="AA291" t="s">
        <v>4623</v>
      </c>
      <c r="AB291" t="s">
        <v>4624</v>
      </c>
      <c r="AC291" t="s">
        <v>4625</v>
      </c>
      <c r="AD291" t="s">
        <v>4626</v>
      </c>
      <c r="AE291" t="s">
        <v>4627</v>
      </c>
      <c r="AF291" t="s">
        <v>4628</v>
      </c>
      <c r="AG291" t="s">
        <v>4629</v>
      </c>
      <c r="AH291" t="s">
        <v>4630</v>
      </c>
    </row>
    <row r="292" spans="1:34">
      <c r="A292" t="s">
        <v>34</v>
      </c>
      <c r="B292" t="s">
        <v>4631</v>
      </c>
      <c r="C292" s="139">
        <f t="shared" si="4"/>
        <v>0</v>
      </c>
      <c r="D292" t="s">
        <v>583</v>
      </c>
      <c r="E292" t="s">
        <v>583</v>
      </c>
      <c r="F292" t="s">
        <v>583</v>
      </c>
      <c r="G292" t="s">
        <v>583</v>
      </c>
      <c r="H292" t="s">
        <v>583</v>
      </c>
      <c r="I292" t="s">
        <v>583</v>
      </c>
      <c r="J292" t="s">
        <v>583</v>
      </c>
      <c r="K292" t="s">
        <v>583</v>
      </c>
      <c r="L292" t="s">
        <v>583</v>
      </c>
      <c r="M292" t="s">
        <v>583</v>
      </c>
      <c r="N292" t="s">
        <v>583</v>
      </c>
      <c r="O292" t="s">
        <v>583</v>
      </c>
      <c r="P292" t="s">
        <v>583</v>
      </c>
      <c r="Q292" t="s">
        <v>583</v>
      </c>
      <c r="R292" t="s">
        <v>583</v>
      </c>
      <c r="S292" t="s">
        <v>583</v>
      </c>
      <c r="T292" t="s">
        <v>583</v>
      </c>
      <c r="U292" t="s">
        <v>583</v>
      </c>
      <c r="V292" t="s">
        <v>583</v>
      </c>
      <c r="W292" t="s">
        <v>583</v>
      </c>
      <c r="X292" t="s">
        <v>583</v>
      </c>
      <c r="Y292" t="s">
        <v>583</v>
      </c>
      <c r="Z292" t="s">
        <v>583</v>
      </c>
      <c r="AA292" t="s">
        <v>583</v>
      </c>
      <c r="AB292" t="s">
        <v>583</v>
      </c>
      <c r="AC292" t="s">
        <v>583</v>
      </c>
      <c r="AD292" t="s">
        <v>583</v>
      </c>
      <c r="AE292" t="s">
        <v>583</v>
      </c>
      <c r="AF292" t="s">
        <v>583</v>
      </c>
      <c r="AG292" t="s">
        <v>583</v>
      </c>
      <c r="AH292" t="s">
        <v>583</v>
      </c>
    </row>
    <row r="293" spans="1:34">
      <c r="A293" t="s">
        <v>34</v>
      </c>
      <c r="B293" t="s">
        <v>522</v>
      </c>
      <c r="C293" s="139">
        <f t="shared" si="4"/>
        <v>0</v>
      </c>
      <c r="D293" t="s">
        <v>583</v>
      </c>
      <c r="E293" t="s">
        <v>583</v>
      </c>
      <c r="F293" t="s">
        <v>583</v>
      </c>
      <c r="G293" t="s">
        <v>583</v>
      </c>
      <c r="H293" t="s">
        <v>583</v>
      </c>
      <c r="I293" t="s">
        <v>583</v>
      </c>
      <c r="J293" t="s">
        <v>583</v>
      </c>
      <c r="K293" t="s">
        <v>583</v>
      </c>
      <c r="L293" t="s">
        <v>583</v>
      </c>
      <c r="M293" t="s">
        <v>583</v>
      </c>
      <c r="N293" t="s">
        <v>583</v>
      </c>
      <c r="O293" t="s">
        <v>583</v>
      </c>
      <c r="P293" t="s">
        <v>583</v>
      </c>
      <c r="Q293" t="s">
        <v>583</v>
      </c>
      <c r="R293" t="s">
        <v>583</v>
      </c>
      <c r="S293" t="s">
        <v>583</v>
      </c>
      <c r="T293" t="s">
        <v>583</v>
      </c>
      <c r="U293" t="s">
        <v>583</v>
      </c>
      <c r="V293" t="s">
        <v>583</v>
      </c>
      <c r="W293" t="s">
        <v>583</v>
      </c>
      <c r="X293" t="s">
        <v>583</v>
      </c>
      <c r="Y293" t="s">
        <v>583</v>
      </c>
      <c r="Z293" t="s">
        <v>583</v>
      </c>
      <c r="AA293" t="s">
        <v>583</v>
      </c>
      <c r="AB293" t="s">
        <v>583</v>
      </c>
      <c r="AC293" t="s">
        <v>583</v>
      </c>
      <c r="AD293" t="s">
        <v>583</v>
      </c>
      <c r="AE293" t="s">
        <v>583</v>
      </c>
      <c r="AF293" t="s">
        <v>583</v>
      </c>
      <c r="AG293" t="s">
        <v>583</v>
      </c>
      <c r="AH293" t="s">
        <v>583</v>
      </c>
    </row>
    <row r="294" spans="1:34">
      <c r="A294" t="s">
        <v>34</v>
      </c>
      <c r="B294" t="s">
        <v>4632</v>
      </c>
      <c r="C294" s="139">
        <f t="shared" si="4"/>
        <v>104987898.5</v>
      </c>
      <c r="D294">
        <v>96522566</v>
      </c>
      <c r="E294">
        <v>107079418</v>
      </c>
      <c r="F294">
        <v>109170814</v>
      </c>
      <c r="G294">
        <v>107178796</v>
      </c>
      <c r="H294">
        <v>115955092</v>
      </c>
      <c r="I294">
        <v>110212881</v>
      </c>
      <c r="J294">
        <v>109523336</v>
      </c>
      <c r="K294">
        <v>107082884</v>
      </c>
      <c r="L294">
        <v>100995036</v>
      </c>
      <c r="M294">
        <v>106661687</v>
      </c>
      <c r="N294">
        <v>120425913</v>
      </c>
      <c r="O294">
        <v>115074702</v>
      </c>
      <c r="P294">
        <v>126031263</v>
      </c>
      <c r="Q294">
        <v>132831987</v>
      </c>
      <c r="R294">
        <v>127367613</v>
      </c>
      <c r="S294">
        <v>126444777</v>
      </c>
      <c r="T294">
        <v>117918895</v>
      </c>
      <c r="U294">
        <v>115755114</v>
      </c>
      <c r="V294">
        <v>111855967</v>
      </c>
      <c r="W294">
        <v>110564676</v>
      </c>
      <c r="X294">
        <v>116176834</v>
      </c>
      <c r="Y294">
        <v>110536794</v>
      </c>
      <c r="Z294">
        <v>108716930</v>
      </c>
      <c r="AA294">
        <v>101780433</v>
      </c>
      <c r="AB294">
        <v>98729242</v>
      </c>
      <c r="AC294">
        <v>102015724</v>
      </c>
      <c r="AD294">
        <v>98752712</v>
      </c>
      <c r="AE294">
        <v>95737505</v>
      </c>
      <c r="AF294">
        <v>91779352</v>
      </c>
      <c r="AG294">
        <v>90809416</v>
      </c>
      <c r="AH294">
        <v>97565058</v>
      </c>
    </row>
    <row r="295" spans="1:34">
      <c r="A295" t="s">
        <v>34</v>
      </c>
      <c r="B295" t="s">
        <v>4633</v>
      </c>
      <c r="C295" s="139">
        <f t="shared" si="4"/>
        <v>15776009</v>
      </c>
      <c r="D295">
        <v>17844243</v>
      </c>
      <c r="E295">
        <v>15875597</v>
      </c>
      <c r="F295">
        <v>14534305</v>
      </c>
      <c r="G295">
        <v>14849891</v>
      </c>
      <c r="H295">
        <v>12169799</v>
      </c>
      <c r="I295">
        <v>13220514</v>
      </c>
      <c r="J295">
        <v>11410724</v>
      </c>
      <c r="K295">
        <v>9046649</v>
      </c>
      <c r="L295">
        <v>16131407</v>
      </c>
      <c r="M295">
        <v>13065835</v>
      </c>
      <c r="N295">
        <v>12115416</v>
      </c>
      <c r="O295">
        <v>9080363</v>
      </c>
      <c r="P295">
        <v>5430762</v>
      </c>
      <c r="Q295">
        <v>6842949</v>
      </c>
      <c r="R295">
        <v>5163848</v>
      </c>
      <c r="S295">
        <v>4913311</v>
      </c>
      <c r="T295">
        <v>3861395</v>
      </c>
      <c r="U295">
        <v>3030843</v>
      </c>
      <c r="V295">
        <v>4893512</v>
      </c>
      <c r="W295">
        <v>1847369</v>
      </c>
      <c r="X295">
        <v>1430873</v>
      </c>
      <c r="Y295">
        <v>513263</v>
      </c>
      <c r="Z295">
        <v>406684</v>
      </c>
      <c r="AA295">
        <v>218644</v>
      </c>
      <c r="AB295">
        <v>123791</v>
      </c>
      <c r="AC295">
        <v>315992</v>
      </c>
      <c r="AD295">
        <v>53284</v>
      </c>
      <c r="AE295">
        <v>10653</v>
      </c>
      <c r="AF295">
        <v>8020</v>
      </c>
      <c r="AG295">
        <v>7078</v>
      </c>
      <c r="AH295">
        <v>8020</v>
      </c>
    </row>
    <row r="296" spans="1:34">
      <c r="A296" t="s">
        <v>34</v>
      </c>
      <c r="B296" t="s">
        <v>4634</v>
      </c>
      <c r="C296" s="139">
        <f t="shared" si="4"/>
        <v>424292.5</v>
      </c>
      <c r="D296">
        <v>503607</v>
      </c>
      <c r="E296">
        <v>545796</v>
      </c>
      <c r="F296">
        <v>289511</v>
      </c>
      <c r="G296">
        <v>358256</v>
      </c>
      <c r="H296">
        <v>493966</v>
      </c>
      <c r="I296">
        <v>254593</v>
      </c>
      <c r="J296">
        <v>208880</v>
      </c>
      <c r="K296">
        <v>73393</v>
      </c>
      <c r="L296">
        <v>380258</v>
      </c>
      <c r="M296">
        <v>260774</v>
      </c>
      <c r="N296">
        <v>178024</v>
      </c>
      <c r="O296">
        <v>25308</v>
      </c>
      <c r="P296">
        <v>113555</v>
      </c>
      <c r="Q296">
        <v>274279</v>
      </c>
      <c r="R296">
        <v>177932</v>
      </c>
      <c r="S296">
        <v>140773</v>
      </c>
      <c r="T296">
        <v>32501</v>
      </c>
      <c r="U296">
        <v>207241</v>
      </c>
      <c r="V296">
        <v>388372</v>
      </c>
      <c r="W296">
        <v>386085</v>
      </c>
      <c r="X296">
        <v>663635</v>
      </c>
      <c r="Y296">
        <v>715946</v>
      </c>
      <c r="Z296">
        <v>791807</v>
      </c>
      <c r="AA296">
        <v>568074</v>
      </c>
      <c r="AB296">
        <v>0</v>
      </c>
      <c r="AC296">
        <v>0</v>
      </c>
      <c r="AD296">
        <v>0</v>
      </c>
      <c r="AE296">
        <v>0</v>
      </c>
      <c r="AF296">
        <v>0</v>
      </c>
      <c r="AG296">
        <v>0</v>
      </c>
      <c r="AH296">
        <v>0</v>
      </c>
    </row>
    <row r="297" spans="1:34">
      <c r="A297" t="s">
        <v>34</v>
      </c>
      <c r="B297" t="s">
        <v>4635</v>
      </c>
      <c r="C297" s="139">
        <f t="shared" si="4"/>
        <v>121188200</v>
      </c>
      <c r="D297">
        <v>114870416</v>
      </c>
      <c r="E297">
        <v>123500811</v>
      </c>
      <c r="F297">
        <v>123994630</v>
      </c>
      <c r="G297">
        <v>122386943</v>
      </c>
      <c r="H297">
        <v>128618857</v>
      </c>
      <c r="I297">
        <v>123687988</v>
      </c>
      <c r="J297">
        <v>121142940</v>
      </c>
      <c r="K297">
        <v>116202926</v>
      </c>
      <c r="L297">
        <v>117506701</v>
      </c>
      <c r="M297">
        <v>119988296</v>
      </c>
      <c r="N297">
        <v>132719353</v>
      </c>
      <c r="O297">
        <v>124180373</v>
      </c>
      <c r="P297">
        <v>131575580</v>
      </c>
      <c r="Q297">
        <v>139949215</v>
      </c>
      <c r="R297">
        <v>132709393</v>
      </c>
      <c r="S297">
        <v>131498862</v>
      </c>
      <c r="T297">
        <v>121812791</v>
      </c>
      <c r="U297">
        <v>118993198</v>
      </c>
      <c r="V297">
        <v>117137851</v>
      </c>
      <c r="W297">
        <v>112798130</v>
      </c>
      <c r="X297">
        <v>118271341</v>
      </c>
      <c r="Y297">
        <v>111766003</v>
      </c>
      <c r="Z297">
        <v>109915421</v>
      </c>
      <c r="AA297">
        <v>102567151</v>
      </c>
      <c r="AB297">
        <v>98853033</v>
      </c>
      <c r="AC297">
        <v>102331716</v>
      </c>
      <c r="AD297">
        <v>98805996</v>
      </c>
      <c r="AE297">
        <v>95748158</v>
      </c>
      <c r="AF297">
        <v>91787372</v>
      </c>
      <c r="AG297">
        <v>90816494</v>
      </c>
      <c r="AH297">
        <v>97573078</v>
      </c>
    </row>
    <row r="298" spans="1:34">
      <c r="A298" t="s">
        <v>34</v>
      </c>
      <c r="B298" t="s">
        <v>4636</v>
      </c>
      <c r="C298" s="139">
        <f t="shared" si="4"/>
        <v>6002.25</v>
      </c>
      <c r="D298">
        <v>4456</v>
      </c>
      <c r="E298">
        <v>7030</v>
      </c>
      <c r="F298">
        <v>6911</v>
      </c>
      <c r="G298">
        <v>5612</v>
      </c>
      <c r="H298">
        <v>7823</v>
      </c>
      <c r="I298">
        <v>14056</v>
      </c>
      <c r="J298">
        <v>29542</v>
      </c>
      <c r="K298">
        <v>27628</v>
      </c>
      <c r="L298">
        <v>30845</v>
      </c>
      <c r="M298">
        <v>24936</v>
      </c>
      <c r="N298">
        <v>22764</v>
      </c>
      <c r="O298">
        <v>24142</v>
      </c>
      <c r="P298">
        <v>1855</v>
      </c>
      <c r="Q298">
        <v>4180</v>
      </c>
      <c r="R298">
        <v>3813</v>
      </c>
      <c r="S298">
        <v>9857</v>
      </c>
      <c r="T298">
        <v>3262</v>
      </c>
      <c r="U298">
        <v>2983</v>
      </c>
      <c r="V298">
        <v>2805</v>
      </c>
      <c r="W298">
        <v>2818</v>
      </c>
      <c r="X298">
        <v>23836</v>
      </c>
      <c r="Y298">
        <v>18986</v>
      </c>
      <c r="Z298">
        <v>17786</v>
      </c>
      <c r="AA298">
        <v>6242</v>
      </c>
      <c r="AB298">
        <v>6648</v>
      </c>
      <c r="AC298">
        <v>14296</v>
      </c>
      <c r="AD298">
        <v>3637</v>
      </c>
      <c r="AE298">
        <v>24483</v>
      </c>
      <c r="AF298">
        <v>3020</v>
      </c>
      <c r="AG298">
        <v>3452</v>
      </c>
      <c r="AH298">
        <v>2781</v>
      </c>
    </row>
    <row r="299" spans="1:34">
      <c r="A299" t="s">
        <v>34</v>
      </c>
      <c r="B299" t="s">
        <v>4637</v>
      </c>
      <c r="C299" s="139">
        <f t="shared" si="4"/>
        <v>5183861.75</v>
      </c>
      <c r="D299">
        <v>5251129</v>
      </c>
      <c r="E299">
        <v>5183729</v>
      </c>
      <c r="F299">
        <v>5237830</v>
      </c>
      <c r="G299">
        <v>5062759</v>
      </c>
      <c r="H299">
        <v>4753735</v>
      </c>
      <c r="I299">
        <v>5115854</v>
      </c>
      <c r="J299">
        <v>4664742</v>
      </c>
      <c r="K299">
        <v>4723181</v>
      </c>
      <c r="L299">
        <v>4768818</v>
      </c>
      <c r="M299">
        <v>4736109</v>
      </c>
      <c r="N299">
        <v>4834824</v>
      </c>
      <c r="O299">
        <v>4493861</v>
      </c>
      <c r="P299">
        <v>4595961</v>
      </c>
      <c r="Q299">
        <v>5201763</v>
      </c>
      <c r="R299">
        <v>5297002</v>
      </c>
      <c r="S299">
        <v>5159173</v>
      </c>
      <c r="T299">
        <v>4996662</v>
      </c>
      <c r="U299">
        <v>5080653</v>
      </c>
      <c r="V299">
        <v>9371560</v>
      </c>
      <c r="W299">
        <v>5515824</v>
      </c>
      <c r="X299">
        <v>5582235</v>
      </c>
      <c r="Y299">
        <v>5553756</v>
      </c>
      <c r="Z299">
        <v>5390500</v>
      </c>
      <c r="AA299">
        <v>5052566</v>
      </c>
      <c r="AB299">
        <v>5460360</v>
      </c>
      <c r="AC299">
        <v>5532584</v>
      </c>
      <c r="AD299">
        <v>5546777</v>
      </c>
      <c r="AE299">
        <v>5674928</v>
      </c>
      <c r="AF299">
        <v>5567835</v>
      </c>
      <c r="AG299">
        <v>5353185</v>
      </c>
      <c r="AH299">
        <v>5110380</v>
      </c>
    </row>
    <row r="300" spans="1:34">
      <c r="A300" t="s">
        <v>34</v>
      </c>
      <c r="B300" t="s">
        <v>4638</v>
      </c>
      <c r="C300" s="139">
        <f t="shared" si="4"/>
        <v>5189864</v>
      </c>
      <c r="D300">
        <v>5255585</v>
      </c>
      <c r="E300">
        <v>5190758</v>
      </c>
      <c r="F300">
        <v>5244742</v>
      </c>
      <c r="G300">
        <v>5068371</v>
      </c>
      <c r="H300">
        <v>4761559</v>
      </c>
      <c r="I300">
        <v>5129910</v>
      </c>
      <c r="J300">
        <v>4694284</v>
      </c>
      <c r="K300">
        <v>4750808</v>
      </c>
      <c r="L300">
        <v>4799663</v>
      </c>
      <c r="M300">
        <v>4761045</v>
      </c>
      <c r="N300">
        <v>4857588</v>
      </c>
      <c r="O300">
        <v>4518004</v>
      </c>
      <c r="P300">
        <v>4597815</v>
      </c>
      <c r="Q300">
        <v>5205943</v>
      </c>
      <c r="R300">
        <v>5300815</v>
      </c>
      <c r="S300">
        <v>5169030</v>
      </c>
      <c r="T300">
        <v>4999924</v>
      </c>
      <c r="U300">
        <v>5083636</v>
      </c>
      <c r="V300">
        <v>9374365</v>
      </c>
      <c r="W300">
        <v>5518642</v>
      </c>
      <c r="X300">
        <v>5606071</v>
      </c>
      <c r="Y300">
        <v>5572742</v>
      </c>
      <c r="Z300">
        <v>5408285</v>
      </c>
      <c r="AA300">
        <v>5058808</v>
      </c>
      <c r="AB300">
        <v>5467008</v>
      </c>
      <c r="AC300">
        <v>5546880</v>
      </c>
      <c r="AD300">
        <v>5550414</v>
      </c>
      <c r="AE300">
        <v>5699410</v>
      </c>
      <c r="AF300">
        <v>5570854</v>
      </c>
      <c r="AG300">
        <v>5356636</v>
      </c>
      <c r="AH300">
        <v>5113161</v>
      </c>
    </row>
    <row r="301" spans="1:34">
      <c r="A301" t="s">
        <v>34</v>
      </c>
      <c r="B301" t="s">
        <v>4639</v>
      </c>
      <c r="C301" s="139">
        <f t="shared" si="4"/>
        <v>126378063.75</v>
      </c>
      <c r="D301">
        <v>120126001</v>
      </c>
      <c r="E301">
        <v>128691569</v>
      </c>
      <c r="F301">
        <v>129239371</v>
      </c>
      <c r="G301">
        <v>127455314</v>
      </c>
      <c r="H301">
        <v>133380416</v>
      </c>
      <c r="I301">
        <v>128817898</v>
      </c>
      <c r="J301">
        <v>125837224</v>
      </c>
      <c r="K301">
        <v>120953734</v>
      </c>
      <c r="L301">
        <v>122306364</v>
      </c>
      <c r="M301">
        <v>124749341</v>
      </c>
      <c r="N301">
        <v>137576941</v>
      </c>
      <c r="O301">
        <v>128698376</v>
      </c>
      <c r="P301">
        <v>136173395</v>
      </c>
      <c r="Q301">
        <v>145155158</v>
      </c>
      <c r="R301">
        <v>138010208</v>
      </c>
      <c r="S301">
        <v>136667892</v>
      </c>
      <c r="T301">
        <v>126812715</v>
      </c>
      <c r="U301">
        <v>124076834</v>
      </c>
      <c r="V301">
        <v>126512216</v>
      </c>
      <c r="W301">
        <v>118316772</v>
      </c>
      <c r="X301">
        <v>123877412</v>
      </c>
      <c r="Y301">
        <v>117338745</v>
      </c>
      <c r="Z301">
        <v>115323706</v>
      </c>
      <c r="AA301">
        <v>107625959</v>
      </c>
      <c r="AB301">
        <v>104320041</v>
      </c>
      <c r="AC301">
        <v>107878596</v>
      </c>
      <c r="AD301">
        <v>104356410</v>
      </c>
      <c r="AE301">
        <v>101447569</v>
      </c>
      <c r="AF301">
        <v>97358227</v>
      </c>
      <c r="AG301">
        <v>96173130</v>
      </c>
      <c r="AH301">
        <v>102686239</v>
      </c>
    </row>
    <row r="302" spans="1:34">
      <c r="A302" t="s">
        <v>34</v>
      </c>
      <c r="B302" t="s">
        <v>4640</v>
      </c>
      <c r="C302" s="139">
        <f t="shared" si="4"/>
        <v>0</v>
      </c>
      <c r="D302">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c r="A303" t="s">
        <v>34</v>
      </c>
      <c r="B303" t="s">
        <v>4641</v>
      </c>
      <c r="C303" s="139">
        <f t="shared" si="4"/>
        <v>23080369.25</v>
      </c>
      <c r="D303">
        <v>25635669</v>
      </c>
      <c r="E303">
        <v>23537317</v>
      </c>
      <c r="F303">
        <v>23887860</v>
      </c>
      <c r="G303">
        <v>19260631</v>
      </c>
      <c r="H303">
        <v>18911293</v>
      </c>
      <c r="I303">
        <v>21172896</v>
      </c>
      <c r="J303">
        <v>23346370</v>
      </c>
      <c r="K303">
        <v>23337561</v>
      </c>
      <c r="L303">
        <v>22961660</v>
      </c>
      <c r="M303">
        <v>25369501</v>
      </c>
      <c r="N303">
        <v>17886922</v>
      </c>
      <c r="O303">
        <v>16116262</v>
      </c>
      <c r="P303">
        <v>14025574</v>
      </c>
      <c r="Q303">
        <v>8327167</v>
      </c>
      <c r="R303">
        <v>12020046</v>
      </c>
      <c r="S303">
        <v>10752011</v>
      </c>
      <c r="T303">
        <v>18538738</v>
      </c>
      <c r="U303">
        <v>13628955</v>
      </c>
      <c r="V303">
        <v>11280078</v>
      </c>
      <c r="W303">
        <v>12047226</v>
      </c>
      <c r="X303">
        <v>9747182</v>
      </c>
      <c r="Y303">
        <v>9330599</v>
      </c>
      <c r="Z303">
        <v>8350336</v>
      </c>
      <c r="AA303">
        <v>6978930</v>
      </c>
      <c r="AB303">
        <v>9479853</v>
      </c>
      <c r="AC303">
        <v>402067</v>
      </c>
      <c r="AD303">
        <v>0</v>
      </c>
      <c r="AE303">
        <v>0</v>
      </c>
      <c r="AF303">
        <v>0</v>
      </c>
      <c r="AG303">
        <v>0</v>
      </c>
      <c r="AH303">
        <v>0</v>
      </c>
    </row>
    <row r="304" spans="1:34">
      <c r="A304" t="s">
        <v>34</v>
      </c>
      <c r="B304" s="137" t="s">
        <v>4642</v>
      </c>
      <c r="C304" s="139">
        <f t="shared" si="4"/>
        <v>149458433</v>
      </c>
      <c r="D304">
        <v>145761670</v>
      </c>
      <c r="E304">
        <v>152228886</v>
      </c>
      <c r="F304">
        <v>153127231</v>
      </c>
      <c r="G304">
        <v>146715945</v>
      </c>
      <c r="H304">
        <v>152291709</v>
      </c>
      <c r="I304">
        <v>149990794</v>
      </c>
      <c r="J304">
        <v>149183594</v>
      </c>
      <c r="K304">
        <v>144291295</v>
      </c>
      <c r="L304">
        <v>145268024</v>
      </c>
      <c r="M304">
        <v>150118842</v>
      </c>
      <c r="N304">
        <v>155463863</v>
      </c>
      <c r="O304">
        <v>144814638</v>
      </c>
      <c r="P304">
        <v>150198969</v>
      </c>
      <c r="Q304">
        <v>153482325</v>
      </c>
      <c r="R304">
        <v>150030254</v>
      </c>
      <c r="S304">
        <v>147419903</v>
      </c>
      <c r="T304">
        <v>145351453</v>
      </c>
      <c r="U304">
        <v>137705789</v>
      </c>
      <c r="V304">
        <v>137792294</v>
      </c>
      <c r="W304">
        <v>130363998</v>
      </c>
      <c r="X304">
        <v>133624594</v>
      </c>
      <c r="Y304">
        <v>126669344</v>
      </c>
      <c r="Z304">
        <v>123674042</v>
      </c>
      <c r="AA304">
        <v>114604889</v>
      </c>
      <c r="AB304">
        <v>113799894</v>
      </c>
      <c r="AC304">
        <v>108280663</v>
      </c>
      <c r="AD304">
        <v>104356410</v>
      </c>
      <c r="AE304">
        <v>101447569</v>
      </c>
      <c r="AF304">
        <v>97358227</v>
      </c>
      <c r="AG304">
        <v>96173130</v>
      </c>
      <c r="AH304">
        <v>102686239</v>
      </c>
    </row>
    <row r="305" spans="1:34">
      <c r="A305" t="s">
        <v>34</v>
      </c>
      <c r="B305" t="s">
        <v>4643</v>
      </c>
      <c r="C305" s="139">
        <f t="shared" si="4"/>
        <v>0</v>
      </c>
      <c r="D305" t="s">
        <v>583</v>
      </c>
      <c r="E305" t="s">
        <v>583</v>
      </c>
      <c r="F305" t="s">
        <v>583</v>
      </c>
      <c r="G305" t="s">
        <v>583</v>
      </c>
      <c r="H305" t="s">
        <v>583</v>
      </c>
      <c r="I305" t="s">
        <v>583</v>
      </c>
      <c r="J305" t="s">
        <v>583</v>
      </c>
      <c r="K305" t="s">
        <v>583</v>
      </c>
      <c r="L305" t="s">
        <v>583</v>
      </c>
      <c r="M305" t="s">
        <v>583</v>
      </c>
      <c r="N305" t="s">
        <v>583</v>
      </c>
      <c r="O305" t="s">
        <v>583</v>
      </c>
      <c r="P305" t="s">
        <v>583</v>
      </c>
      <c r="Q305" t="s">
        <v>583</v>
      </c>
      <c r="R305" t="s">
        <v>583</v>
      </c>
      <c r="S305" t="s">
        <v>583</v>
      </c>
      <c r="T305" t="s">
        <v>583</v>
      </c>
      <c r="U305" t="s">
        <v>583</v>
      </c>
      <c r="V305" t="s">
        <v>583</v>
      </c>
      <c r="W305" t="s">
        <v>583</v>
      </c>
      <c r="X305" t="s">
        <v>583</v>
      </c>
      <c r="Y305" t="s">
        <v>583</v>
      </c>
      <c r="Z305" t="s">
        <v>583</v>
      </c>
      <c r="AA305" t="s">
        <v>583</v>
      </c>
      <c r="AB305" t="s">
        <v>583</v>
      </c>
      <c r="AC305" t="s">
        <v>583</v>
      </c>
      <c r="AD305" t="s">
        <v>583</v>
      </c>
      <c r="AE305" t="s">
        <v>583</v>
      </c>
      <c r="AF305" t="s">
        <v>583</v>
      </c>
      <c r="AG305" t="s">
        <v>583</v>
      </c>
      <c r="AH305" t="s">
        <v>583</v>
      </c>
    </row>
    <row r="306" spans="1:34">
      <c r="A306" t="s">
        <v>34</v>
      </c>
      <c r="B306" t="s">
        <v>4644</v>
      </c>
      <c r="C306" s="139">
        <f t="shared" si="4"/>
        <v>0</v>
      </c>
      <c r="D306" t="s">
        <v>583</v>
      </c>
      <c r="E306" t="s">
        <v>583</v>
      </c>
      <c r="F306" t="s">
        <v>583</v>
      </c>
      <c r="G306" t="s">
        <v>583</v>
      </c>
      <c r="H306" t="s">
        <v>583</v>
      </c>
      <c r="I306" t="s">
        <v>583</v>
      </c>
      <c r="J306" t="s">
        <v>583</v>
      </c>
      <c r="K306" t="s">
        <v>583</v>
      </c>
      <c r="L306" t="s">
        <v>583</v>
      </c>
      <c r="M306" t="s">
        <v>583</v>
      </c>
      <c r="N306" t="s">
        <v>583</v>
      </c>
      <c r="O306" t="s">
        <v>583</v>
      </c>
      <c r="P306" t="s">
        <v>583</v>
      </c>
      <c r="Q306" t="s">
        <v>583</v>
      </c>
      <c r="R306" t="s">
        <v>583</v>
      </c>
      <c r="S306" t="s">
        <v>583</v>
      </c>
      <c r="T306" t="s">
        <v>583</v>
      </c>
      <c r="U306" t="s">
        <v>583</v>
      </c>
      <c r="V306" t="s">
        <v>583</v>
      </c>
      <c r="W306" t="s">
        <v>583</v>
      </c>
      <c r="X306" t="s">
        <v>583</v>
      </c>
      <c r="Y306" t="s">
        <v>583</v>
      </c>
      <c r="Z306" t="s">
        <v>583</v>
      </c>
      <c r="AA306" t="s">
        <v>583</v>
      </c>
      <c r="AB306" t="s">
        <v>583</v>
      </c>
      <c r="AC306" t="s">
        <v>583</v>
      </c>
      <c r="AD306" t="s">
        <v>583</v>
      </c>
      <c r="AE306" t="s">
        <v>583</v>
      </c>
      <c r="AF306" t="s">
        <v>583</v>
      </c>
      <c r="AG306" t="s">
        <v>583</v>
      </c>
      <c r="AH306" t="s">
        <v>583</v>
      </c>
    </row>
    <row r="307" spans="1:34">
      <c r="A307" t="s">
        <v>34</v>
      </c>
      <c r="B307" t="s">
        <v>4645</v>
      </c>
      <c r="C307" s="139">
        <f t="shared" si="4"/>
        <v>136480440.25</v>
      </c>
      <c r="D307">
        <v>133428786</v>
      </c>
      <c r="E307">
        <v>139251237</v>
      </c>
      <c r="F307">
        <v>139810336</v>
      </c>
      <c r="G307">
        <v>133431402</v>
      </c>
      <c r="H307">
        <v>138085955</v>
      </c>
      <c r="I307">
        <v>135856610</v>
      </c>
      <c r="J307">
        <v>135767778</v>
      </c>
      <c r="K307">
        <v>130491275</v>
      </c>
      <c r="L307">
        <v>130978872</v>
      </c>
      <c r="M307">
        <v>136371149</v>
      </c>
      <c r="N307">
        <v>140671580</v>
      </c>
      <c r="O307">
        <v>130765505</v>
      </c>
      <c r="P307">
        <v>135173514</v>
      </c>
      <c r="Q307">
        <v>137453878</v>
      </c>
      <c r="R307">
        <v>134834168</v>
      </c>
      <c r="S307">
        <v>132265452</v>
      </c>
      <c r="T307">
        <v>129465784</v>
      </c>
      <c r="U307">
        <v>123676657</v>
      </c>
      <c r="V307">
        <v>123789078</v>
      </c>
      <c r="W307">
        <v>117790473</v>
      </c>
      <c r="X307">
        <v>119185076</v>
      </c>
      <c r="Y307">
        <v>112655746</v>
      </c>
      <c r="Z307">
        <v>110720323</v>
      </c>
      <c r="AA307">
        <v>102249914</v>
      </c>
      <c r="AB307">
        <v>101307136</v>
      </c>
      <c r="AC307">
        <v>96192170</v>
      </c>
      <c r="AD307">
        <v>89913084</v>
      </c>
      <c r="AE307">
        <v>89191041</v>
      </c>
      <c r="AF307">
        <v>83391431</v>
      </c>
      <c r="AG307">
        <v>81539086</v>
      </c>
      <c r="AH307">
        <v>80440116</v>
      </c>
    </row>
    <row r="308" spans="1:34">
      <c r="A308" t="s">
        <v>34</v>
      </c>
      <c r="B308" t="s">
        <v>4646</v>
      </c>
      <c r="C308" s="139">
        <f t="shared" si="4"/>
        <v>0</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c r="A309" t="s">
        <v>34</v>
      </c>
      <c r="B309" t="s">
        <v>4647</v>
      </c>
      <c r="C309" s="139">
        <f t="shared" si="4"/>
        <v>43016.25</v>
      </c>
      <c r="D309">
        <v>41356</v>
      </c>
      <c r="E309">
        <v>49753</v>
      </c>
      <c r="F309">
        <v>55738</v>
      </c>
      <c r="G309">
        <v>25218</v>
      </c>
      <c r="H309">
        <v>26284</v>
      </c>
      <c r="I309">
        <v>21605</v>
      </c>
      <c r="J309">
        <v>22154</v>
      </c>
      <c r="K309">
        <v>6195</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c r="A310" t="s">
        <v>34</v>
      </c>
      <c r="B310" t="s">
        <v>4648</v>
      </c>
      <c r="C310" s="139">
        <f t="shared" si="4"/>
        <v>136523456.5</v>
      </c>
      <c r="D310">
        <v>133470142</v>
      </c>
      <c r="E310">
        <v>139300990</v>
      </c>
      <c r="F310">
        <v>139866074</v>
      </c>
      <c r="G310">
        <v>133456620</v>
      </c>
      <c r="H310">
        <v>138112239</v>
      </c>
      <c r="I310">
        <v>135878215</v>
      </c>
      <c r="J310">
        <v>135789932</v>
      </c>
      <c r="K310">
        <v>130497470</v>
      </c>
      <c r="L310">
        <v>130978872</v>
      </c>
      <c r="M310">
        <v>136371149</v>
      </c>
      <c r="N310">
        <v>140671580</v>
      </c>
      <c r="O310">
        <v>130765505</v>
      </c>
      <c r="P310">
        <v>135173514</v>
      </c>
      <c r="Q310">
        <v>137453878</v>
      </c>
      <c r="R310">
        <v>134834168</v>
      </c>
      <c r="S310">
        <v>132265452</v>
      </c>
      <c r="T310">
        <v>129465784</v>
      </c>
      <c r="U310">
        <v>123676657</v>
      </c>
      <c r="V310">
        <v>123789078</v>
      </c>
      <c r="W310">
        <v>117790473</v>
      </c>
      <c r="X310">
        <v>119185076</v>
      </c>
      <c r="Y310">
        <v>112655746</v>
      </c>
      <c r="Z310">
        <v>110720323</v>
      </c>
      <c r="AA310">
        <v>102249914</v>
      </c>
      <c r="AB310">
        <v>101307136</v>
      </c>
      <c r="AC310">
        <v>96192170</v>
      </c>
      <c r="AD310">
        <v>89913084</v>
      </c>
      <c r="AE310">
        <v>89191041</v>
      </c>
      <c r="AF310">
        <v>83391431</v>
      </c>
      <c r="AG310">
        <v>81539086</v>
      </c>
      <c r="AH310">
        <v>80440116</v>
      </c>
    </row>
    <row r="311" spans="1:34">
      <c r="A311" t="s">
        <v>34</v>
      </c>
      <c r="B311" t="s">
        <v>4649</v>
      </c>
      <c r="C311" s="139">
        <f t="shared" si="4"/>
        <v>5177403.5</v>
      </c>
      <c r="D311">
        <v>5157107</v>
      </c>
      <c r="E311">
        <v>5162164</v>
      </c>
      <c r="F311">
        <v>5278713</v>
      </c>
      <c r="G311">
        <v>5111630</v>
      </c>
      <c r="H311">
        <v>5290620</v>
      </c>
      <c r="I311">
        <v>5256855</v>
      </c>
      <c r="J311">
        <v>4565846</v>
      </c>
      <c r="K311">
        <v>4814959</v>
      </c>
      <c r="L311">
        <v>4956342</v>
      </c>
      <c r="M311">
        <v>4456905</v>
      </c>
      <c r="N311">
        <v>4867547</v>
      </c>
      <c r="O311">
        <v>4546158</v>
      </c>
      <c r="P311">
        <v>4649564</v>
      </c>
      <c r="Q311">
        <v>5137962</v>
      </c>
      <c r="R311">
        <v>5421307</v>
      </c>
      <c r="S311">
        <v>5092074</v>
      </c>
      <c r="T311">
        <v>5562700</v>
      </c>
      <c r="U311">
        <v>5556906</v>
      </c>
      <c r="V311">
        <v>5487228</v>
      </c>
      <c r="W311">
        <v>5370484</v>
      </c>
      <c r="X311">
        <v>5609740</v>
      </c>
      <c r="Y311">
        <v>5590684</v>
      </c>
      <c r="Z311">
        <v>5422551</v>
      </c>
      <c r="AA311">
        <v>5630402</v>
      </c>
      <c r="AB311">
        <v>5471688</v>
      </c>
      <c r="AC311">
        <v>5542991</v>
      </c>
      <c r="AD311">
        <v>5535818</v>
      </c>
      <c r="AE311">
        <v>5677444</v>
      </c>
      <c r="AF311">
        <v>5539276</v>
      </c>
      <c r="AG311">
        <v>5338036</v>
      </c>
      <c r="AH311">
        <v>5105372</v>
      </c>
    </row>
    <row r="312" spans="1:34">
      <c r="A312" t="s">
        <v>34</v>
      </c>
      <c r="B312" t="s">
        <v>4650</v>
      </c>
      <c r="C312" s="139">
        <f t="shared" si="4"/>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1:34">
      <c r="A313" t="s">
        <v>34</v>
      </c>
      <c r="B313" t="s">
        <v>4651</v>
      </c>
      <c r="C313" s="139">
        <f t="shared" si="4"/>
        <v>7365189.25</v>
      </c>
      <c r="D313">
        <v>7433522</v>
      </c>
      <c r="E313">
        <v>7553441</v>
      </c>
      <c r="F313">
        <v>7213964</v>
      </c>
      <c r="G313">
        <v>7259830</v>
      </c>
      <c r="H313">
        <v>7208227</v>
      </c>
      <c r="I313">
        <v>6776714</v>
      </c>
      <c r="J313">
        <v>7070573</v>
      </c>
      <c r="K313">
        <v>7010277</v>
      </c>
      <c r="L313">
        <v>7093025</v>
      </c>
      <c r="M313">
        <v>8426869</v>
      </c>
      <c r="N313">
        <v>8690376</v>
      </c>
      <c r="O313">
        <v>8324195</v>
      </c>
      <c r="P313">
        <v>8610619</v>
      </c>
      <c r="Q313">
        <v>8699796</v>
      </c>
      <c r="R313">
        <v>8742495</v>
      </c>
      <c r="S313">
        <v>8840059</v>
      </c>
      <c r="T313">
        <v>9486734</v>
      </c>
      <c r="U313">
        <v>9081345</v>
      </c>
      <c r="V313">
        <v>9285372</v>
      </c>
      <c r="W313">
        <v>9211623</v>
      </c>
      <c r="X313">
        <v>9270605</v>
      </c>
      <c r="Y313">
        <v>8838083</v>
      </c>
      <c r="Z313">
        <v>7873067</v>
      </c>
      <c r="AA313">
        <v>7709330</v>
      </c>
      <c r="AB313">
        <v>7863631</v>
      </c>
      <c r="AC313">
        <v>7341890</v>
      </c>
      <c r="AD313">
        <v>6830367</v>
      </c>
      <c r="AE313">
        <v>7138284</v>
      </c>
      <c r="AF313">
        <v>6592408</v>
      </c>
      <c r="AG313">
        <v>6260962</v>
      </c>
      <c r="AH313">
        <v>6107078</v>
      </c>
    </row>
    <row r="314" spans="1:34">
      <c r="A314" t="s">
        <v>34</v>
      </c>
      <c r="B314" t="s">
        <v>4652</v>
      </c>
      <c r="C314" s="139">
        <f t="shared" si="4"/>
        <v>392384</v>
      </c>
      <c r="D314">
        <v>-299101</v>
      </c>
      <c r="E314">
        <v>212291</v>
      </c>
      <c r="F314">
        <v>768481</v>
      </c>
      <c r="G314">
        <v>887865</v>
      </c>
      <c r="H314">
        <v>1680622</v>
      </c>
      <c r="I314">
        <v>2079010</v>
      </c>
      <c r="J314">
        <v>1757242</v>
      </c>
      <c r="K314">
        <v>1968589</v>
      </c>
      <c r="L314">
        <v>2239786</v>
      </c>
      <c r="M314">
        <v>863919</v>
      </c>
      <c r="N314">
        <v>1234360</v>
      </c>
      <c r="O314">
        <v>1178780</v>
      </c>
      <c r="P314">
        <v>1765272</v>
      </c>
      <c r="Q314">
        <v>2190689</v>
      </c>
      <c r="R314">
        <v>0</v>
      </c>
      <c r="S314">
        <v>0</v>
      </c>
      <c r="T314">
        <v>0</v>
      </c>
      <c r="U314">
        <v>0</v>
      </c>
      <c r="V314">
        <v>0</v>
      </c>
      <c r="W314">
        <v>0</v>
      </c>
      <c r="X314">
        <v>0</v>
      </c>
      <c r="Y314">
        <v>0</v>
      </c>
      <c r="Z314">
        <v>0</v>
      </c>
      <c r="AA314">
        <v>0</v>
      </c>
      <c r="AB314">
        <v>0</v>
      </c>
      <c r="AC314">
        <v>0</v>
      </c>
      <c r="AD314">
        <v>0</v>
      </c>
      <c r="AE314">
        <v>0</v>
      </c>
      <c r="AF314">
        <v>0</v>
      </c>
      <c r="AG314">
        <v>0</v>
      </c>
      <c r="AH314">
        <v>0</v>
      </c>
    </row>
    <row r="315" spans="1:34">
      <c r="A315" t="s">
        <v>34</v>
      </c>
      <c r="B315" t="s">
        <v>4653</v>
      </c>
      <c r="C315" s="139">
        <f t="shared" si="4"/>
        <v>0</v>
      </c>
      <c r="D31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3509292</v>
      </c>
      <c r="AE315">
        <v>954161</v>
      </c>
      <c r="AF315">
        <v>3511996</v>
      </c>
      <c r="AG315">
        <v>4841663</v>
      </c>
      <c r="AH315">
        <v>12566626</v>
      </c>
    </row>
    <row r="316" spans="1:34">
      <c r="A316" t="s">
        <v>34</v>
      </c>
      <c r="B316" s="137" t="s">
        <v>4654</v>
      </c>
      <c r="C316" s="139">
        <f t="shared" si="4"/>
        <v>149458433</v>
      </c>
      <c r="D316">
        <v>145761670</v>
      </c>
      <c r="E316">
        <v>152228886</v>
      </c>
      <c r="F316">
        <v>153127231</v>
      </c>
      <c r="G316">
        <v>146715945</v>
      </c>
      <c r="H316">
        <v>152291709</v>
      </c>
      <c r="I316">
        <v>149990794</v>
      </c>
      <c r="J316">
        <v>149183594</v>
      </c>
      <c r="K316">
        <v>144291295</v>
      </c>
      <c r="L316">
        <v>145268024</v>
      </c>
      <c r="M316">
        <v>150118842</v>
      </c>
      <c r="N316">
        <v>155463863</v>
      </c>
      <c r="O316">
        <v>144814638</v>
      </c>
      <c r="P316">
        <v>150198969</v>
      </c>
      <c r="Q316">
        <v>153482325</v>
      </c>
      <c r="R316">
        <v>150030254</v>
      </c>
      <c r="S316">
        <v>147419903</v>
      </c>
      <c r="T316">
        <v>145351453</v>
      </c>
      <c r="U316">
        <v>137705789</v>
      </c>
      <c r="V316">
        <v>137792294</v>
      </c>
      <c r="W316">
        <v>130363998</v>
      </c>
      <c r="X316">
        <v>133624594</v>
      </c>
      <c r="Y316">
        <v>126669344</v>
      </c>
      <c r="Z316">
        <v>123674042</v>
      </c>
      <c r="AA316">
        <v>114604889</v>
      </c>
      <c r="AB316">
        <v>113799894</v>
      </c>
      <c r="AC316">
        <v>108280663</v>
      </c>
      <c r="AD316">
        <v>104356410</v>
      </c>
      <c r="AE316">
        <v>101447569</v>
      </c>
      <c r="AF316">
        <v>97358227</v>
      </c>
      <c r="AG316">
        <v>96173130</v>
      </c>
      <c r="AH316">
        <v>102686239</v>
      </c>
    </row>
    <row r="317" spans="1:34">
      <c r="A317" t="s">
        <v>34</v>
      </c>
      <c r="B317" t="s">
        <v>4655</v>
      </c>
      <c r="C317" s="139">
        <f t="shared" si="4"/>
        <v>-23080369.25</v>
      </c>
      <c r="D317">
        <v>-25635669</v>
      </c>
      <c r="E317">
        <v>-23537317</v>
      </c>
      <c r="F317">
        <v>-23887860</v>
      </c>
      <c r="G317">
        <v>-19260631</v>
      </c>
      <c r="H317">
        <v>-18911293</v>
      </c>
      <c r="I317">
        <v>-21172896</v>
      </c>
      <c r="J317">
        <v>-23346370</v>
      </c>
      <c r="K317">
        <v>-23337561</v>
      </c>
      <c r="L317">
        <v>-22961660</v>
      </c>
      <c r="M317">
        <v>-25369501</v>
      </c>
      <c r="N317">
        <v>-17886922</v>
      </c>
      <c r="O317">
        <v>-16116262</v>
      </c>
      <c r="P317">
        <v>-14025574</v>
      </c>
      <c r="Q317">
        <v>-8327167</v>
      </c>
      <c r="R317">
        <v>-12020046</v>
      </c>
      <c r="S317">
        <v>-10752011</v>
      </c>
      <c r="T317">
        <v>-18538738</v>
      </c>
      <c r="U317">
        <v>-13628955</v>
      </c>
      <c r="V317">
        <v>-11280078</v>
      </c>
      <c r="W317">
        <v>-12047226</v>
      </c>
      <c r="X317">
        <v>-9747182</v>
      </c>
      <c r="Y317">
        <v>-9330599</v>
      </c>
      <c r="Z317">
        <v>-8350336</v>
      </c>
      <c r="AA317">
        <v>-6978930</v>
      </c>
      <c r="AB317">
        <v>-9479853</v>
      </c>
      <c r="AC317">
        <v>-402067</v>
      </c>
      <c r="AD317">
        <v>3509292</v>
      </c>
      <c r="AE317">
        <v>954161</v>
      </c>
      <c r="AF317">
        <v>3511996</v>
      </c>
      <c r="AG317">
        <v>4841663</v>
      </c>
      <c r="AH317">
        <v>12566626</v>
      </c>
    </row>
    <row r="318" spans="1:34">
      <c r="A318" t="s">
        <v>34</v>
      </c>
      <c r="B318" t="s">
        <v>4656</v>
      </c>
      <c r="C318" s="139">
        <f t="shared" si="4"/>
        <v>0.84499999999999997</v>
      </c>
      <c r="D318">
        <v>0.82</v>
      </c>
      <c r="E318">
        <v>0.85</v>
      </c>
      <c r="F318">
        <v>0.84</v>
      </c>
      <c r="G318">
        <v>0.87</v>
      </c>
      <c r="H318">
        <v>0.88</v>
      </c>
      <c r="I318">
        <v>0.86</v>
      </c>
      <c r="J318">
        <v>0.84</v>
      </c>
      <c r="K318">
        <v>0.84</v>
      </c>
      <c r="L318">
        <v>0.84</v>
      </c>
      <c r="M318">
        <v>0.83</v>
      </c>
      <c r="N318">
        <v>0.88</v>
      </c>
      <c r="O318">
        <v>0.89</v>
      </c>
      <c r="P318">
        <v>0.91</v>
      </c>
      <c r="Q318">
        <v>0.95</v>
      </c>
      <c r="R318">
        <v>0.92</v>
      </c>
      <c r="S318">
        <v>0.93</v>
      </c>
      <c r="T318">
        <v>0.87</v>
      </c>
      <c r="U318">
        <v>0.9</v>
      </c>
      <c r="V318">
        <v>0.92</v>
      </c>
      <c r="W318">
        <v>0.91</v>
      </c>
      <c r="X318">
        <v>0.93</v>
      </c>
      <c r="Y318">
        <v>0.93</v>
      </c>
      <c r="Z318">
        <v>0.93</v>
      </c>
      <c r="AA318">
        <v>0.94</v>
      </c>
      <c r="AB318">
        <v>0.92</v>
      </c>
      <c r="AC318">
        <v>1</v>
      </c>
      <c r="AD318">
        <v>1.03</v>
      </c>
      <c r="AE318">
        <v>1.01</v>
      </c>
      <c r="AF318">
        <v>1.04</v>
      </c>
      <c r="AG318">
        <v>1.05</v>
      </c>
      <c r="AH318">
        <v>1.1399999999999999</v>
      </c>
    </row>
    <row r="319" spans="1:34">
      <c r="A319" t="s">
        <v>34</v>
      </c>
      <c r="B319" t="s">
        <v>4657</v>
      </c>
      <c r="C319" s="139">
        <f t="shared" si="4"/>
        <v>0</v>
      </c>
    </row>
    <row r="320" spans="1:34">
      <c r="A320" t="s">
        <v>34</v>
      </c>
      <c r="B320" t="s">
        <v>4566</v>
      </c>
      <c r="C320" s="139">
        <f t="shared" si="4"/>
        <v>0</v>
      </c>
      <c r="D320" t="s">
        <v>4567</v>
      </c>
      <c r="E320" t="s">
        <v>4568</v>
      </c>
      <c r="F320" t="s">
        <v>4569</v>
      </c>
      <c r="G320" t="s">
        <v>4570</v>
      </c>
      <c r="H320" t="s">
        <v>4571</v>
      </c>
      <c r="I320" t="s">
        <v>4572</v>
      </c>
      <c r="J320" t="s">
        <v>4573</v>
      </c>
      <c r="K320" t="s">
        <v>4574</v>
      </c>
      <c r="L320" t="s">
        <v>4575</v>
      </c>
      <c r="M320" t="s">
        <v>4576</v>
      </c>
      <c r="N320" t="s">
        <v>4577</v>
      </c>
      <c r="O320" t="s">
        <v>4578</v>
      </c>
      <c r="P320" t="s">
        <v>4579</v>
      </c>
      <c r="Q320" t="s">
        <v>4580</v>
      </c>
      <c r="R320" t="s">
        <v>4581</v>
      </c>
      <c r="S320" t="s">
        <v>4582</v>
      </c>
      <c r="T320" t="s">
        <v>4583</v>
      </c>
      <c r="U320" t="s">
        <v>4584</v>
      </c>
      <c r="V320" t="s">
        <v>4585</v>
      </c>
      <c r="W320" t="s">
        <v>4586</v>
      </c>
      <c r="X320" t="s">
        <v>4587</v>
      </c>
      <c r="Y320" t="s">
        <v>4588</v>
      </c>
      <c r="Z320" t="s">
        <v>4589</v>
      </c>
      <c r="AA320" t="s">
        <v>4590</v>
      </c>
      <c r="AB320" t="s">
        <v>4591</v>
      </c>
      <c r="AC320" t="s">
        <v>4592</v>
      </c>
      <c r="AD320" t="s">
        <v>4593</v>
      </c>
      <c r="AE320" t="s">
        <v>4594</v>
      </c>
      <c r="AF320" t="s">
        <v>4595</v>
      </c>
      <c r="AG320" t="s">
        <v>4596</v>
      </c>
      <c r="AH320" t="s">
        <v>4597</v>
      </c>
    </row>
    <row r="321" spans="1:34">
      <c r="B321" t="s">
        <v>37</v>
      </c>
      <c r="C321" s="139">
        <f t="shared" si="4"/>
        <v>0</v>
      </c>
    </row>
    <row r="322" spans="1:34">
      <c r="A322" t="s">
        <v>37</v>
      </c>
      <c r="B322" t="s">
        <v>4598</v>
      </c>
      <c r="C322" s="139">
        <f t="shared" si="4"/>
        <v>0</v>
      </c>
    </row>
    <row r="323" spans="1:34">
      <c r="A323" t="s">
        <v>37</v>
      </c>
      <c r="B323" t="s">
        <v>4599</v>
      </c>
      <c r="C323" s="139">
        <f t="shared" si="4"/>
        <v>0</v>
      </c>
      <c r="D323" t="s">
        <v>4600</v>
      </c>
      <c r="E323" t="s">
        <v>4601</v>
      </c>
      <c r="F323" t="s">
        <v>4602</v>
      </c>
      <c r="G323" t="s">
        <v>4603</v>
      </c>
      <c r="H323" t="s">
        <v>4604</v>
      </c>
      <c r="I323" t="s">
        <v>4605</v>
      </c>
      <c r="J323" t="s">
        <v>4606</v>
      </c>
      <c r="K323" t="s">
        <v>4607</v>
      </c>
      <c r="L323" t="s">
        <v>4608</v>
      </c>
      <c r="M323" t="s">
        <v>4609</v>
      </c>
      <c r="N323" t="s">
        <v>4610</v>
      </c>
      <c r="O323" t="s">
        <v>4611</v>
      </c>
      <c r="P323" t="s">
        <v>4612</v>
      </c>
      <c r="Q323" t="s">
        <v>4613</v>
      </c>
      <c r="R323" t="s">
        <v>4614</v>
      </c>
      <c r="S323" t="s">
        <v>4615</v>
      </c>
      <c r="T323" t="s">
        <v>4616</v>
      </c>
      <c r="U323" t="s">
        <v>4617</v>
      </c>
      <c r="V323" t="s">
        <v>4618</v>
      </c>
      <c r="W323" t="s">
        <v>4619</v>
      </c>
      <c r="X323" t="s">
        <v>4620</v>
      </c>
      <c r="Y323" t="s">
        <v>4621</v>
      </c>
      <c r="Z323" t="s">
        <v>4622</v>
      </c>
      <c r="AA323" t="s">
        <v>4623</v>
      </c>
      <c r="AB323" t="s">
        <v>4624</v>
      </c>
      <c r="AC323" t="s">
        <v>4625</v>
      </c>
      <c r="AD323" t="s">
        <v>4626</v>
      </c>
      <c r="AE323" t="s">
        <v>4627</v>
      </c>
      <c r="AF323" t="s">
        <v>4628</v>
      </c>
      <c r="AG323" t="s">
        <v>4629</v>
      </c>
      <c r="AH323" t="s">
        <v>4630</v>
      </c>
    </row>
    <row r="324" spans="1:34">
      <c r="A324" t="s">
        <v>37</v>
      </c>
      <c r="B324" t="s">
        <v>4631</v>
      </c>
      <c r="C324" s="139">
        <f t="shared" si="4"/>
        <v>0</v>
      </c>
      <c r="D324" t="s">
        <v>583</v>
      </c>
      <c r="E324" t="s">
        <v>583</v>
      </c>
      <c r="F324" t="s">
        <v>583</v>
      </c>
      <c r="G324" t="s">
        <v>583</v>
      </c>
      <c r="H324" t="s">
        <v>583</v>
      </c>
      <c r="I324" t="s">
        <v>583</v>
      </c>
      <c r="J324" t="s">
        <v>583</v>
      </c>
      <c r="K324" t="s">
        <v>583</v>
      </c>
      <c r="L324" t="s">
        <v>583</v>
      </c>
      <c r="M324" t="s">
        <v>583</v>
      </c>
      <c r="N324" t="s">
        <v>583</v>
      </c>
      <c r="O324" t="s">
        <v>583</v>
      </c>
      <c r="P324" t="s">
        <v>583</v>
      </c>
      <c r="Q324" t="s">
        <v>583</v>
      </c>
      <c r="R324" t="s">
        <v>583</v>
      </c>
      <c r="S324" t="s">
        <v>583</v>
      </c>
      <c r="T324" t="s">
        <v>583</v>
      </c>
      <c r="U324" t="s">
        <v>583</v>
      </c>
      <c r="V324" t="s">
        <v>583</v>
      </c>
      <c r="W324" t="s">
        <v>583</v>
      </c>
      <c r="X324" t="s">
        <v>583</v>
      </c>
      <c r="Y324" t="s">
        <v>583</v>
      </c>
      <c r="Z324" t="s">
        <v>583</v>
      </c>
      <c r="AA324" t="s">
        <v>583</v>
      </c>
      <c r="AB324" t="s">
        <v>583</v>
      </c>
      <c r="AC324" t="s">
        <v>583</v>
      </c>
      <c r="AD324" t="s">
        <v>583</v>
      </c>
      <c r="AE324" t="s">
        <v>583</v>
      </c>
      <c r="AF324" t="s">
        <v>583</v>
      </c>
      <c r="AG324" t="s">
        <v>583</v>
      </c>
      <c r="AH324" t="s">
        <v>583</v>
      </c>
    </row>
    <row r="325" spans="1:34">
      <c r="A325" t="s">
        <v>37</v>
      </c>
      <c r="B325" t="s">
        <v>522</v>
      </c>
      <c r="C325" s="139">
        <f t="shared" si="4"/>
        <v>0</v>
      </c>
      <c r="D325" t="s">
        <v>583</v>
      </c>
      <c r="E325" t="s">
        <v>583</v>
      </c>
      <c r="F325" t="s">
        <v>583</v>
      </c>
      <c r="G325" t="s">
        <v>583</v>
      </c>
      <c r="H325" t="s">
        <v>583</v>
      </c>
      <c r="I325" t="s">
        <v>583</v>
      </c>
      <c r="J325" t="s">
        <v>583</v>
      </c>
      <c r="K325" t="s">
        <v>583</v>
      </c>
      <c r="L325" t="s">
        <v>583</v>
      </c>
      <c r="M325" t="s">
        <v>583</v>
      </c>
      <c r="N325" t="s">
        <v>583</v>
      </c>
      <c r="O325" t="s">
        <v>583</v>
      </c>
      <c r="P325" t="s">
        <v>583</v>
      </c>
      <c r="Q325" t="s">
        <v>583</v>
      </c>
      <c r="R325" t="s">
        <v>583</v>
      </c>
      <c r="S325" t="s">
        <v>583</v>
      </c>
      <c r="T325" t="s">
        <v>583</v>
      </c>
      <c r="U325" t="s">
        <v>583</v>
      </c>
      <c r="V325" t="s">
        <v>583</v>
      </c>
      <c r="W325" t="s">
        <v>583</v>
      </c>
      <c r="X325" t="s">
        <v>583</v>
      </c>
      <c r="Y325" t="s">
        <v>583</v>
      </c>
      <c r="Z325" t="s">
        <v>583</v>
      </c>
      <c r="AA325" t="s">
        <v>583</v>
      </c>
      <c r="AB325" t="s">
        <v>583</v>
      </c>
      <c r="AC325" t="s">
        <v>583</v>
      </c>
      <c r="AD325" t="s">
        <v>583</v>
      </c>
      <c r="AE325" t="s">
        <v>583</v>
      </c>
      <c r="AF325" t="s">
        <v>583</v>
      </c>
      <c r="AG325" t="s">
        <v>583</v>
      </c>
      <c r="AH325" t="s">
        <v>583</v>
      </c>
    </row>
    <row r="326" spans="1:34">
      <c r="A326" t="s">
        <v>37</v>
      </c>
      <c r="B326" t="s">
        <v>4632</v>
      </c>
      <c r="C326" s="139">
        <f t="shared" si="4"/>
        <v>5155426</v>
      </c>
      <c r="D326">
        <v>4851252</v>
      </c>
      <c r="E326">
        <v>5251860</v>
      </c>
      <c r="F326">
        <v>5296030</v>
      </c>
      <c r="G326">
        <v>5222562</v>
      </c>
      <c r="H326">
        <v>5218132</v>
      </c>
      <c r="I326">
        <v>5492172</v>
      </c>
      <c r="J326">
        <v>5517389</v>
      </c>
      <c r="K326">
        <v>5748256</v>
      </c>
      <c r="L326">
        <v>6012748</v>
      </c>
      <c r="M326">
        <v>6376331</v>
      </c>
      <c r="N326">
        <v>6416068</v>
      </c>
      <c r="O326">
        <v>6509550</v>
      </c>
      <c r="P326">
        <v>6700636</v>
      </c>
      <c r="Q326">
        <v>6928397</v>
      </c>
      <c r="R326">
        <v>7040473</v>
      </c>
      <c r="S326">
        <v>6915159</v>
      </c>
      <c r="T326">
        <v>6982469</v>
      </c>
      <c r="U326">
        <v>6493205</v>
      </c>
      <c r="V326">
        <v>7513051</v>
      </c>
      <c r="W326">
        <v>6383088</v>
      </c>
      <c r="X326">
        <v>6534692</v>
      </c>
      <c r="Y326">
        <v>6452068</v>
      </c>
      <c r="Z326">
        <v>6301169</v>
      </c>
      <c r="AA326">
        <v>6212643</v>
      </c>
      <c r="AB326">
        <v>6420195</v>
      </c>
      <c r="AC326">
        <v>6190584</v>
      </c>
      <c r="AD326">
        <v>6055087</v>
      </c>
      <c r="AE326">
        <v>6083815</v>
      </c>
      <c r="AF326">
        <v>6861255</v>
      </c>
      <c r="AG326">
        <v>7333192</v>
      </c>
      <c r="AH326">
        <v>7996096</v>
      </c>
    </row>
    <row r="327" spans="1:34">
      <c r="A327" t="s">
        <v>37</v>
      </c>
      <c r="B327" t="s">
        <v>4633</v>
      </c>
      <c r="C327" s="139">
        <f t="shared" si="4"/>
        <v>1239956.25</v>
      </c>
      <c r="D327">
        <v>1310133</v>
      </c>
      <c r="E327">
        <v>1234655</v>
      </c>
      <c r="F327">
        <v>1215278</v>
      </c>
      <c r="G327">
        <v>1199759</v>
      </c>
      <c r="H327">
        <v>1162788</v>
      </c>
      <c r="I327">
        <v>1137735</v>
      </c>
      <c r="J327">
        <v>1062111</v>
      </c>
      <c r="K327">
        <v>983145</v>
      </c>
      <c r="L327">
        <v>902627</v>
      </c>
      <c r="M327">
        <v>808653</v>
      </c>
      <c r="N327">
        <v>761548</v>
      </c>
      <c r="O327">
        <v>803741</v>
      </c>
      <c r="P327">
        <v>900933</v>
      </c>
      <c r="Q327">
        <v>507515</v>
      </c>
      <c r="R327">
        <v>349246</v>
      </c>
      <c r="S327">
        <v>279684</v>
      </c>
      <c r="T327">
        <v>266841</v>
      </c>
      <c r="U327">
        <v>551293</v>
      </c>
      <c r="V327">
        <v>400254</v>
      </c>
      <c r="W327">
        <v>521238</v>
      </c>
      <c r="X327">
        <v>656302</v>
      </c>
      <c r="Y327">
        <v>602821</v>
      </c>
      <c r="Z327">
        <v>647104</v>
      </c>
      <c r="AA327">
        <v>656259</v>
      </c>
      <c r="AB327">
        <v>606406</v>
      </c>
      <c r="AC327">
        <v>641017</v>
      </c>
      <c r="AD327">
        <v>622693</v>
      </c>
      <c r="AE327">
        <v>512344</v>
      </c>
      <c r="AF327">
        <v>408419</v>
      </c>
      <c r="AG327">
        <v>376591</v>
      </c>
      <c r="AH327">
        <v>385510</v>
      </c>
    </row>
    <row r="328" spans="1:34">
      <c r="A328" t="s">
        <v>37</v>
      </c>
      <c r="B328" t="s">
        <v>4634</v>
      </c>
      <c r="C328" s="139">
        <f t="shared" ref="C328:C391" si="5">IFERROR(AVERAGE(D328:G328),0)</f>
        <v>2551640.75</v>
      </c>
      <c r="D328">
        <v>2295336</v>
      </c>
      <c r="E328">
        <v>2578627</v>
      </c>
      <c r="F328">
        <v>2607156</v>
      </c>
      <c r="G328">
        <v>2725444</v>
      </c>
      <c r="H328">
        <v>2808236</v>
      </c>
      <c r="I328">
        <v>2688088</v>
      </c>
      <c r="J328">
        <v>2791485</v>
      </c>
      <c r="K328">
        <v>2789803</v>
      </c>
      <c r="L328">
        <v>2826474</v>
      </c>
      <c r="M328">
        <v>2827766</v>
      </c>
      <c r="N328">
        <v>2945122</v>
      </c>
      <c r="O328">
        <v>3121676</v>
      </c>
      <c r="P328">
        <v>3190375</v>
      </c>
      <c r="Q328">
        <v>3524900</v>
      </c>
      <c r="R328">
        <v>3566361</v>
      </c>
      <c r="S328">
        <v>3769263</v>
      </c>
      <c r="T328">
        <v>3568387</v>
      </c>
      <c r="U328">
        <v>3640052</v>
      </c>
      <c r="V328">
        <v>3288683</v>
      </c>
      <c r="W328">
        <v>3224984</v>
      </c>
      <c r="X328">
        <v>2859573</v>
      </c>
      <c r="Y328">
        <v>2782036</v>
      </c>
      <c r="Z328">
        <v>2789931</v>
      </c>
      <c r="AA328">
        <v>2868654</v>
      </c>
      <c r="AB328">
        <v>2931878</v>
      </c>
      <c r="AC328">
        <v>2808819</v>
      </c>
      <c r="AD328">
        <v>2713002</v>
      </c>
      <c r="AE328">
        <v>2584600</v>
      </c>
      <c r="AF328">
        <v>1760038</v>
      </c>
      <c r="AG328">
        <v>145716</v>
      </c>
      <c r="AH328">
        <v>542289</v>
      </c>
    </row>
    <row r="329" spans="1:34">
      <c r="A329" t="s">
        <v>37</v>
      </c>
      <c r="B329" t="s">
        <v>4635</v>
      </c>
      <c r="C329" s="139">
        <f t="shared" si="5"/>
        <v>8947023</v>
      </c>
      <c r="D329">
        <v>8456721</v>
      </c>
      <c r="E329">
        <v>9065142</v>
      </c>
      <c r="F329">
        <v>9118464</v>
      </c>
      <c r="G329">
        <v>9147765</v>
      </c>
      <c r="H329">
        <v>9189156</v>
      </c>
      <c r="I329">
        <v>9317995</v>
      </c>
      <c r="J329">
        <v>9370985</v>
      </c>
      <c r="K329">
        <v>9521204</v>
      </c>
      <c r="L329">
        <v>9741849</v>
      </c>
      <c r="M329">
        <v>10012750</v>
      </c>
      <c r="N329">
        <v>10122738</v>
      </c>
      <c r="O329">
        <v>10434967</v>
      </c>
      <c r="P329">
        <v>10791944</v>
      </c>
      <c r="Q329">
        <v>10960812</v>
      </c>
      <c r="R329">
        <v>10956080</v>
      </c>
      <c r="S329">
        <v>10964106</v>
      </c>
      <c r="T329">
        <v>10817697</v>
      </c>
      <c r="U329">
        <v>10684550</v>
      </c>
      <c r="V329">
        <v>11201988</v>
      </c>
      <c r="W329">
        <v>10129310</v>
      </c>
      <c r="X329">
        <v>10050567</v>
      </c>
      <c r="Y329">
        <v>9836925</v>
      </c>
      <c r="Z329">
        <v>9738204</v>
      </c>
      <c r="AA329">
        <v>9737556</v>
      </c>
      <c r="AB329">
        <v>9958479</v>
      </c>
      <c r="AC329">
        <v>9640419</v>
      </c>
      <c r="AD329">
        <v>9390783</v>
      </c>
      <c r="AE329">
        <v>9180760</v>
      </c>
      <c r="AF329">
        <v>9029712</v>
      </c>
      <c r="AG329">
        <v>7855500</v>
      </c>
      <c r="AH329">
        <v>8923895</v>
      </c>
    </row>
    <row r="330" spans="1:34">
      <c r="A330" t="s">
        <v>37</v>
      </c>
      <c r="B330" t="s">
        <v>4636</v>
      </c>
      <c r="C330" s="139">
        <f t="shared" si="5"/>
        <v>387686</v>
      </c>
      <c r="D330">
        <v>367190</v>
      </c>
      <c r="E330">
        <v>413081</v>
      </c>
      <c r="F330">
        <v>397634</v>
      </c>
      <c r="G330">
        <v>372839</v>
      </c>
      <c r="H330">
        <v>405150</v>
      </c>
      <c r="I330">
        <v>374653</v>
      </c>
      <c r="J330">
        <v>382607</v>
      </c>
      <c r="K330">
        <v>359777</v>
      </c>
      <c r="L330">
        <v>301196</v>
      </c>
      <c r="M330">
        <v>317726</v>
      </c>
      <c r="N330">
        <v>312807</v>
      </c>
      <c r="O330">
        <v>323031</v>
      </c>
      <c r="P330">
        <v>329887</v>
      </c>
      <c r="Q330">
        <v>304121</v>
      </c>
      <c r="R330">
        <v>338649</v>
      </c>
      <c r="S330">
        <v>292932</v>
      </c>
      <c r="T330">
        <v>325256</v>
      </c>
      <c r="U330">
        <v>0</v>
      </c>
      <c r="V330">
        <v>0</v>
      </c>
      <c r="W330">
        <v>0</v>
      </c>
      <c r="X330">
        <v>0</v>
      </c>
      <c r="Y330">
        <v>0</v>
      </c>
      <c r="Z330">
        <v>0</v>
      </c>
      <c r="AA330">
        <v>0</v>
      </c>
      <c r="AB330">
        <v>0</v>
      </c>
      <c r="AC330">
        <v>0</v>
      </c>
      <c r="AD330">
        <v>0</v>
      </c>
      <c r="AE330">
        <v>0</v>
      </c>
      <c r="AF330">
        <v>0</v>
      </c>
      <c r="AG330">
        <v>0</v>
      </c>
      <c r="AH330">
        <v>0</v>
      </c>
    </row>
    <row r="331" spans="1:34">
      <c r="A331" t="s">
        <v>37</v>
      </c>
      <c r="B331" t="s">
        <v>4637</v>
      </c>
      <c r="C331" s="139">
        <f t="shared" si="5"/>
        <v>274980.75</v>
      </c>
      <c r="D331">
        <v>255108</v>
      </c>
      <c r="E331">
        <v>271776</v>
      </c>
      <c r="F331">
        <v>280675</v>
      </c>
      <c r="G331">
        <v>292364</v>
      </c>
      <c r="H331">
        <v>354539</v>
      </c>
      <c r="I331">
        <v>426852</v>
      </c>
      <c r="J331">
        <v>450566</v>
      </c>
      <c r="K331">
        <v>386071</v>
      </c>
      <c r="L331">
        <v>426224</v>
      </c>
      <c r="M331">
        <v>392857</v>
      </c>
      <c r="N331">
        <v>400491</v>
      </c>
      <c r="O331">
        <v>252535</v>
      </c>
      <c r="P331">
        <v>254554</v>
      </c>
      <c r="Q331">
        <v>268417</v>
      </c>
      <c r="R331">
        <v>264445</v>
      </c>
      <c r="S331">
        <v>265767</v>
      </c>
      <c r="T331">
        <v>267450</v>
      </c>
      <c r="U331">
        <v>291822</v>
      </c>
      <c r="V331">
        <v>461082</v>
      </c>
      <c r="W331">
        <v>503785</v>
      </c>
      <c r="X331">
        <v>542837</v>
      </c>
      <c r="Y331">
        <v>567004</v>
      </c>
      <c r="Z331">
        <v>489878</v>
      </c>
      <c r="AA331">
        <v>574690</v>
      </c>
      <c r="AB331">
        <v>669415</v>
      </c>
      <c r="AC331">
        <v>663563</v>
      </c>
      <c r="AD331">
        <v>718119</v>
      </c>
      <c r="AE331">
        <v>762927</v>
      </c>
      <c r="AF331">
        <v>814750</v>
      </c>
      <c r="AG331">
        <v>847736</v>
      </c>
      <c r="AH331">
        <v>778856</v>
      </c>
    </row>
    <row r="332" spans="1:34">
      <c r="A332" t="s">
        <v>37</v>
      </c>
      <c r="B332" t="s">
        <v>4638</v>
      </c>
      <c r="C332" s="139">
        <f t="shared" si="5"/>
        <v>662666.75</v>
      </c>
      <c r="D332">
        <v>622298</v>
      </c>
      <c r="E332">
        <v>684857</v>
      </c>
      <c r="F332">
        <v>678309</v>
      </c>
      <c r="G332">
        <v>665203</v>
      </c>
      <c r="H332">
        <v>759689</v>
      </c>
      <c r="I332">
        <v>801505</v>
      </c>
      <c r="J332">
        <v>833173</v>
      </c>
      <c r="K332">
        <v>745848</v>
      </c>
      <c r="L332">
        <v>727420</v>
      </c>
      <c r="M332">
        <v>710583</v>
      </c>
      <c r="N332">
        <v>713298</v>
      </c>
      <c r="O332">
        <v>575566</v>
      </c>
      <c r="P332">
        <v>584441</v>
      </c>
      <c r="Q332">
        <v>572538</v>
      </c>
      <c r="R332">
        <v>603094</v>
      </c>
      <c r="S332">
        <v>558699</v>
      </c>
      <c r="T332">
        <v>592706</v>
      </c>
      <c r="U332">
        <v>291822</v>
      </c>
      <c r="V332">
        <v>461082</v>
      </c>
      <c r="W332">
        <v>503785</v>
      </c>
      <c r="X332">
        <v>542837</v>
      </c>
      <c r="Y332">
        <v>567004</v>
      </c>
      <c r="Z332">
        <v>489878</v>
      </c>
      <c r="AA332">
        <v>574690</v>
      </c>
      <c r="AB332">
        <v>669415</v>
      </c>
      <c r="AC332">
        <v>663563</v>
      </c>
      <c r="AD332">
        <v>718119</v>
      </c>
      <c r="AE332">
        <v>762927</v>
      </c>
      <c r="AF332">
        <v>814750</v>
      </c>
      <c r="AG332">
        <v>847736</v>
      </c>
      <c r="AH332">
        <v>778856</v>
      </c>
    </row>
    <row r="333" spans="1:34">
      <c r="A333" t="s">
        <v>37</v>
      </c>
      <c r="B333" t="s">
        <v>4639</v>
      </c>
      <c r="C333" s="139">
        <f t="shared" si="5"/>
        <v>9609689.5</v>
      </c>
      <c r="D333">
        <v>9079019</v>
      </c>
      <c r="E333">
        <v>9749998</v>
      </c>
      <c r="F333">
        <v>9796773</v>
      </c>
      <c r="G333">
        <v>9812968</v>
      </c>
      <c r="H333">
        <v>9948845</v>
      </c>
      <c r="I333">
        <v>10119500</v>
      </c>
      <c r="J333">
        <v>10204158</v>
      </c>
      <c r="K333">
        <v>10267052</v>
      </c>
      <c r="L333">
        <v>10469269</v>
      </c>
      <c r="M333">
        <v>10723333</v>
      </c>
      <c r="N333">
        <v>10836036</v>
      </c>
      <c r="O333">
        <v>11010533</v>
      </c>
      <c r="P333">
        <v>11376385</v>
      </c>
      <c r="Q333">
        <v>11533350</v>
      </c>
      <c r="R333">
        <v>11559174</v>
      </c>
      <c r="S333">
        <v>11522805</v>
      </c>
      <c r="T333">
        <v>11410403</v>
      </c>
      <c r="U333">
        <v>10976371</v>
      </c>
      <c r="V333">
        <v>11663069</v>
      </c>
      <c r="W333">
        <v>10633095</v>
      </c>
      <c r="X333">
        <v>10593405</v>
      </c>
      <c r="Y333">
        <v>10403928</v>
      </c>
      <c r="Z333">
        <v>10228082</v>
      </c>
      <c r="AA333">
        <v>10312247</v>
      </c>
      <c r="AB333">
        <v>10627894</v>
      </c>
      <c r="AC333">
        <v>10303982</v>
      </c>
      <c r="AD333">
        <v>10108901</v>
      </c>
      <c r="AE333">
        <v>9943687</v>
      </c>
      <c r="AF333">
        <v>9844463</v>
      </c>
      <c r="AG333">
        <v>8703236</v>
      </c>
      <c r="AH333">
        <v>9702751</v>
      </c>
    </row>
    <row r="334" spans="1:34">
      <c r="A334" t="s">
        <v>37</v>
      </c>
      <c r="B334" t="s">
        <v>4640</v>
      </c>
      <c r="C334" s="139">
        <f t="shared" si="5"/>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row>
    <row r="335" spans="1:34">
      <c r="A335" t="s">
        <v>37</v>
      </c>
      <c r="B335" t="s">
        <v>4641</v>
      </c>
      <c r="C335" s="139">
        <f t="shared" si="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
        <v>37</v>
      </c>
      <c r="B336" s="137" t="s">
        <v>4642</v>
      </c>
      <c r="C336" s="139">
        <f t="shared" si="5"/>
        <v>9609689.5</v>
      </c>
      <c r="D336">
        <v>9079019</v>
      </c>
      <c r="E336">
        <v>9749998</v>
      </c>
      <c r="F336">
        <v>9796773</v>
      </c>
      <c r="G336">
        <v>9812968</v>
      </c>
      <c r="H336">
        <v>9948845</v>
      </c>
      <c r="I336">
        <v>10119500</v>
      </c>
      <c r="J336">
        <v>10204158</v>
      </c>
      <c r="K336">
        <v>10267052</v>
      </c>
      <c r="L336">
        <v>10469269</v>
      </c>
      <c r="M336">
        <v>10723333</v>
      </c>
      <c r="N336">
        <v>10836036</v>
      </c>
      <c r="O336">
        <v>11010533</v>
      </c>
      <c r="P336">
        <v>11376385</v>
      </c>
      <c r="Q336">
        <v>11533350</v>
      </c>
      <c r="R336">
        <v>11559174</v>
      </c>
      <c r="S336">
        <v>11522805</v>
      </c>
      <c r="T336">
        <v>11410403</v>
      </c>
      <c r="U336">
        <v>10976371</v>
      </c>
      <c r="V336">
        <v>11663069</v>
      </c>
      <c r="W336">
        <v>10633095</v>
      </c>
      <c r="X336">
        <v>10593405</v>
      </c>
      <c r="Y336">
        <v>10403928</v>
      </c>
      <c r="Z336">
        <v>10228082</v>
      </c>
      <c r="AA336">
        <v>10312247</v>
      </c>
      <c r="AB336">
        <v>10627894</v>
      </c>
      <c r="AC336">
        <v>10303982</v>
      </c>
      <c r="AD336">
        <v>10108901</v>
      </c>
      <c r="AE336">
        <v>9943687</v>
      </c>
      <c r="AF336">
        <v>9844463</v>
      </c>
      <c r="AG336">
        <v>8703236</v>
      </c>
      <c r="AH336">
        <v>9702751</v>
      </c>
    </row>
    <row r="337" spans="1:34">
      <c r="A337" t="s">
        <v>37</v>
      </c>
      <c r="B337" t="s">
        <v>4643</v>
      </c>
      <c r="C337" s="139">
        <f t="shared" si="5"/>
        <v>0</v>
      </c>
      <c r="D337" t="s">
        <v>583</v>
      </c>
      <c r="E337" t="s">
        <v>583</v>
      </c>
      <c r="F337" t="s">
        <v>583</v>
      </c>
      <c r="G337" t="s">
        <v>583</v>
      </c>
      <c r="H337" t="s">
        <v>583</v>
      </c>
      <c r="I337" t="s">
        <v>583</v>
      </c>
      <c r="J337" t="s">
        <v>583</v>
      </c>
      <c r="K337" t="s">
        <v>583</v>
      </c>
      <c r="L337" t="s">
        <v>583</v>
      </c>
      <c r="M337" t="s">
        <v>583</v>
      </c>
      <c r="N337" t="s">
        <v>583</v>
      </c>
      <c r="O337" t="s">
        <v>583</v>
      </c>
      <c r="P337" t="s">
        <v>583</v>
      </c>
      <c r="Q337" t="s">
        <v>583</v>
      </c>
      <c r="R337" t="s">
        <v>583</v>
      </c>
      <c r="S337" t="s">
        <v>583</v>
      </c>
      <c r="T337" t="s">
        <v>583</v>
      </c>
      <c r="U337" t="s">
        <v>583</v>
      </c>
      <c r="V337" t="s">
        <v>583</v>
      </c>
      <c r="W337" t="s">
        <v>583</v>
      </c>
      <c r="X337" t="s">
        <v>583</v>
      </c>
      <c r="Y337" t="s">
        <v>583</v>
      </c>
      <c r="Z337" t="s">
        <v>583</v>
      </c>
      <c r="AA337" t="s">
        <v>583</v>
      </c>
      <c r="AB337" t="s">
        <v>583</v>
      </c>
      <c r="AC337" t="s">
        <v>583</v>
      </c>
      <c r="AD337" t="s">
        <v>583</v>
      </c>
      <c r="AE337" t="s">
        <v>583</v>
      </c>
      <c r="AF337" t="s">
        <v>583</v>
      </c>
      <c r="AG337" t="s">
        <v>583</v>
      </c>
      <c r="AH337" t="s">
        <v>583</v>
      </c>
    </row>
    <row r="338" spans="1:34">
      <c r="A338" t="s">
        <v>37</v>
      </c>
      <c r="B338" t="s">
        <v>4644</v>
      </c>
      <c r="C338" s="139">
        <f t="shared" si="5"/>
        <v>0</v>
      </c>
      <c r="D338" t="s">
        <v>583</v>
      </c>
      <c r="E338" t="s">
        <v>583</v>
      </c>
      <c r="F338" t="s">
        <v>583</v>
      </c>
      <c r="G338" t="s">
        <v>583</v>
      </c>
      <c r="H338" t="s">
        <v>583</v>
      </c>
      <c r="I338" t="s">
        <v>583</v>
      </c>
      <c r="J338" t="s">
        <v>583</v>
      </c>
      <c r="K338" t="s">
        <v>583</v>
      </c>
      <c r="L338" t="s">
        <v>583</v>
      </c>
      <c r="M338" t="s">
        <v>583</v>
      </c>
      <c r="N338" t="s">
        <v>583</v>
      </c>
      <c r="O338" t="s">
        <v>583</v>
      </c>
      <c r="P338" t="s">
        <v>583</v>
      </c>
      <c r="Q338" t="s">
        <v>583</v>
      </c>
      <c r="R338" t="s">
        <v>583</v>
      </c>
      <c r="S338" t="s">
        <v>583</v>
      </c>
      <c r="T338" t="s">
        <v>583</v>
      </c>
      <c r="U338" t="s">
        <v>583</v>
      </c>
      <c r="V338" t="s">
        <v>583</v>
      </c>
      <c r="W338" t="s">
        <v>583</v>
      </c>
      <c r="X338" t="s">
        <v>583</v>
      </c>
      <c r="Y338" t="s">
        <v>583</v>
      </c>
      <c r="Z338" t="s">
        <v>583</v>
      </c>
      <c r="AA338" t="s">
        <v>583</v>
      </c>
      <c r="AB338" t="s">
        <v>583</v>
      </c>
      <c r="AC338" t="s">
        <v>583</v>
      </c>
      <c r="AD338" t="s">
        <v>583</v>
      </c>
      <c r="AE338" t="s">
        <v>583</v>
      </c>
      <c r="AF338" t="s">
        <v>583</v>
      </c>
      <c r="AG338" t="s">
        <v>583</v>
      </c>
      <c r="AH338" t="s">
        <v>583</v>
      </c>
    </row>
    <row r="339" spans="1:34">
      <c r="A339" t="s">
        <v>37</v>
      </c>
      <c r="B339" t="s">
        <v>4645</v>
      </c>
      <c r="C339" s="139">
        <f t="shared" si="5"/>
        <v>9179383.75</v>
      </c>
      <c r="D339">
        <v>8723519</v>
      </c>
      <c r="E339">
        <v>9384633</v>
      </c>
      <c r="F339">
        <v>9306603</v>
      </c>
      <c r="G339">
        <v>9302780</v>
      </c>
      <c r="H339">
        <v>9437147</v>
      </c>
      <c r="I339">
        <v>9503226</v>
      </c>
      <c r="J339">
        <v>9467338</v>
      </c>
      <c r="K339">
        <v>9500991</v>
      </c>
      <c r="L339">
        <v>9639157</v>
      </c>
      <c r="M339">
        <v>9961653</v>
      </c>
      <c r="N339">
        <v>10013104</v>
      </c>
      <c r="O339">
        <v>10125934</v>
      </c>
      <c r="P339">
        <v>10390011</v>
      </c>
      <c r="Q339">
        <v>10585038</v>
      </c>
      <c r="R339">
        <v>10567912</v>
      </c>
      <c r="S339">
        <v>10538505</v>
      </c>
      <c r="T339">
        <v>10510253</v>
      </c>
      <c r="U339">
        <v>10206410</v>
      </c>
      <c r="V339">
        <v>9891638</v>
      </c>
      <c r="W339">
        <v>9784563</v>
      </c>
      <c r="X339">
        <v>9690596</v>
      </c>
      <c r="Y339">
        <v>9381139</v>
      </c>
      <c r="Z339">
        <v>9261071</v>
      </c>
      <c r="AA339">
        <v>9363099</v>
      </c>
      <c r="AB339">
        <v>9378961</v>
      </c>
      <c r="AC339">
        <v>9187608</v>
      </c>
      <c r="AD339">
        <v>8948422</v>
      </c>
      <c r="AE339">
        <v>8657911</v>
      </c>
      <c r="AF339">
        <v>8666889</v>
      </c>
      <c r="AG339">
        <v>8524087</v>
      </c>
      <c r="AH339">
        <v>8310537</v>
      </c>
    </row>
    <row r="340" spans="1:34">
      <c r="A340" t="s">
        <v>37</v>
      </c>
      <c r="B340" t="s">
        <v>4646</v>
      </c>
      <c r="C340" s="139">
        <f t="shared" si="5"/>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
        <v>37</v>
      </c>
      <c r="B341" t="s">
        <v>4647</v>
      </c>
      <c r="C341" s="139">
        <f t="shared" si="5"/>
        <v>48368.75</v>
      </c>
      <c r="D341">
        <v>73242</v>
      </c>
      <c r="E341">
        <v>68254</v>
      </c>
      <c r="F341">
        <v>30558</v>
      </c>
      <c r="G341">
        <v>21421</v>
      </c>
      <c r="H341">
        <v>8242</v>
      </c>
      <c r="I341">
        <v>8126</v>
      </c>
      <c r="J341">
        <v>8114</v>
      </c>
      <c r="K341">
        <v>2173</v>
      </c>
      <c r="L341">
        <v>0</v>
      </c>
      <c r="M341">
        <v>0</v>
      </c>
      <c r="N341">
        <v>3405</v>
      </c>
      <c r="O341">
        <v>251</v>
      </c>
      <c r="P341">
        <v>268</v>
      </c>
      <c r="Q341">
        <v>261</v>
      </c>
      <c r="R341">
        <v>0</v>
      </c>
      <c r="S341">
        <v>405</v>
      </c>
      <c r="T341">
        <v>221267</v>
      </c>
      <c r="U341">
        <v>184426</v>
      </c>
      <c r="V341">
        <v>8256</v>
      </c>
      <c r="W341">
        <v>0</v>
      </c>
      <c r="X341">
        <v>0</v>
      </c>
      <c r="Y341">
        <v>0</v>
      </c>
      <c r="Z341">
        <v>0</v>
      </c>
      <c r="AA341">
        <v>0</v>
      </c>
      <c r="AB341">
        <v>0</v>
      </c>
      <c r="AC341">
        <v>0</v>
      </c>
      <c r="AD341">
        <v>0</v>
      </c>
      <c r="AE341">
        <v>0</v>
      </c>
      <c r="AF341">
        <v>0</v>
      </c>
      <c r="AG341">
        <v>0</v>
      </c>
      <c r="AH341">
        <v>0</v>
      </c>
    </row>
    <row r="342" spans="1:34">
      <c r="A342" t="s">
        <v>37</v>
      </c>
      <c r="B342" t="s">
        <v>4648</v>
      </c>
      <c r="C342" s="139">
        <f t="shared" si="5"/>
        <v>9227752.5</v>
      </c>
      <c r="D342">
        <v>8796761</v>
      </c>
      <c r="E342">
        <v>9452887</v>
      </c>
      <c r="F342">
        <v>9337161</v>
      </c>
      <c r="G342">
        <v>9324201</v>
      </c>
      <c r="H342">
        <v>9445389</v>
      </c>
      <c r="I342">
        <v>9511352</v>
      </c>
      <c r="J342">
        <v>9475452</v>
      </c>
      <c r="K342">
        <v>9503164</v>
      </c>
      <c r="L342">
        <v>9639157</v>
      </c>
      <c r="M342">
        <v>9961653</v>
      </c>
      <c r="N342">
        <v>10016509</v>
      </c>
      <c r="O342">
        <v>10126185</v>
      </c>
      <c r="P342">
        <v>10390279</v>
      </c>
      <c r="Q342">
        <v>10585299</v>
      </c>
      <c r="R342">
        <v>10567912</v>
      </c>
      <c r="S342">
        <v>10538910</v>
      </c>
      <c r="T342">
        <v>10731520</v>
      </c>
      <c r="U342">
        <v>10390836</v>
      </c>
      <c r="V342">
        <v>9899894</v>
      </c>
      <c r="W342">
        <v>9784563</v>
      </c>
      <c r="X342">
        <v>9690596</v>
      </c>
      <c r="Y342">
        <v>9381139</v>
      </c>
      <c r="Z342">
        <v>9261071</v>
      </c>
      <c r="AA342">
        <v>9363099</v>
      </c>
      <c r="AB342">
        <v>9378961</v>
      </c>
      <c r="AC342">
        <v>9187608</v>
      </c>
      <c r="AD342">
        <v>8948422</v>
      </c>
      <c r="AE342">
        <v>8657911</v>
      </c>
      <c r="AF342">
        <v>8666889</v>
      </c>
      <c r="AG342">
        <v>8524087</v>
      </c>
      <c r="AH342">
        <v>8310537</v>
      </c>
    </row>
    <row r="343" spans="1:34">
      <c r="A343" t="s">
        <v>37</v>
      </c>
      <c r="B343" t="s">
        <v>4649</v>
      </c>
      <c r="C343" s="139">
        <f t="shared" si="5"/>
        <v>463433.25</v>
      </c>
      <c r="D343">
        <v>342102</v>
      </c>
      <c r="E343">
        <v>411519</v>
      </c>
      <c r="F343">
        <v>431799</v>
      </c>
      <c r="G343">
        <v>668313</v>
      </c>
      <c r="H343">
        <v>733841</v>
      </c>
      <c r="I343">
        <v>526917</v>
      </c>
      <c r="J343">
        <v>538800</v>
      </c>
      <c r="K343">
        <v>426369</v>
      </c>
      <c r="L343">
        <v>402384</v>
      </c>
      <c r="M343">
        <v>507899</v>
      </c>
      <c r="N343">
        <v>471529</v>
      </c>
      <c r="O343">
        <v>524094</v>
      </c>
      <c r="P343">
        <v>395634</v>
      </c>
      <c r="Q343">
        <v>338176</v>
      </c>
      <c r="R343">
        <v>365273</v>
      </c>
      <c r="S343">
        <v>398184</v>
      </c>
      <c r="T343">
        <v>480616</v>
      </c>
      <c r="U343">
        <v>480116</v>
      </c>
      <c r="V343">
        <v>474096</v>
      </c>
      <c r="W343">
        <v>464009</v>
      </c>
      <c r="X343">
        <v>485049</v>
      </c>
      <c r="Y343">
        <v>518935</v>
      </c>
      <c r="Z343">
        <v>432239</v>
      </c>
      <c r="AA343">
        <v>469097</v>
      </c>
      <c r="AB343">
        <v>563960</v>
      </c>
      <c r="AC343">
        <v>571753</v>
      </c>
      <c r="AD343">
        <v>599348</v>
      </c>
      <c r="AE343">
        <v>753131</v>
      </c>
      <c r="AF343">
        <v>606883</v>
      </c>
      <c r="AG343">
        <v>588512</v>
      </c>
      <c r="AH343">
        <v>557728</v>
      </c>
    </row>
    <row r="344" spans="1:34">
      <c r="A344" t="s">
        <v>37</v>
      </c>
      <c r="B344" t="s">
        <v>4650</v>
      </c>
      <c r="C344" s="139">
        <f t="shared" si="5"/>
        <v>0</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row>
    <row r="345" spans="1:34">
      <c r="A345" t="s">
        <v>37</v>
      </c>
      <c r="B345" t="s">
        <v>4651</v>
      </c>
      <c r="C345" s="139">
        <f t="shared" si="5"/>
        <v>497828</v>
      </c>
      <c r="D345">
        <v>489929</v>
      </c>
      <c r="E345">
        <v>512572</v>
      </c>
      <c r="F345">
        <v>481589</v>
      </c>
      <c r="G345">
        <v>507222</v>
      </c>
      <c r="H345">
        <v>492965</v>
      </c>
      <c r="I345">
        <v>474364</v>
      </c>
      <c r="J345">
        <v>493386</v>
      </c>
      <c r="K345">
        <v>510507</v>
      </c>
      <c r="L345">
        <v>521999</v>
      </c>
      <c r="M345">
        <v>615567</v>
      </c>
      <c r="N345">
        <v>618798</v>
      </c>
      <c r="O345">
        <v>644607</v>
      </c>
      <c r="P345">
        <v>661866</v>
      </c>
      <c r="Q345">
        <v>669970</v>
      </c>
      <c r="R345">
        <v>685211</v>
      </c>
      <c r="S345">
        <v>704376</v>
      </c>
      <c r="T345">
        <v>786363</v>
      </c>
      <c r="U345">
        <v>762980</v>
      </c>
      <c r="V345">
        <v>742587</v>
      </c>
      <c r="W345">
        <v>765187</v>
      </c>
      <c r="X345">
        <v>753767</v>
      </c>
      <c r="Y345">
        <v>735970</v>
      </c>
      <c r="Z345">
        <v>658533</v>
      </c>
      <c r="AA345">
        <v>705949</v>
      </c>
      <c r="AB345">
        <v>728011</v>
      </c>
      <c r="AC345">
        <v>701246</v>
      </c>
      <c r="AD345">
        <v>679779</v>
      </c>
      <c r="AE345">
        <v>692924</v>
      </c>
      <c r="AF345">
        <v>685150</v>
      </c>
      <c r="AG345">
        <v>654521</v>
      </c>
      <c r="AH345">
        <v>630943</v>
      </c>
    </row>
    <row r="346" spans="1:34">
      <c r="A346" t="s">
        <v>37</v>
      </c>
      <c r="B346" t="s">
        <v>4652</v>
      </c>
      <c r="C346" s="139">
        <f t="shared" si="5"/>
        <v>-579324.25</v>
      </c>
      <c r="D346">
        <v>-549773</v>
      </c>
      <c r="E346">
        <v>-626980</v>
      </c>
      <c r="F346">
        <v>-453776</v>
      </c>
      <c r="G346">
        <v>-686768</v>
      </c>
      <c r="H346">
        <v>-723350</v>
      </c>
      <c r="I346">
        <v>-393133</v>
      </c>
      <c r="J346">
        <v>-303480</v>
      </c>
      <c r="K346">
        <v>-172987</v>
      </c>
      <c r="L346">
        <v>-94271</v>
      </c>
      <c r="M346">
        <v>-361786</v>
      </c>
      <c r="N346">
        <v>-270800</v>
      </c>
      <c r="O346">
        <v>-284353</v>
      </c>
      <c r="P346">
        <v>-71394</v>
      </c>
      <c r="Q346">
        <v>-60095</v>
      </c>
      <c r="R346">
        <v>0</v>
      </c>
      <c r="S346">
        <v>0</v>
      </c>
      <c r="T346">
        <v>0</v>
      </c>
      <c r="U346">
        <v>0</v>
      </c>
      <c r="V346">
        <v>0</v>
      </c>
      <c r="W346">
        <v>0</v>
      </c>
      <c r="X346">
        <v>0</v>
      </c>
      <c r="Y346">
        <v>0</v>
      </c>
      <c r="Z346">
        <v>0</v>
      </c>
      <c r="AA346">
        <v>0</v>
      </c>
      <c r="AB346">
        <v>0</v>
      </c>
      <c r="AC346">
        <v>0</v>
      </c>
      <c r="AD346">
        <v>0</v>
      </c>
      <c r="AE346">
        <v>0</v>
      </c>
      <c r="AF346">
        <v>0</v>
      </c>
      <c r="AG346">
        <v>0</v>
      </c>
      <c r="AH346">
        <v>0</v>
      </c>
    </row>
    <row r="347" spans="1:34">
      <c r="A347" t="s">
        <v>37</v>
      </c>
      <c r="B347" t="s">
        <v>4653</v>
      </c>
      <c r="C347" s="139">
        <f t="shared" si="5"/>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1:34">
      <c r="A348" t="s">
        <v>37</v>
      </c>
      <c r="B348" s="137" t="s">
        <v>4654</v>
      </c>
      <c r="C348" s="139">
        <f t="shared" si="5"/>
        <v>9609689.5</v>
      </c>
      <c r="D348">
        <v>9079019</v>
      </c>
      <c r="E348">
        <v>9749998</v>
      </c>
      <c r="F348">
        <v>9796773</v>
      </c>
      <c r="G348">
        <v>9812968</v>
      </c>
      <c r="H348">
        <v>9948845</v>
      </c>
      <c r="I348">
        <v>10119500</v>
      </c>
      <c r="J348">
        <v>10204158</v>
      </c>
      <c r="K348">
        <v>10267052</v>
      </c>
      <c r="L348">
        <v>10469269</v>
      </c>
      <c r="M348">
        <v>10723333</v>
      </c>
      <c r="N348">
        <v>10836036</v>
      </c>
      <c r="O348">
        <v>11010533</v>
      </c>
      <c r="P348">
        <v>11376385</v>
      </c>
      <c r="Q348">
        <v>11533350</v>
      </c>
      <c r="R348">
        <v>11559174</v>
      </c>
      <c r="S348">
        <v>11522805</v>
      </c>
      <c r="T348">
        <v>11410403</v>
      </c>
      <c r="U348">
        <v>10976371</v>
      </c>
      <c r="V348">
        <v>11663069</v>
      </c>
      <c r="W348">
        <v>10633095</v>
      </c>
      <c r="X348">
        <v>10593405</v>
      </c>
      <c r="Y348">
        <v>10403928</v>
      </c>
      <c r="Z348">
        <v>10228082</v>
      </c>
      <c r="AA348">
        <v>10312247</v>
      </c>
      <c r="AB348">
        <v>10627894</v>
      </c>
      <c r="AC348">
        <v>10303982</v>
      </c>
      <c r="AD348">
        <v>10108901</v>
      </c>
      <c r="AE348">
        <v>9943687</v>
      </c>
      <c r="AF348">
        <v>9844463</v>
      </c>
      <c r="AG348">
        <v>8703236</v>
      </c>
      <c r="AH348">
        <v>9702751</v>
      </c>
    </row>
    <row r="349" spans="1:34">
      <c r="A349" t="s">
        <v>37</v>
      </c>
      <c r="B349" t="s">
        <v>4655</v>
      </c>
      <c r="C349" s="139">
        <f t="shared" si="5"/>
        <v>0</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c r="A350" t="s">
        <v>37</v>
      </c>
      <c r="B350" t="s">
        <v>4656</v>
      </c>
      <c r="C350" s="139">
        <f t="shared" si="5"/>
        <v>1</v>
      </c>
      <c r="D350">
        <v>1</v>
      </c>
      <c r="E350">
        <v>1</v>
      </c>
      <c r="F350">
        <v>1</v>
      </c>
      <c r="G350">
        <v>1</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1</v>
      </c>
      <c r="AE350">
        <v>1</v>
      </c>
      <c r="AF350">
        <v>1</v>
      </c>
      <c r="AG350">
        <v>1</v>
      </c>
      <c r="AH350">
        <v>1</v>
      </c>
    </row>
    <row r="351" spans="1:34">
      <c r="A351" t="s">
        <v>37</v>
      </c>
      <c r="B351" t="s">
        <v>4657</v>
      </c>
      <c r="C351" s="139">
        <f t="shared" si="5"/>
        <v>0</v>
      </c>
    </row>
    <row r="352" spans="1:34">
      <c r="A352" t="s">
        <v>37</v>
      </c>
      <c r="B352" t="s">
        <v>4566</v>
      </c>
      <c r="C352" s="139">
        <f t="shared" si="5"/>
        <v>0</v>
      </c>
      <c r="D352" t="s">
        <v>4567</v>
      </c>
      <c r="E352" t="s">
        <v>4568</v>
      </c>
      <c r="F352" t="s">
        <v>4569</v>
      </c>
      <c r="G352" t="s">
        <v>4570</v>
      </c>
      <c r="H352" t="s">
        <v>4571</v>
      </c>
      <c r="I352" t="s">
        <v>4572</v>
      </c>
      <c r="J352" t="s">
        <v>4573</v>
      </c>
      <c r="K352" t="s">
        <v>4574</v>
      </c>
      <c r="L352" t="s">
        <v>4575</v>
      </c>
      <c r="M352" t="s">
        <v>4576</v>
      </c>
      <c r="N352" t="s">
        <v>4577</v>
      </c>
      <c r="O352" t="s">
        <v>4578</v>
      </c>
      <c r="P352" t="s">
        <v>4579</v>
      </c>
      <c r="Q352" t="s">
        <v>4580</v>
      </c>
      <c r="R352" t="s">
        <v>4581</v>
      </c>
      <c r="S352" t="s">
        <v>4582</v>
      </c>
      <c r="T352" t="s">
        <v>4583</v>
      </c>
      <c r="U352" t="s">
        <v>4584</v>
      </c>
      <c r="V352" t="s">
        <v>4585</v>
      </c>
      <c r="W352" t="s">
        <v>4586</v>
      </c>
      <c r="X352" t="s">
        <v>4587</v>
      </c>
      <c r="Y352" t="s">
        <v>4588</v>
      </c>
      <c r="Z352" t="s">
        <v>4589</v>
      </c>
      <c r="AA352" t="s">
        <v>4590</v>
      </c>
      <c r="AB352" t="s">
        <v>4591</v>
      </c>
      <c r="AC352" t="s">
        <v>4592</v>
      </c>
      <c r="AD352" t="s">
        <v>4593</v>
      </c>
      <c r="AE352" t="s">
        <v>4594</v>
      </c>
      <c r="AF352" t="s">
        <v>4595</v>
      </c>
      <c r="AG352" t="s">
        <v>4596</v>
      </c>
      <c r="AH352" t="s">
        <v>4597</v>
      </c>
    </row>
    <row r="353" spans="1:34">
      <c r="B353" t="s">
        <v>40</v>
      </c>
      <c r="C353" s="139">
        <f t="shared" si="5"/>
        <v>0</v>
      </c>
    </row>
    <row r="354" spans="1:34">
      <c r="A354" t="s">
        <v>40</v>
      </c>
      <c r="B354" t="s">
        <v>4598</v>
      </c>
      <c r="C354" s="139">
        <f t="shared" si="5"/>
        <v>0</v>
      </c>
    </row>
    <row r="355" spans="1:34">
      <c r="A355" t="s">
        <v>40</v>
      </c>
      <c r="B355" t="s">
        <v>4599</v>
      </c>
      <c r="C355" s="139">
        <f t="shared" si="5"/>
        <v>0</v>
      </c>
      <c r="D355" t="s">
        <v>4600</v>
      </c>
      <c r="E355" t="s">
        <v>4601</v>
      </c>
      <c r="F355" t="s">
        <v>4602</v>
      </c>
      <c r="G355" t="s">
        <v>4603</v>
      </c>
      <c r="H355" t="s">
        <v>4604</v>
      </c>
      <c r="I355" t="s">
        <v>4605</v>
      </c>
      <c r="J355" t="s">
        <v>4606</v>
      </c>
      <c r="K355" t="s">
        <v>4607</v>
      </c>
      <c r="L355" t="s">
        <v>4608</v>
      </c>
      <c r="M355" t="s">
        <v>4609</v>
      </c>
      <c r="N355" t="s">
        <v>4610</v>
      </c>
      <c r="O355" t="s">
        <v>4611</v>
      </c>
      <c r="P355" t="s">
        <v>4612</v>
      </c>
      <c r="Q355" t="s">
        <v>4613</v>
      </c>
      <c r="R355" t="s">
        <v>4614</v>
      </c>
      <c r="S355" t="s">
        <v>4615</v>
      </c>
      <c r="T355" t="s">
        <v>4616</v>
      </c>
      <c r="U355" t="s">
        <v>4617</v>
      </c>
      <c r="V355" t="s">
        <v>4618</v>
      </c>
      <c r="W355" t="s">
        <v>4619</v>
      </c>
      <c r="X355" t="s">
        <v>4620</v>
      </c>
      <c r="Y355" t="s">
        <v>4621</v>
      </c>
      <c r="Z355" t="s">
        <v>4622</v>
      </c>
      <c r="AA355" t="s">
        <v>4623</v>
      </c>
      <c r="AB355" t="s">
        <v>4624</v>
      </c>
      <c r="AC355" t="s">
        <v>4625</v>
      </c>
      <c r="AD355" t="s">
        <v>4626</v>
      </c>
      <c r="AE355" t="s">
        <v>4627</v>
      </c>
      <c r="AF355" t="s">
        <v>4628</v>
      </c>
      <c r="AG355" t="s">
        <v>4629</v>
      </c>
      <c r="AH355" t="s">
        <v>4630</v>
      </c>
    </row>
    <row r="356" spans="1:34">
      <c r="A356" t="s">
        <v>40</v>
      </c>
      <c r="B356" t="s">
        <v>4631</v>
      </c>
      <c r="C356" s="139">
        <f t="shared" si="5"/>
        <v>0</v>
      </c>
      <c r="D356" t="s">
        <v>583</v>
      </c>
      <c r="E356" t="s">
        <v>583</v>
      </c>
      <c r="F356" t="s">
        <v>583</v>
      </c>
      <c r="G356" t="s">
        <v>583</v>
      </c>
      <c r="H356" t="s">
        <v>583</v>
      </c>
      <c r="I356" t="s">
        <v>583</v>
      </c>
      <c r="J356" t="s">
        <v>583</v>
      </c>
      <c r="K356" t="s">
        <v>583</v>
      </c>
      <c r="L356" t="s">
        <v>583</v>
      </c>
      <c r="M356" t="s">
        <v>583</v>
      </c>
      <c r="N356" t="s">
        <v>583</v>
      </c>
      <c r="O356" t="s">
        <v>583</v>
      </c>
      <c r="P356" t="s">
        <v>583</v>
      </c>
      <c r="Q356" t="s">
        <v>583</v>
      </c>
      <c r="R356" t="s">
        <v>583</v>
      </c>
      <c r="S356" t="s">
        <v>583</v>
      </c>
      <c r="T356" t="s">
        <v>583</v>
      </c>
      <c r="U356" t="s">
        <v>583</v>
      </c>
      <c r="V356" t="s">
        <v>583</v>
      </c>
      <c r="W356" t="s">
        <v>583</v>
      </c>
      <c r="X356" t="s">
        <v>583</v>
      </c>
      <c r="Y356" t="s">
        <v>583</v>
      </c>
      <c r="Z356" t="s">
        <v>583</v>
      </c>
      <c r="AA356" t="s">
        <v>583</v>
      </c>
      <c r="AB356" t="s">
        <v>583</v>
      </c>
      <c r="AC356" t="s">
        <v>583</v>
      </c>
      <c r="AD356" t="s">
        <v>583</v>
      </c>
      <c r="AE356" t="s">
        <v>583</v>
      </c>
      <c r="AF356" t="s">
        <v>583</v>
      </c>
      <c r="AG356" t="s">
        <v>583</v>
      </c>
      <c r="AH356" t="s">
        <v>583</v>
      </c>
    </row>
    <row r="357" spans="1:34">
      <c r="A357" t="s">
        <v>40</v>
      </c>
      <c r="B357" t="s">
        <v>522</v>
      </c>
      <c r="C357" s="139">
        <f t="shared" si="5"/>
        <v>0</v>
      </c>
      <c r="D357" t="s">
        <v>583</v>
      </c>
      <c r="E357" t="s">
        <v>583</v>
      </c>
      <c r="F357" t="s">
        <v>583</v>
      </c>
      <c r="G357" t="s">
        <v>583</v>
      </c>
      <c r="H357" t="s">
        <v>583</v>
      </c>
      <c r="I357" t="s">
        <v>583</v>
      </c>
      <c r="J357" t="s">
        <v>583</v>
      </c>
      <c r="K357" t="s">
        <v>583</v>
      </c>
      <c r="L357" t="s">
        <v>583</v>
      </c>
      <c r="M357" t="s">
        <v>583</v>
      </c>
      <c r="N357" t="s">
        <v>583</v>
      </c>
      <c r="O357" t="s">
        <v>583</v>
      </c>
      <c r="P357" t="s">
        <v>583</v>
      </c>
      <c r="Q357" t="s">
        <v>583</v>
      </c>
      <c r="R357" t="s">
        <v>583</v>
      </c>
      <c r="S357" t="s">
        <v>583</v>
      </c>
      <c r="T357" t="s">
        <v>583</v>
      </c>
      <c r="U357" t="s">
        <v>583</v>
      </c>
      <c r="V357" t="s">
        <v>583</v>
      </c>
      <c r="W357" t="s">
        <v>583</v>
      </c>
      <c r="X357" t="s">
        <v>583</v>
      </c>
      <c r="Y357" t="s">
        <v>583</v>
      </c>
      <c r="Z357" t="s">
        <v>583</v>
      </c>
      <c r="AA357" t="s">
        <v>583</v>
      </c>
      <c r="AB357" t="s">
        <v>583</v>
      </c>
      <c r="AC357" t="s">
        <v>583</v>
      </c>
      <c r="AD357" t="s">
        <v>583</v>
      </c>
      <c r="AE357" t="s">
        <v>583</v>
      </c>
      <c r="AF357" t="s">
        <v>583</v>
      </c>
      <c r="AG357" t="s">
        <v>583</v>
      </c>
      <c r="AH357" t="s">
        <v>583</v>
      </c>
    </row>
    <row r="358" spans="1:34">
      <c r="A358" t="s">
        <v>40</v>
      </c>
      <c r="B358" t="s">
        <v>4632</v>
      </c>
      <c r="C358" s="139">
        <f t="shared" si="5"/>
        <v>11653942</v>
      </c>
      <c r="D358">
        <v>11278159</v>
      </c>
      <c r="E358">
        <v>11985807</v>
      </c>
      <c r="F358">
        <v>11904458</v>
      </c>
      <c r="G358">
        <v>11447344</v>
      </c>
      <c r="H358">
        <v>9995014</v>
      </c>
      <c r="I358">
        <v>10165624</v>
      </c>
      <c r="J358">
        <v>9628016</v>
      </c>
      <c r="K358">
        <v>9600216</v>
      </c>
      <c r="L358">
        <v>10633123</v>
      </c>
      <c r="M358">
        <v>12616029</v>
      </c>
      <c r="N358">
        <v>8589208</v>
      </c>
      <c r="O358">
        <v>9977502</v>
      </c>
      <c r="P358">
        <v>8893983</v>
      </c>
      <c r="Q358">
        <v>8611890</v>
      </c>
      <c r="R358">
        <v>10495090</v>
      </c>
      <c r="S358">
        <v>8032438</v>
      </c>
      <c r="T358">
        <v>7765655</v>
      </c>
      <c r="U358">
        <v>7732812</v>
      </c>
      <c r="V358">
        <v>8164140</v>
      </c>
      <c r="W358">
        <v>6666589</v>
      </c>
      <c r="X358">
        <v>10114257</v>
      </c>
      <c r="Y358">
        <v>12456120</v>
      </c>
      <c r="Z358">
        <v>11978079</v>
      </c>
      <c r="AA358">
        <v>13511823</v>
      </c>
      <c r="AB358">
        <v>12230805</v>
      </c>
      <c r="AC358">
        <v>10062854</v>
      </c>
      <c r="AD358">
        <v>7303193</v>
      </c>
      <c r="AE358">
        <v>9022654</v>
      </c>
      <c r="AF358">
        <v>6260025</v>
      </c>
      <c r="AG358">
        <v>8281502</v>
      </c>
      <c r="AH358">
        <v>8617977</v>
      </c>
    </row>
    <row r="359" spans="1:34">
      <c r="A359" t="s">
        <v>40</v>
      </c>
      <c r="B359" t="s">
        <v>4633</v>
      </c>
      <c r="C359" s="139">
        <f t="shared" si="5"/>
        <v>5557974.75</v>
      </c>
      <c r="D359">
        <v>5681809</v>
      </c>
      <c r="E359">
        <v>5681596</v>
      </c>
      <c r="F359">
        <v>5596317</v>
      </c>
      <c r="G359">
        <v>5272177</v>
      </c>
      <c r="H359">
        <v>4850359</v>
      </c>
      <c r="I359">
        <v>4711210</v>
      </c>
      <c r="J359">
        <v>4819027</v>
      </c>
      <c r="K359">
        <v>4812407</v>
      </c>
      <c r="L359">
        <v>4108585</v>
      </c>
      <c r="M359">
        <v>3180422</v>
      </c>
      <c r="N359">
        <v>2673659</v>
      </c>
      <c r="O359">
        <v>2324071</v>
      </c>
      <c r="P359">
        <v>2361375</v>
      </c>
      <c r="Q359">
        <v>2098489</v>
      </c>
      <c r="R359">
        <v>2042191</v>
      </c>
      <c r="S359">
        <v>1894532</v>
      </c>
      <c r="T359">
        <v>2174537</v>
      </c>
      <c r="U359">
        <v>1787788</v>
      </c>
      <c r="V359">
        <v>681414</v>
      </c>
      <c r="W359">
        <v>1696243</v>
      </c>
      <c r="X359">
        <v>855230</v>
      </c>
      <c r="Y359">
        <v>1043186</v>
      </c>
      <c r="Z359">
        <v>957724</v>
      </c>
      <c r="AA359">
        <v>1163899</v>
      </c>
      <c r="AB359">
        <v>1052688</v>
      </c>
      <c r="AC359">
        <v>926791</v>
      </c>
      <c r="AD359">
        <v>612991</v>
      </c>
      <c r="AE359">
        <v>692934</v>
      </c>
      <c r="AF359">
        <v>394427</v>
      </c>
      <c r="AG359">
        <v>464088</v>
      </c>
      <c r="AH359">
        <v>497628</v>
      </c>
    </row>
    <row r="360" spans="1:34">
      <c r="A360" t="s">
        <v>40</v>
      </c>
      <c r="B360" t="s">
        <v>4634</v>
      </c>
      <c r="C360" s="139">
        <f t="shared" si="5"/>
        <v>90633.5</v>
      </c>
      <c r="D360">
        <v>73453</v>
      </c>
      <c r="E360">
        <v>95588</v>
      </c>
      <c r="F360">
        <v>98422</v>
      </c>
      <c r="G360">
        <v>95071</v>
      </c>
      <c r="H360">
        <v>166375</v>
      </c>
      <c r="I360">
        <v>174922</v>
      </c>
      <c r="J360">
        <v>178352</v>
      </c>
      <c r="K360">
        <v>164007</v>
      </c>
      <c r="L360">
        <v>165579</v>
      </c>
      <c r="M360">
        <v>149567</v>
      </c>
      <c r="N360">
        <v>156031</v>
      </c>
      <c r="O360">
        <v>192033</v>
      </c>
      <c r="P360">
        <v>134085</v>
      </c>
      <c r="Q360">
        <v>177332</v>
      </c>
      <c r="R360">
        <v>213884</v>
      </c>
      <c r="S360">
        <v>240043</v>
      </c>
      <c r="T360">
        <v>247566</v>
      </c>
      <c r="U360">
        <v>244575</v>
      </c>
      <c r="V360">
        <v>244565</v>
      </c>
      <c r="W360">
        <v>201283</v>
      </c>
      <c r="X360">
        <v>193680</v>
      </c>
      <c r="Y360">
        <v>208789</v>
      </c>
      <c r="Z360">
        <v>214535</v>
      </c>
      <c r="AA360">
        <v>205317</v>
      </c>
      <c r="AB360">
        <v>97711</v>
      </c>
      <c r="AC360">
        <v>79329</v>
      </c>
      <c r="AD360">
        <v>81259</v>
      </c>
      <c r="AE360">
        <v>83127</v>
      </c>
      <c r="AF360">
        <v>81173</v>
      </c>
      <c r="AG360">
        <v>81449</v>
      </c>
      <c r="AH360">
        <v>80993</v>
      </c>
    </row>
    <row r="361" spans="1:34">
      <c r="A361" t="s">
        <v>40</v>
      </c>
      <c r="B361" t="s">
        <v>4635</v>
      </c>
      <c r="C361" s="139">
        <f t="shared" si="5"/>
        <v>17302550.25</v>
      </c>
      <c r="D361">
        <v>17033421</v>
      </c>
      <c r="E361">
        <v>17762991</v>
      </c>
      <c r="F361">
        <v>17599197</v>
      </c>
      <c r="G361">
        <v>16814592</v>
      </c>
      <c r="H361">
        <v>15011748</v>
      </c>
      <c r="I361">
        <v>15051756</v>
      </c>
      <c r="J361">
        <v>14625395</v>
      </c>
      <c r="K361">
        <v>14576630</v>
      </c>
      <c r="L361">
        <v>14907287</v>
      </c>
      <c r="M361">
        <v>15946018</v>
      </c>
      <c r="N361">
        <v>11418898</v>
      </c>
      <c r="O361">
        <v>12493606</v>
      </c>
      <c r="P361">
        <v>11389443</v>
      </c>
      <c r="Q361">
        <v>10887711</v>
      </c>
      <c r="R361">
        <v>12751165</v>
      </c>
      <c r="S361">
        <v>10167013</v>
      </c>
      <c r="T361">
        <v>10187758</v>
      </c>
      <c r="U361">
        <v>9765175</v>
      </c>
      <c r="V361">
        <v>9090119</v>
      </c>
      <c r="W361">
        <v>8564115</v>
      </c>
      <c r="X361">
        <v>11163167</v>
      </c>
      <c r="Y361">
        <v>13708095</v>
      </c>
      <c r="Z361">
        <v>13150338</v>
      </c>
      <c r="AA361">
        <v>14881039</v>
      </c>
      <c r="AB361">
        <v>13381204</v>
      </c>
      <c r="AC361">
        <v>11068974</v>
      </c>
      <c r="AD361">
        <v>7997443</v>
      </c>
      <c r="AE361">
        <v>9798715</v>
      </c>
      <c r="AF361">
        <v>6735625</v>
      </c>
      <c r="AG361">
        <v>8827039</v>
      </c>
      <c r="AH361">
        <v>9196598</v>
      </c>
    </row>
    <row r="362" spans="1:34">
      <c r="A362" t="s">
        <v>40</v>
      </c>
      <c r="B362" t="s">
        <v>4636</v>
      </c>
      <c r="C362" s="139">
        <f t="shared" si="5"/>
        <v>58910</v>
      </c>
      <c r="D362">
        <v>69058</v>
      </c>
      <c r="E362">
        <v>64586</v>
      </c>
      <c r="F362">
        <v>50302</v>
      </c>
      <c r="G362">
        <v>51694</v>
      </c>
      <c r="H362">
        <v>50583</v>
      </c>
      <c r="I362">
        <v>23348</v>
      </c>
      <c r="J362">
        <v>4838</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c r="A363" t="s">
        <v>40</v>
      </c>
      <c r="B363" t="s">
        <v>4637</v>
      </c>
      <c r="C363" s="139">
        <f t="shared" si="5"/>
        <v>554062.5</v>
      </c>
      <c r="D363">
        <v>583656</v>
      </c>
      <c r="E363">
        <v>580235</v>
      </c>
      <c r="F363">
        <v>522621</v>
      </c>
      <c r="G363">
        <v>529738</v>
      </c>
      <c r="H363">
        <v>598607</v>
      </c>
      <c r="I363">
        <v>591990</v>
      </c>
      <c r="J363">
        <v>554183</v>
      </c>
      <c r="K363">
        <v>609498</v>
      </c>
      <c r="L363">
        <v>591802</v>
      </c>
      <c r="M363">
        <v>622768</v>
      </c>
      <c r="N363">
        <v>605667</v>
      </c>
      <c r="O363">
        <v>606546</v>
      </c>
      <c r="P363">
        <v>581110</v>
      </c>
      <c r="Q363">
        <v>596380</v>
      </c>
      <c r="R363">
        <v>634920</v>
      </c>
      <c r="S363">
        <v>657971</v>
      </c>
      <c r="T363">
        <v>675281</v>
      </c>
      <c r="U363">
        <v>657761</v>
      </c>
      <c r="V363">
        <v>696814</v>
      </c>
      <c r="W363">
        <v>782825</v>
      </c>
      <c r="X363">
        <v>747275</v>
      </c>
      <c r="Y363">
        <v>728554</v>
      </c>
      <c r="Z363">
        <v>758335</v>
      </c>
      <c r="AA363">
        <v>707971</v>
      </c>
      <c r="AB363">
        <v>708603</v>
      </c>
      <c r="AC363">
        <v>775631</v>
      </c>
      <c r="AD363">
        <v>729354</v>
      </c>
      <c r="AE363">
        <v>734718</v>
      </c>
      <c r="AF363">
        <v>727380</v>
      </c>
      <c r="AG363">
        <v>601580</v>
      </c>
      <c r="AH363">
        <v>494879</v>
      </c>
    </row>
    <row r="364" spans="1:34">
      <c r="A364" t="s">
        <v>40</v>
      </c>
      <c r="B364" t="s">
        <v>4638</v>
      </c>
      <c r="C364" s="139">
        <f t="shared" si="5"/>
        <v>612972.5</v>
      </c>
      <c r="D364">
        <v>652714</v>
      </c>
      <c r="E364">
        <v>644821</v>
      </c>
      <c r="F364">
        <v>572923</v>
      </c>
      <c r="G364">
        <v>581432</v>
      </c>
      <c r="H364">
        <v>649190</v>
      </c>
      <c r="I364">
        <v>615338</v>
      </c>
      <c r="J364">
        <v>559021</v>
      </c>
      <c r="K364">
        <v>609498</v>
      </c>
      <c r="L364">
        <v>591802</v>
      </c>
      <c r="M364">
        <v>622768</v>
      </c>
      <c r="N364">
        <v>605667</v>
      </c>
      <c r="O364">
        <v>606546</v>
      </c>
      <c r="P364">
        <v>581110</v>
      </c>
      <c r="Q364">
        <v>596380</v>
      </c>
      <c r="R364">
        <v>634920</v>
      </c>
      <c r="S364">
        <v>657971</v>
      </c>
      <c r="T364">
        <v>675281</v>
      </c>
      <c r="U364">
        <v>657761</v>
      </c>
      <c r="V364">
        <v>696814</v>
      </c>
      <c r="W364">
        <v>782825</v>
      </c>
      <c r="X364">
        <v>747275</v>
      </c>
      <c r="Y364">
        <v>728554</v>
      </c>
      <c r="Z364">
        <v>758335</v>
      </c>
      <c r="AA364">
        <v>707971</v>
      </c>
      <c r="AB364">
        <v>708603</v>
      </c>
      <c r="AC364">
        <v>775631</v>
      </c>
      <c r="AD364">
        <v>729354</v>
      </c>
      <c r="AE364">
        <v>734718</v>
      </c>
      <c r="AF364">
        <v>727380</v>
      </c>
      <c r="AG364">
        <v>601580</v>
      </c>
      <c r="AH364">
        <v>494879</v>
      </c>
    </row>
    <row r="365" spans="1:34">
      <c r="A365" t="s">
        <v>40</v>
      </c>
      <c r="B365" t="s">
        <v>4639</v>
      </c>
      <c r="C365" s="139">
        <f t="shared" si="5"/>
        <v>17915522.75</v>
      </c>
      <c r="D365">
        <v>17686135</v>
      </c>
      <c r="E365">
        <v>18407812</v>
      </c>
      <c r="F365">
        <v>18172120</v>
      </c>
      <c r="G365">
        <v>17396024</v>
      </c>
      <c r="H365">
        <v>15660938</v>
      </c>
      <c r="I365">
        <v>15667095</v>
      </c>
      <c r="J365">
        <v>15184417</v>
      </c>
      <c r="K365">
        <v>15186128</v>
      </c>
      <c r="L365">
        <v>15499089</v>
      </c>
      <c r="M365">
        <v>16568786</v>
      </c>
      <c r="N365">
        <v>12024564</v>
      </c>
      <c r="O365">
        <v>13100152</v>
      </c>
      <c r="P365">
        <v>11970553</v>
      </c>
      <c r="Q365">
        <v>11484091</v>
      </c>
      <c r="R365">
        <v>13386085</v>
      </c>
      <c r="S365">
        <v>10824984</v>
      </c>
      <c r="T365">
        <v>10863039</v>
      </c>
      <c r="U365">
        <v>10422935</v>
      </c>
      <c r="V365">
        <v>9786933</v>
      </c>
      <c r="W365">
        <v>9346940</v>
      </c>
      <c r="X365">
        <v>11910442</v>
      </c>
      <c r="Y365">
        <v>14436649</v>
      </c>
      <c r="Z365">
        <v>13908673</v>
      </c>
      <c r="AA365">
        <v>15589010</v>
      </c>
      <c r="AB365">
        <v>14089807</v>
      </c>
      <c r="AC365">
        <v>11844605</v>
      </c>
      <c r="AD365">
        <v>8726797</v>
      </c>
      <c r="AE365">
        <v>10533433</v>
      </c>
      <c r="AF365">
        <v>7463005</v>
      </c>
      <c r="AG365">
        <v>9428618</v>
      </c>
      <c r="AH365">
        <v>9691477</v>
      </c>
    </row>
    <row r="366" spans="1:34">
      <c r="A366" t="s">
        <v>40</v>
      </c>
      <c r="B366" t="s">
        <v>4640</v>
      </c>
      <c r="C366" s="139">
        <f t="shared" si="5"/>
        <v>13304</v>
      </c>
      <c r="D366">
        <v>0</v>
      </c>
      <c r="E366">
        <v>0</v>
      </c>
      <c r="F366">
        <v>33966</v>
      </c>
      <c r="G366">
        <v>19250</v>
      </c>
      <c r="H366">
        <v>12656</v>
      </c>
      <c r="I366">
        <v>19104</v>
      </c>
      <c r="J366">
        <v>17008</v>
      </c>
      <c r="K366">
        <v>16237</v>
      </c>
      <c r="L366">
        <v>34579</v>
      </c>
      <c r="M366">
        <v>29406</v>
      </c>
      <c r="N366">
        <v>4781</v>
      </c>
      <c r="O366">
        <v>14317</v>
      </c>
      <c r="P366">
        <v>54262</v>
      </c>
      <c r="Q366">
        <v>100404</v>
      </c>
      <c r="R366">
        <v>39888</v>
      </c>
      <c r="S366">
        <v>89112</v>
      </c>
      <c r="T366">
        <v>32781</v>
      </c>
      <c r="U366">
        <v>1943</v>
      </c>
      <c r="V366">
        <v>626</v>
      </c>
      <c r="W366">
        <v>4669</v>
      </c>
      <c r="X366">
        <v>126751</v>
      </c>
      <c r="Y366">
        <v>86032</v>
      </c>
      <c r="Z366">
        <v>148443</v>
      </c>
      <c r="AA366">
        <v>169813</v>
      </c>
      <c r="AB366">
        <v>170361</v>
      </c>
      <c r="AC366">
        <v>2798</v>
      </c>
      <c r="AD366">
        <v>67315</v>
      </c>
      <c r="AE366">
        <v>0</v>
      </c>
      <c r="AF366">
        <v>263031</v>
      </c>
      <c r="AG366">
        <v>144321</v>
      </c>
      <c r="AH366">
        <v>106388</v>
      </c>
    </row>
    <row r="367" spans="1:34">
      <c r="A367" t="s">
        <v>40</v>
      </c>
      <c r="B367" t="s">
        <v>4641</v>
      </c>
      <c r="C367" s="139">
        <f t="shared" si="5"/>
        <v>8062980.75</v>
      </c>
      <c r="D367">
        <v>8733535</v>
      </c>
      <c r="E367">
        <v>7567975</v>
      </c>
      <c r="F367">
        <v>7496834</v>
      </c>
      <c r="G367">
        <v>8453579</v>
      </c>
      <c r="H367">
        <v>9511181</v>
      </c>
      <c r="I367">
        <v>9514335</v>
      </c>
      <c r="J367">
        <v>10155326</v>
      </c>
      <c r="K367">
        <v>11304730</v>
      </c>
      <c r="L367">
        <v>10479692</v>
      </c>
      <c r="M367">
        <v>8919739</v>
      </c>
      <c r="N367">
        <v>12957418</v>
      </c>
      <c r="O367">
        <v>11974571</v>
      </c>
      <c r="P367">
        <v>14412979</v>
      </c>
      <c r="Q367">
        <v>14772204</v>
      </c>
      <c r="R367">
        <v>11900761</v>
      </c>
      <c r="S367">
        <v>13442088</v>
      </c>
      <c r="T367">
        <v>13542316</v>
      </c>
      <c r="U367">
        <v>13200483</v>
      </c>
      <c r="V367">
        <v>13253995</v>
      </c>
      <c r="W367">
        <v>14000508</v>
      </c>
      <c r="X367">
        <v>13563780</v>
      </c>
      <c r="Y367">
        <v>11048092</v>
      </c>
      <c r="Z367">
        <v>10602499</v>
      </c>
      <c r="AA367">
        <v>9340466</v>
      </c>
      <c r="AB367">
        <v>10206554</v>
      </c>
      <c r="AC367">
        <v>10237665</v>
      </c>
      <c r="AD367">
        <v>13501333</v>
      </c>
      <c r="AE367">
        <v>10558104</v>
      </c>
      <c r="AF367">
        <v>13664637</v>
      </c>
      <c r="AG367">
        <v>10639243</v>
      </c>
      <c r="AH367">
        <v>10371225</v>
      </c>
    </row>
    <row r="368" spans="1:34">
      <c r="A368" t="s">
        <v>40</v>
      </c>
      <c r="B368" s="137" t="s">
        <v>4642</v>
      </c>
      <c r="C368" s="139">
        <f t="shared" si="5"/>
        <v>25991807.5</v>
      </c>
      <c r="D368">
        <v>26419670</v>
      </c>
      <c r="E368">
        <v>25975787</v>
      </c>
      <c r="F368">
        <v>25702920</v>
      </c>
      <c r="G368">
        <v>25868853</v>
      </c>
      <c r="H368">
        <v>25184775</v>
      </c>
      <c r="I368">
        <v>25200534</v>
      </c>
      <c r="J368">
        <v>25356751</v>
      </c>
      <c r="K368">
        <v>26507095</v>
      </c>
      <c r="L368">
        <v>26013360</v>
      </c>
      <c r="M368">
        <v>25517931</v>
      </c>
      <c r="N368">
        <v>24986763</v>
      </c>
      <c r="O368">
        <v>25089040</v>
      </c>
      <c r="P368">
        <v>26437794</v>
      </c>
      <c r="Q368">
        <v>26356699</v>
      </c>
      <c r="R368">
        <v>25326734</v>
      </c>
      <c r="S368">
        <v>24356184</v>
      </c>
      <c r="T368">
        <v>24438136</v>
      </c>
      <c r="U368">
        <v>23625361</v>
      </c>
      <c r="V368">
        <v>23041554</v>
      </c>
      <c r="W368">
        <v>23352117</v>
      </c>
      <c r="X368">
        <v>25600973</v>
      </c>
      <c r="Y368">
        <v>25570773</v>
      </c>
      <c r="Z368">
        <v>24659615</v>
      </c>
      <c r="AA368">
        <v>25099289</v>
      </c>
      <c r="AB368">
        <v>24466722</v>
      </c>
      <c r="AC368">
        <v>22085068</v>
      </c>
      <c r="AD368">
        <v>22295445</v>
      </c>
      <c r="AE368">
        <v>21091537</v>
      </c>
      <c r="AF368">
        <v>21390673</v>
      </c>
      <c r="AG368">
        <v>20212182</v>
      </c>
      <c r="AH368">
        <v>20169090</v>
      </c>
    </row>
    <row r="369" spans="1:34">
      <c r="A369" t="s">
        <v>40</v>
      </c>
      <c r="B369" t="s">
        <v>4643</v>
      </c>
      <c r="C369" s="139">
        <f t="shared" si="5"/>
        <v>0</v>
      </c>
      <c r="D369" t="s">
        <v>583</v>
      </c>
      <c r="E369" t="s">
        <v>583</v>
      </c>
      <c r="F369" t="s">
        <v>583</v>
      </c>
      <c r="G369" t="s">
        <v>583</v>
      </c>
      <c r="H369" t="s">
        <v>583</v>
      </c>
      <c r="I369" t="s">
        <v>583</v>
      </c>
      <c r="J369" t="s">
        <v>583</v>
      </c>
      <c r="K369" t="s">
        <v>583</v>
      </c>
      <c r="L369" t="s">
        <v>583</v>
      </c>
      <c r="M369" t="s">
        <v>583</v>
      </c>
      <c r="N369" t="s">
        <v>583</v>
      </c>
      <c r="O369" t="s">
        <v>583</v>
      </c>
      <c r="P369" t="s">
        <v>583</v>
      </c>
      <c r="Q369" t="s">
        <v>583</v>
      </c>
      <c r="R369" t="s">
        <v>583</v>
      </c>
      <c r="S369" t="s">
        <v>583</v>
      </c>
      <c r="T369" t="s">
        <v>583</v>
      </c>
      <c r="U369" t="s">
        <v>583</v>
      </c>
      <c r="V369" t="s">
        <v>583</v>
      </c>
      <c r="W369" t="s">
        <v>583</v>
      </c>
      <c r="X369" t="s">
        <v>583</v>
      </c>
      <c r="Y369" t="s">
        <v>583</v>
      </c>
      <c r="Z369" t="s">
        <v>583</v>
      </c>
      <c r="AA369" t="s">
        <v>583</v>
      </c>
      <c r="AB369" t="s">
        <v>583</v>
      </c>
      <c r="AC369" t="s">
        <v>583</v>
      </c>
      <c r="AD369" t="s">
        <v>583</v>
      </c>
      <c r="AE369" t="s">
        <v>583</v>
      </c>
      <c r="AF369" t="s">
        <v>583</v>
      </c>
      <c r="AG369" t="s">
        <v>583</v>
      </c>
      <c r="AH369" t="s">
        <v>583</v>
      </c>
    </row>
    <row r="370" spans="1:34">
      <c r="A370" t="s">
        <v>40</v>
      </c>
      <c r="B370" t="s">
        <v>4644</v>
      </c>
      <c r="C370" s="139">
        <f t="shared" si="5"/>
        <v>0</v>
      </c>
      <c r="D370" t="s">
        <v>583</v>
      </c>
      <c r="E370" t="s">
        <v>583</v>
      </c>
      <c r="F370" t="s">
        <v>583</v>
      </c>
      <c r="G370" t="s">
        <v>583</v>
      </c>
      <c r="H370" t="s">
        <v>583</v>
      </c>
      <c r="I370" t="s">
        <v>583</v>
      </c>
      <c r="J370" t="s">
        <v>583</v>
      </c>
      <c r="K370" t="s">
        <v>583</v>
      </c>
      <c r="L370" t="s">
        <v>583</v>
      </c>
      <c r="M370" t="s">
        <v>583</v>
      </c>
      <c r="N370" t="s">
        <v>583</v>
      </c>
      <c r="O370" t="s">
        <v>583</v>
      </c>
      <c r="P370" t="s">
        <v>583</v>
      </c>
      <c r="Q370" t="s">
        <v>583</v>
      </c>
      <c r="R370" t="s">
        <v>583</v>
      </c>
      <c r="S370" t="s">
        <v>583</v>
      </c>
      <c r="T370" t="s">
        <v>583</v>
      </c>
      <c r="U370" t="s">
        <v>583</v>
      </c>
      <c r="V370" t="s">
        <v>583</v>
      </c>
      <c r="W370" t="s">
        <v>583</v>
      </c>
      <c r="X370" t="s">
        <v>583</v>
      </c>
      <c r="Y370" t="s">
        <v>583</v>
      </c>
      <c r="Z370" t="s">
        <v>583</v>
      </c>
      <c r="AA370" t="s">
        <v>583</v>
      </c>
      <c r="AB370" t="s">
        <v>583</v>
      </c>
      <c r="AC370" t="s">
        <v>583</v>
      </c>
      <c r="AD370" t="s">
        <v>583</v>
      </c>
      <c r="AE370" t="s">
        <v>583</v>
      </c>
      <c r="AF370" t="s">
        <v>583</v>
      </c>
      <c r="AG370" t="s">
        <v>583</v>
      </c>
      <c r="AH370" t="s">
        <v>583</v>
      </c>
    </row>
    <row r="371" spans="1:34">
      <c r="A371" t="s">
        <v>40</v>
      </c>
      <c r="B371" t="s">
        <v>4645</v>
      </c>
      <c r="C371" s="139">
        <f t="shared" si="5"/>
        <v>23998481.25</v>
      </c>
      <c r="D371">
        <v>24461352</v>
      </c>
      <c r="E371">
        <v>23985275</v>
      </c>
      <c r="F371">
        <v>23753508</v>
      </c>
      <c r="G371">
        <v>23793790</v>
      </c>
      <c r="H371">
        <v>23048310</v>
      </c>
      <c r="I371">
        <v>23058814</v>
      </c>
      <c r="J371">
        <v>23233284</v>
      </c>
      <c r="K371">
        <v>24114935</v>
      </c>
      <c r="L371">
        <v>23493407</v>
      </c>
      <c r="M371">
        <v>23120064</v>
      </c>
      <c r="N371">
        <v>22687678</v>
      </c>
      <c r="O371">
        <v>22753779</v>
      </c>
      <c r="P371">
        <v>23893313</v>
      </c>
      <c r="Q371">
        <v>23755186</v>
      </c>
      <c r="R371">
        <v>22761749</v>
      </c>
      <c r="S371">
        <v>21852681</v>
      </c>
      <c r="T371">
        <v>21767415</v>
      </c>
      <c r="U371">
        <v>21213802</v>
      </c>
      <c r="V371">
        <v>20699666</v>
      </c>
      <c r="W371">
        <v>21096017</v>
      </c>
      <c r="X371">
        <v>22834099</v>
      </c>
      <c r="Y371">
        <v>21846394</v>
      </c>
      <c r="Z371">
        <v>21276346</v>
      </c>
      <c r="AA371">
        <v>21235282</v>
      </c>
      <c r="AB371">
        <v>21119253</v>
      </c>
      <c r="AC371">
        <v>19619846</v>
      </c>
      <c r="AD371">
        <v>19878615</v>
      </c>
      <c r="AE371">
        <v>18719840</v>
      </c>
      <c r="AF371">
        <v>19008207</v>
      </c>
      <c r="AG371">
        <v>18045604</v>
      </c>
      <c r="AH371">
        <v>18003422</v>
      </c>
    </row>
    <row r="372" spans="1:34">
      <c r="A372" t="s">
        <v>40</v>
      </c>
      <c r="B372" t="s">
        <v>4646</v>
      </c>
      <c r="C372" s="139">
        <f t="shared" si="5"/>
        <v>0</v>
      </c>
      <c r="D372">
        <v>0</v>
      </c>
      <c r="E372">
        <v>0</v>
      </c>
      <c r="F372">
        <v>0</v>
      </c>
      <c r="G372">
        <v>0</v>
      </c>
      <c r="H372">
        <v>0</v>
      </c>
      <c r="I372">
        <v>0</v>
      </c>
      <c r="J372">
        <v>0</v>
      </c>
      <c r="K372">
        <v>0</v>
      </c>
      <c r="L372">
        <v>0</v>
      </c>
      <c r="M372">
        <v>0</v>
      </c>
      <c r="N372">
        <v>0</v>
      </c>
      <c r="O372">
        <v>0</v>
      </c>
      <c r="P372">
        <v>0</v>
      </c>
      <c r="Q372">
        <v>0</v>
      </c>
      <c r="R372">
        <v>0</v>
      </c>
      <c r="S372">
        <v>0</v>
      </c>
      <c r="T372">
        <v>41</v>
      </c>
      <c r="U372">
        <v>0</v>
      </c>
      <c r="V372">
        <v>0</v>
      </c>
      <c r="W372">
        <v>0</v>
      </c>
      <c r="X372">
        <v>0</v>
      </c>
      <c r="Y372">
        <v>876000</v>
      </c>
      <c r="Z372">
        <v>800607</v>
      </c>
      <c r="AA372">
        <v>1158549</v>
      </c>
      <c r="AB372">
        <v>662019</v>
      </c>
      <c r="AC372">
        <v>0</v>
      </c>
      <c r="AD372">
        <v>0</v>
      </c>
      <c r="AE372">
        <v>0</v>
      </c>
      <c r="AF372">
        <v>0</v>
      </c>
      <c r="AG372">
        <v>0</v>
      </c>
      <c r="AH372">
        <v>0</v>
      </c>
    </row>
    <row r="373" spans="1:34">
      <c r="A373" t="s">
        <v>40</v>
      </c>
      <c r="B373" t="s">
        <v>4647</v>
      </c>
      <c r="C373" s="139">
        <f t="shared" si="5"/>
        <v>0</v>
      </c>
      <c r="D373">
        <v>0</v>
      </c>
      <c r="E373">
        <v>0</v>
      </c>
      <c r="F373">
        <v>0</v>
      </c>
      <c r="G373">
        <v>0</v>
      </c>
      <c r="H373">
        <v>14651</v>
      </c>
      <c r="I373">
        <v>0</v>
      </c>
      <c r="J373">
        <v>0</v>
      </c>
      <c r="K373">
        <v>93121</v>
      </c>
      <c r="L373">
        <v>218452</v>
      </c>
      <c r="M373">
        <v>151660</v>
      </c>
      <c r="N373">
        <v>109990</v>
      </c>
      <c r="O373">
        <v>0</v>
      </c>
      <c r="P373">
        <v>8177</v>
      </c>
      <c r="Q373">
        <v>0</v>
      </c>
      <c r="R373">
        <v>0</v>
      </c>
      <c r="S373">
        <v>0</v>
      </c>
      <c r="T373">
        <v>0</v>
      </c>
      <c r="U373">
        <v>4883</v>
      </c>
      <c r="V373">
        <v>0</v>
      </c>
      <c r="W373">
        <v>0</v>
      </c>
      <c r="X373">
        <v>0</v>
      </c>
      <c r="Y373">
        <v>0</v>
      </c>
      <c r="Z373">
        <v>0</v>
      </c>
      <c r="AA373">
        <v>0</v>
      </c>
      <c r="AB373">
        <v>0</v>
      </c>
      <c r="AC373">
        <v>0</v>
      </c>
      <c r="AD373">
        <v>0</v>
      </c>
      <c r="AE373">
        <v>0</v>
      </c>
      <c r="AF373">
        <v>0</v>
      </c>
      <c r="AG373">
        <v>0</v>
      </c>
      <c r="AH373">
        <v>0</v>
      </c>
    </row>
    <row r="374" spans="1:34">
      <c r="A374" t="s">
        <v>40</v>
      </c>
      <c r="B374" t="s">
        <v>4648</v>
      </c>
      <c r="C374" s="139">
        <f t="shared" si="5"/>
        <v>23998481.25</v>
      </c>
      <c r="D374">
        <v>24461352</v>
      </c>
      <c r="E374">
        <v>23985275</v>
      </c>
      <c r="F374">
        <v>23753508</v>
      </c>
      <c r="G374">
        <v>23793790</v>
      </c>
      <c r="H374">
        <v>23062961</v>
      </c>
      <c r="I374">
        <v>23058814</v>
      </c>
      <c r="J374">
        <v>23233284</v>
      </c>
      <c r="K374">
        <v>24208056</v>
      </c>
      <c r="L374">
        <v>23711859</v>
      </c>
      <c r="M374">
        <v>23271724</v>
      </c>
      <c r="N374">
        <v>22797668</v>
      </c>
      <c r="O374">
        <v>22753779</v>
      </c>
      <c r="P374">
        <v>23901490</v>
      </c>
      <c r="Q374">
        <v>23755186</v>
      </c>
      <c r="R374">
        <v>22761749</v>
      </c>
      <c r="S374">
        <v>21852681</v>
      </c>
      <c r="T374">
        <v>21767456</v>
      </c>
      <c r="U374">
        <v>21218685</v>
      </c>
      <c r="V374">
        <v>20699666</v>
      </c>
      <c r="W374">
        <v>21096017</v>
      </c>
      <c r="X374">
        <v>22834099</v>
      </c>
      <c r="Y374">
        <v>22722394</v>
      </c>
      <c r="Z374">
        <v>22076953</v>
      </c>
      <c r="AA374">
        <v>22393831</v>
      </c>
      <c r="AB374">
        <v>21781272</v>
      </c>
      <c r="AC374">
        <v>19619846</v>
      </c>
      <c r="AD374">
        <v>19878615</v>
      </c>
      <c r="AE374">
        <v>18719840</v>
      </c>
      <c r="AF374">
        <v>19008207</v>
      </c>
      <c r="AG374">
        <v>18045604</v>
      </c>
      <c r="AH374">
        <v>18003422</v>
      </c>
    </row>
    <row r="375" spans="1:34">
      <c r="A375" t="s">
        <v>40</v>
      </c>
      <c r="B375" t="s">
        <v>4649</v>
      </c>
      <c r="C375" s="139">
        <f t="shared" si="5"/>
        <v>626331</v>
      </c>
      <c r="D375">
        <v>650778</v>
      </c>
      <c r="E375">
        <v>653384</v>
      </c>
      <c r="F375">
        <v>582881</v>
      </c>
      <c r="G375">
        <v>618281</v>
      </c>
      <c r="H375">
        <v>635665</v>
      </c>
      <c r="I375">
        <v>633465</v>
      </c>
      <c r="J375">
        <v>583865</v>
      </c>
      <c r="K375">
        <v>609028</v>
      </c>
      <c r="L375">
        <v>591218</v>
      </c>
      <c r="M375">
        <v>614189</v>
      </c>
      <c r="N375">
        <v>552273</v>
      </c>
      <c r="O375">
        <v>623181</v>
      </c>
      <c r="P375">
        <v>612952</v>
      </c>
      <c r="Q375">
        <v>663124</v>
      </c>
      <c r="R375">
        <v>604855</v>
      </c>
      <c r="S375">
        <v>550252</v>
      </c>
      <c r="T375">
        <v>711211</v>
      </c>
      <c r="U375">
        <v>710470</v>
      </c>
      <c r="V375">
        <v>701562</v>
      </c>
      <c r="W375">
        <v>686636</v>
      </c>
      <c r="X375">
        <v>687817</v>
      </c>
      <c r="Y375">
        <v>664687</v>
      </c>
      <c r="Z375">
        <v>772803</v>
      </c>
      <c r="AA375">
        <v>718779</v>
      </c>
      <c r="AB375">
        <v>657130</v>
      </c>
      <c r="AC375">
        <v>717375</v>
      </c>
      <c r="AD375">
        <v>674830</v>
      </c>
      <c r="AE375">
        <v>693243</v>
      </c>
      <c r="AF375">
        <v>662610</v>
      </c>
      <c r="AG375">
        <v>590690</v>
      </c>
      <c r="AH375">
        <v>431263</v>
      </c>
    </row>
    <row r="376" spans="1:34">
      <c r="A376" t="s">
        <v>40</v>
      </c>
      <c r="B376" t="s">
        <v>4650</v>
      </c>
      <c r="C376" s="139">
        <f t="shared" si="5"/>
        <v>3752.5</v>
      </c>
      <c r="D376">
        <v>0</v>
      </c>
      <c r="E376">
        <v>0</v>
      </c>
      <c r="F376">
        <v>10869</v>
      </c>
      <c r="G376">
        <v>4141</v>
      </c>
      <c r="H376">
        <v>1826</v>
      </c>
      <c r="I376">
        <v>5420</v>
      </c>
      <c r="J376">
        <v>29187</v>
      </c>
      <c r="K376">
        <v>24378</v>
      </c>
      <c r="L376">
        <v>20711</v>
      </c>
      <c r="M376">
        <v>46546</v>
      </c>
      <c r="N376">
        <v>28389</v>
      </c>
      <c r="O376">
        <v>58520</v>
      </c>
      <c r="P376">
        <v>88678</v>
      </c>
      <c r="Q376">
        <v>56263</v>
      </c>
      <c r="R376">
        <v>0</v>
      </c>
      <c r="S376">
        <v>0</v>
      </c>
      <c r="T376">
        <v>0</v>
      </c>
      <c r="U376">
        <v>0</v>
      </c>
      <c r="V376">
        <v>525</v>
      </c>
      <c r="W376">
        <v>4484</v>
      </c>
      <c r="X376">
        <v>862</v>
      </c>
      <c r="Y376">
        <v>22339</v>
      </c>
      <c r="Z376">
        <v>70</v>
      </c>
      <c r="AA376">
        <v>100</v>
      </c>
      <c r="AB376">
        <v>0</v>
      </c>
      <c r="AC376">
        <v>0</v>
      </c>
      <c r="AD376">
        <v>0</v>
      </c>
      <c r="AE376">
        <v>0</v>
      </c>
      <c r="AF376">
        <v>0</v>
      </c>
      <c r="AG376">
        <v>0</v>
      </c>
      <c r="AH376">
        <v>0</v>
      </c>
    </row>
    <row r="377" spans="1:34">
      <c r="A377" t="s">
        <v>40</v>
      </c>
      <c r="B377" t="s">
        <v>4651</v>
      </c>
      <c r="C377" s="139">
        <f t="shared" si="5"/>
        <v>1295606.75</v>
      </c>
      <c r="D377">
        <v>1362357</v>
      </c>
      <c r="E377">
        <v>1300575</v>
      </c>
      <c r="F377">
        <v>1225150</v>
      </c>
      <c r="G377">
        <v>1294345</v>
      </c>
      <c r="H377">
        <v>1203681</v>
      </c>
      <c r="I377">
        <v>1150022</v>
      </c>
      <c r="J377">
        <v>1209756</v>
      </c>
      <c r="K377">
        <v>1300448</v>
      </c>
      <c r="L377">
        <v>1284091</v>
      </c>
      <c r="M377">
        <v>1438044</v>
      </c>
      <c r="N377">
        <v>1408389</v>
      </c>
      <c r="O377">
        <v>1448447</v>
      </c>
      <c r="P377">
        <v>1522537</v>
      </c>
      <c r="Q377">
        <v>1503525</v>
      </c>
      <c r="R377">
        <v>1475846</v>
      </c>
      <c r="S377">
        <v>1460540</v>
      </c>
      <c r="T377">
        <v>1595032</v>
      </c>
      <c r="U377">
        <v>1558048</v>
      </c>
      <c r="V377">
        <v>1552674</v>
      </c>
      <c r="W377">
        <v>1649782</v>
      </c>
      <c r="X377">
        <v>1776111</v>
      </c>
      <c r="Y377">
        <v>1782620</v>
      </c>
      <c r="Z377">
        <v>1569842</v>
      </c>
      <c r="AA377">
        <v>1688426</v>
      </c>
      <c r="AB377">
        <v>1690699</v>
      </c>
      <c r="AC377">
        <v>1497490</v>
      </c>
      <c r="AD377">
        <v>1510106</v>
      </c>
      <c r="AE377">
        <v>1498217</v>
      </c>
      <c r="AF377">
        <v>1502671</v>
      </c>
      <c r="AG377">
        <v>1385628</v>
      </c>
      <c r="AH377">
        <v>1366834</v>
      </c>
    </row>
    <row r="378" spans="1:34">
      <c r="A378" t="s">
        <v>40</v>
      </c>
      <c r="B378" t="s">
        <v>4652</v>
      </c>
      <c r="C378" s="139">
        <f t="shared" si="5"/>
        <v>67635.75</v>
      </c>
      <c r="D378">
        <v>-54817</v>
      </c>
      <c r="E378">
        <v>36553</v>
      </c>
      <c r="F378">
        <v>130511</v>
      </c>
      <c r="G378">
        <v>158296</v>
      </c>
      <c r="H378">
        <v>280642</v>
      </c>
      <c r="I378">
        <v>352812</v>
      </c>
      <c r="J378">
        <v>300659</v>
      </c>
      <c r="K378">
        <v>365185</v>
      </c>
      <c r="L378">
        <v>405481</v>
      </c>
      <c r="M378">
        <v>147428</v>
      </c>
      <c r="N378">
        <v>200044</v>
      </c>
      <c r="O378">
        <v>205113</v>
      </c>
      <c r="P378">
        <v>312137</v>
      </c>
      <c r="Q378">
        <v>378601</v>
      </c>
      <c r="R378">
        <v>0</v>
      </c>
      <c r="S378">
        <v>0</v>
      </c>
      <c r="T378">
        <v>0</v>
      </c>
      <c r="U378">
        <v>0</v>
      </c>
      <c r="V378">
        <v>0</v>
      </c>
      <c r="W378">
        <v>0</v>
      </c>
      <c r="X378">
        <v>0</v>
      </c>
      <c r="Y378">
        <v>0</v>
      </c>
      <c r="Z378">
        <v>0</v>
      </c>
      <c r="AA378">
        <v>0</v>
      </c>
      <c r="AB378">
        <v>0</v>
      </c>
      <c r="AC378">
        <v>0</v>
      </c>
      <c r="AD378">
        <v>0</v>
      </c>
      <c r="AE378">
        <v>0</v>
      </c>
      <c r="AF378">
        <v>0</v>
      </c>
      <c r="AG378">
        <v>0</v>
      </c>
      <c r="AH378">
        <v>0</v>
      </c>
    </row>
    <row r="379" spans="1:34">
      <c r="A379" t="s">
        <v>40</v>
      </c>
      <c r="B379" t="s">
        <v>4653</v>
      </c>
      <c r="C379" s="139">
        <f t="shared" si="5"/>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c r="A380" t="s">
        <v>40</v>
      </c>
      <c r="B380" s="137" t="s">
        <v>4654</v>
      </c>
      <c r="C380" s="139">
        <f t="shared" si="5"/>
        <v>25991807.5</v>
      </c>
      <c r="D380">
        <v>26419670</v>
      </c>
      <c r="E380">
        <v>25975787</v>
      </c>
      <c r="F380">
        <v>25702920</v>
      </c>
      <c r="G380">
        <v>25868853</v>
      </c>
      <c r="H380">
        <v>25184775</v>
      </c>
      <c r="I380">
        <v>25200534</v>
      </c>
      <c r="J380">
        <v>25356751</v>
      </c>
      <c r="K380">
        <v>26507095</v>
      </c>
      <c r="L380">
        <v>26013360</v>
      </c>
      <c r="M380">
        <v>25517931</v>
      </c>
      <c r="N380">
        <v>24986763</v>
      </c>
      <c r="O380">
        <v>25089040</v>
      </c>
      <c r="P380">
        <v>26437794</v>
      </c>
      <c r="Q380">
        <v>26356699</v>
      </c>
      <c r="R380">
        <v>25326734</v>
      </c>
      <c r="S380">
        <v>24356184</v>
      </c>
      <c r="T380">
        <v>24438136</v>
      </c>
      <c r="U380">
        <v>23625361</v>
      </c>
      <c r="V380">
        <v>23041554</v>
      </c>
      <c r="W380">
        <v>23352117</v>
      </c>
      <c r="X380">
        <v>25600973</v>
      </c>
      <c r="Y380">
        <v>25570773</v>
      </c>
      <c r="Z380">
        <v>24659615</v>
      </c>
      <c r="AA380">
        <v>25099289</v>
      </c>
      <c r="AB380">
        <v>24466722</v>
      </c>
      <c r="AC380">
        <v>22085068</v>
      </c>
      <c r="AD380">
        <v>22295445</v>
      </c>
      <c r="AE380">
        <v>21091537</v>
      </c>
      <c r="AF380">
        <v>21390673</v>
      </c>
      <c r="AG380">
        <v>20212182</v>
      </c>
      <c r="AH380">
        <v>20169090</v>
      </c>
    </row>
    <row r="381" spans="1:34">
      <c r="A381" t="s">
        <v>40</v>
      </c>
      <c r="B381" t="s">
        <v>4655</v>
      </c>
      <c r="C381" s="139">
        <f t="shared" si="5"/>
        <v>-8062980.75</v>
      </c>
      <c r="D381">
        <v>-8733535</v>
      </c>
      <c r="E381">
        <v>-7567975</v>
      </c>
      <c r="F381">
        <v>-7496834</v>
      </c>
      <c r="G381">
        <v>-8453579</v>
      </c>
      <c r="H381">
        <v>-9511181</v>
      </c>
      <c r="I381">
        <v>-9514335</v>
      </c>
      <c r="J381">
        <v>-10155326</v>
      </c>
      <c r="K381">
        <v>-11304730</v>
      </c>
      <c r="L381">
        <v>-10479692</v>
      </c>
      <c r="M381">
        <v>-8919739</v>
      </c>
      <c r="N381">
        <v>-12957418</v>
      </c>
      <c r="O381">
        <v>-11974571</v>
      </c>
      <c r="P381">
        <v>-14412979</v>
      </c>
      <c r="Q381">
        <v>-14772204</v>
      </c>
      <c r="R381">
        <v>-11900761</v>
      </c>
      <c r="S381">
        <v>-13442088</v>
      </c>
      <c r="T381">
        <v>-13542316</v>
      </c>
      <c r="U381">
        <v>-13200483</v>
      </c>
      <c r="V381">
        <v>-13253995</v>
      </c>
      <c r="W381">
        <v>-14000508</v>
      </c>
      <c r="X381">
        <v>-13563780</v>
      </c>
      <c r="Y381">
        <v>-11048092</v>
      </c>
      <c r="Z381">
        <v>-10602499</v>
      </c>
      <c r="AA381">
        <v>-9340466</v>
      </c>
      <c r="AB381">
        <v>-10206554</v>
      </c>
      <c r="AC381">
        <v>-10237665</v>
      </c>
      <c r="AD381">
        <v>-13501333</v>
      </c>
      <c r="AE381">
        <v>-10558104</v>
      </c>
      <c r="AF381">
        <v>-13664637</v>
      </c>
      <c r="AG381">
        <v>-10639243</v>
      </c>
      <c r="AH381">
        <v>-10371225</v>
      </c>
    </row>
    <row r="382" spans="1:34">
      <c r="A382" t="s">
        <v>40</v>
      </c>
      <c r="B382" t="s">
        <v>4656</v>
      </c>
      <c r="C382" s="139">
        <f t="shared" si="5"/>
        <v>0.69</v>
      </c>
      <c r="D382">
        <v>0.67</v>
      </c>
      <c r="E382">
        <v>0.71</v>
      </c>
      <c r="F382">
        <v>0.71</v>
      </c>
      <c r="G382">
        <v>0.67</v>
      </c>
      <c r="H382">
        <v>0.62</v>
      </c>
      <c r="I382">
        <v>0.62</v>
      </c>
      <c r="J382">
        <v>0.6</v>
      </c>
      <c r="K382">
        <v>0.56999999999999995</v>
      </c>
      <c r="L382">
        <v>0.6</v>
      </c>
      <c r="M382">
        <v>0.65</v>
      </c>
      <c r="N382">
        <v>0.48</v>
      </c>
      <c r="O382">
        <v>0.52</v>
      </c>
      <c r="P382">
        <v>0.45</v>
      </c>
      <c r="Q382">
        <v>0.44</v>
      </c>
      <c r="R382">
        <v>0.53</v>
      </c>
      <c r="S382">
        <v>0.45</v>
      </c>
      <c r="T382">
        <v>0.45</v>
      </c>
      <c r="U382">
        <v>0.44</v>
      </c>
      <c r="V382">
        <v>0.42</v>
      </c>
      <c r="W382">
        <v>0.4</v>
      </c>
      <c r="X382">
        <v>0.47</v>
      </c>
      <c r="Y382">
        <v>0.56999999999999995</v>
      </c>
      <c r="Z382">
        <v>0.56999999999999995</v>
      </c>
      <c r="AA382">
        <v>0.63</v>
      </c>
      <c r="AB382">
        <v>0.57999999999999996</v>
      </c>
      <c r="AC382">
        <v>0.54</v>
      </c>
      <c r="AD382">
        <v>0.39</v>
      </c>
      <c r="AE382">
        <v>0.5</v>
      </c>
      <c r="AF382">
        <v>0.36</v>
      </c>
      <c r="AG382">
        <v>0.47</v>
      </c>
      <c r="AH382">
        <v>0.49</v>
      </c>
    </row>
    <row r="383" spans="1:34">
      <c r="A383" t="s">
        <v>40</v>
      </c>
      <c r="B383" t="s">
        <v>4657</v>
      </c>
      <c r="C383" s="139">
        <f t="shared" si="5"/>
        <v>0</v>
      </c>
    </row>
    <row r="384" spans="1:34">
      <c r="A384" t="s">
        <v>40</v>
      </c>
      <c r="B384" t="s">
        <v>4566</v>
      </c>
      <c r="C384" s="139">
        <f t="shared" si="5"/>
        <v>0</v>
      </c>
      <c r="D384" t="s">
        <v>4567</v>
      </c>
      <c r="E384" t="s">
        <v>4568</v>
      </c>
      <c r="F384" t="s">
        <v>4569</v>
      </c>
      <c r="G384" t="s">
        <v>4570</v>
      </c>
      <c r="H384" t="s">
        <v>4571</v>
      </c>
      <c r="I384" t="s">
        <v>4572</v>
      </c>
      <c r="J384" t="s">
        <v>4573</v>
      </c>
      <c r="K384" t="s">
        <v>4574</v>
      </c>
      <c r="L384" t="s">
        <v>4575</v>
      </c>
      <c r="M384" t="s">
        <v>4576</v>
      </c>
      <c r="N384" t="s">
        <v>4577</v>
      </c>
      <c r="O384" t="s">
        <v>4578</v>
      </c>
      <c r="P384" t="s">
        <v>4579</v>
      </c>
      <c r="Q384" t="s">
        <v>4580</v>
      </c>
      <c r="R384" t="s">
        <v>4581</v>
      </c>
      <c r="S384" t="s">
        <v>4582</v>
      </c>
      <c r="T384" t="s">
        <v>4583</v>
      </c>
      <c r="U384" t="s">
        <v>4584</v>
      </c>
      <c r="V384" t="s">
        <v>4585</v>
      </c>
      <c r="W384" t="s">
        <v>4586</v>
      </c>
      <c r="X384" t="s">
        <v>4587</v>
      </c>
      <c r="Y384" t="s">
        <v>4588</v>
      </c>
      <c r="Z384" t="s">
        <v>4589</v>
      </c>
      <c r="AA384" t="s">
        <v>4590</v>
      </c>
      <c r="AB384" t="s">
        <v>4591</v>
      </c>
      <c r="AC384" t="s">
        <v>4592</v>
      </c>
      <c r="AD384" t="s">
        <v>4593</v>
      </c>
      <c r="AE384" t="s">
        <v>4594</v>
      </c>
      <c r="AF384" t="s">
        <v>4595</v>
      </c>
      <c r="AG384" t="s">
        <v>4596</v>
      </c>
      <c r="AH384" t="s">
        <v>4597</v>
      </c>
    </row>
    <row r="385" spans="1:34">
      <c r="B385" t="s">
        <v>44</v>
      </c>
      <c r="C385" s="139">
        <f t="shared" si="5"/>
        <v>0</v>
      </c>
    </row>
    <row r="386" spans="1:34">
      <c r="A386" t="s">
        <v>44</v>
      </c>
      <c r="B386" t="s">
        <v>4598</v>
      </c>
      <c r="C386" s="139">
        <f t="shared" si="5"/>
        <v>0</v>
      </c>
    </row>
    <row r="387" spans="1:34">
      <c r="A387" t="s">
        <v>44</v>
      </c>
      <c r="B387" t="s">
        <v>4599</v>
      </c>
      <c r="C387" s="139">
        <f t="shared" si="5"/>
        <v>0</v>
      </c>
      <c r="D387" t="s">
        <v>4600</v>
      </c>
      <c r="E387" t="s">
        <v>4601</v>
      </c>
      <c r="F387" t="s">
        <v>4602</v>
      </c>
      <c r="G387" t="s">
        <v>4603</v>
      </c>
      <c r="H387" t="s">
        <v>4604</v>
      </c>
      <c r="I387" t="s">
        <v>4605</v>
      </c>
      <c r="J387" t="s">
        <v>4606</v>
      </c>
      <c r="K387" t="s">
        <v>4607</v>
      </c>
      <c r="L387" t="s">
        <v>4608</v>
      </c>
      <c r="M387" t="s">
        <v>4609</v>
      </c>
      <c r="N387" t="s">
        <v>4610</v>
      </c>
      <c r="O387" t="s">
        <v>4611</v>
      </c>
      <c r="P387" t="s">
        <v>4612</v>
      </c>
      <c r="Q387" t="s">
        <v>4613</v>
      </c>
      <c r="R387" t="s">
        <v>4614</v>
      </c>
      <c r="S387" t="s">
        <v>4615</v>
      </c>
      <c r="T387" t="s">
        <v>4616</v>
      </c>
      <c r="U387" t="s">
        <v>4617</v>
      </c>
      <c r="V387" t="s">
        <v>4618</v>
      </c>
      <c r="W387" t="s">
        <v>4619</v>
      </c>
      <c r="X387" t="s">
        <v>4620</v>
      </c>
      <c r="Y387" t="s">
        <v>4621</v>
      </c>
      <c r="Z387" t="s">
        <v>4622</v>
      </c>
      <c r="AA387" t="s">
        <v>4623</v>
      </c>
      <c r="AB387" t="s">
        <v>4624</v>
      </c>
      <c r="AC387" t="s">
        <v>4625</v>
      </c>
      <c r="AD387" t="s">
        <v>4626</v>
      </c>
      <c r="AE387" t="s">
        <v>4627</v>
      </c>
      <c r="AF387" t="s">
        <v>4628</v>
      </c>
      <c r="AG387" t="s">
        <v>4629</v>
      </c>
      <c r="AH387" t="s">
        <v>4630</v>
      </c>
    </row>
    <row r="388" spans="1:34">
      <c r="A388" t="s">
        <v>44</v>
      </c>
      <c r="B388" t="s">
        <v>4631</v>
      </c>
      <c r="C388" s="139">
        <f t="shared" si="5"/>
        <v>0</v>
      </c>
      <c r="D388" t="s">
        <v>583</v>
      </c>
      <c r="E388" t="s">
        <v>583</v>
      </c>
      <c r="F388" t="s">
        <v>583</v>
      </c>
      <c r="G388" t="s">
        <v>583</v>
      </c>
      <c r="H388" t="s">
        <v>583</v>
      </c>
      <c r="I388" t="s">
        <v>583</v>
      </c>
      <c r="J388" t="s">
        <v>583</v>
      </c>
      <c r="K388" t="s">
        <v>583</v>
      </c>
      <c r="L388" t="s">
        <v>583</v>
      </c>
      <c r="M388" t="s">
        <v>583</v>
      </c>
      <c r="N388" t="s">
        <v>583</v>
      </c>
      <c r="O388" t="s">
        <v>583</v>
      </c>
      <c r="P388" t="s">
        <v>583</v>
      </c>
      <c r="Q388" t="s">
        <v>583</v>
      </c>
      <c r="R388" t="s">
        <v>583</v>
      </c>
      <c r="S388" t="s">
        <v>583</v>
      </c>
      <c r="T388" t="s">
        <v>583</v>
      </c>
      <c r="U388" t="s">
        <v>583</v>
      </c>
      <c r="V388" t="s">
        <v>583</v>
      </c>
      <c r="W388" t="s">
        <v>583</v>
      </c>
      <c r="X388" t="s">
        <v>583</v>
      </c>
      <c r="Y388" t="s">
        <v>583</v>
      </c>
      <c r="Z388" t="s">
        <v>583</v>
      </c>
      <c r="AA388" t="s">
        <v>583</v>
      </c>
      <c r="AB388" t="s">
        <v>583</v>
      </c>
      <c r="AC388" t="s">
        <v>583</v>
      </c>
      <c r="AD388" t="s">
        <v>583</v>
      </c>
      <c r="AE388" t="s">
        <v>583</v>
      </c>
      <c r="AF388" t="s">
        <v>583</v>
      </c>
      <c r="AG388" t="s">
        <v>583</v>
      </c>
      <c r="AH388" t="s">
        <v>583</v>
      </c>
    </row>
    <row r="389" spans="1:34">
      <c r="A389" t="s">
        <v>44</v>
      </c>
      <c r="B389" t="s">
        <v>522</v>
      </c>
      <c r="C389" s="139">
        <f t="shared" si="5"/>
        <v>0</v>
      </c>
      <c r="D389" t="s">
        <v>583</v>
      </c>
      <c r="E389" t="s">
        <v>583</v>
      </c>
      <c r="F389" t="s">
        <v>583</v>
      </c>
      <c r="G389" t="s">
        <v>583</v>
      </c>
      <c r="H389" t="s">
        <v>583</v>
      </c>
      <c r="I389" t="s">
        <v>583</v>
      </c>
      <c r="J389" t="s">
        <v>583</v>
      </c>
      <c r="K389" t="s">
        <v>583</v>
      </c>
      <c r="L389" t="s">
        <v>583</v>
      </c>
      <c r="M389" t="s">
        <v>583</v>
      </c>
      <c r="N389" t="s">
        <v>583</v>
      </c>
      <c r="O389" t="s">
        <v>583</v>
      </c>
      <c r="P389" t="s">
        <v>583</v>
      </c>
      <c r="Q389" t="s">
        <v>583</v>
      </c>
      <c r="R389" t="s">
        <v>583</v>
      </c>
      <c r="S389" t="s">
        <v>583</v>
      </c>
      <c r="T389" t="s">
        <v>583</v>
      </c>
      <c r="U389" t="s">
        <v>583</v>
      </c>
      <c r="V389" t="s">
        <v>583</v>
      </c>
      <c r="W389" t="s">
        <v>583</v>
      </c>
      <c r="X389" t="s">
        <v>583</v>
      </c>
      <c r="Y389" t="s">
        <v>583</v>
      </c>
      <c r="Z389" t="s">
        <v>583</v>
      </c>
      <c r="AA389" t="s">
        <v>583</v>
      </c>
      <c r="AB389" t="s">
        <v>583</v>
      </c>
      <c r="AC389" t="s">
        <v>583</v>
      </c>
      <c r="AD389" t="s">
        <v>583</v>
      </c>
      <c r="AE389" t="s">
        <v>583</v>
      </c>
      <c r="AF389" t="s">
        <v>583</v>
      </c>
      <c r="AG389" t="s">
        <v>583</v>
      </c>
      <c r="AH389" t="s">
        <v>583</v>
      </c>
    </row>
    <row r="390" spans="1:34">
      <c r="A390" t="s">
        <v>44</v>
      </c>
      <c r="B390" t="s">
        <v>4632</v>
      </c>
      <c r="C390" s="139">
        <f t="shared" si="5"/>
        <v>5021372.25</v>
      </c>
      <c r="D390">
        <v>4376836</v>
      </c>
      <c r="E390">
        <v>5192373</v>
      </c>
      <c r="F390">
        <v>5449803</v>
      </c>
      <c r="G390">
        <v>5066477</v>
      </c>
      <c r="H390">
        <v>5190971</v>
      </c>
      <c r="I390">
        <v>4428539</v>
      </c>
      <c r="J390">
        <v>10457398</v>
      </c>
      <c r="K390">
        <v>11571734</v>
      </c>
      <c r="L390">
        <v>12424396</v>
      </c>
      <c r="M390">
        <v>12242294</v>
      </c>
      <c r="N390">
        <v>12418332</v>
      </c>
      <c r="O390">
        <v>10633876</v>
      </c>
      <c r="P390">
        <v>3811235</v>
      </c>
      <c r="Q390">
        <v>9977633</v>
      </c>
      <c r="R390">
        <v>11094235</v>
      </c>
      <c r="S390">
        <v>10767684</v>
      </c>
      <c r="T390">
        <v>19184751</v>
      </c>
      <c r="U390">
        <v>9563746</v>
      </c>
      <c r="V390">
        <v>17149913</v>
      </c>
      <c r="W390">
        <v>29835014</v>
      </c>
      <c r="X390">
        <v>113565741</v>
      </c>
      <c r="Y390">
        <v>149807865</v>
      </c>
      <c r="Z390">
        <v>131273709</v>
      </c>
      <c r="AA390">
        <v>131138327</v>
      </c>
      <c r="AB390">
        <v>144116009</v>
      </c>
      <c r="AC390">
        <v>145165161</v>
      </c>
      <c r="AD390">
        <v>137745525</v>
      </c>
      <c r="AE390">
        <v>140081020</v>
      </c>
      <c r="AF390">
        <v>124824093</v>
      </c>
      <c r="AG390">
        <v>127851375</v>
      </c>
      <c r="AH390">
        <v>126977389</v>
      </c>
    </row>
    <row r="391" spans="1:34">
      <c r="A391" t="s">
        <v>44</v>
      </c>
      <c r="B391" t="s">
        <v>4633</v>
      </c>
      <c r="C391" s="139">
        <f t="shared" si="5"/>
        <v>173527502.25</v>
      </c>
      <c r="D391">
        <v>165165220</v>
      </c>
      <c r="E391">
        <v>175620771</v>
      </c>
      <c r="F391">
        <v>178663419</v>
      </c>
      <c r="G391">
        <v>174660599</v>
      </c>
      <c r="H391">
        <v>178446052</v>
      </c>
      <c r="I391">
        <v>185678684</v>
      </c>
      <c r="J391">
        <v>187753883</v>
      </c>
      <c r="K391">
        <v>187568580</v>
      </c>
      <c r="L391">
        <v>181393636</v>
      </c>
      <c r="M391">
        <v>183445309</v>
      </c>
      <c r="N391">
        <v>185277996</v>
      </c>
      <c r="O391">
        <v>179908306</v>
      </c>
      <c r="P391">
        <v>192079944</v>
      </c>
      <c r="Q391">
        <v>186235428</v>
      </c>
      <c r="R391">
        <v>177412285</v>
      </c>
      <c r="S391">
        <v>179260231</v>
      </c>
      <c r="T391">
        <v>168824103</v>
      </c>
      <c r="U391">
        <v>175639752</v>
      </c>
      <c r="V391">
        <v>166769362</v>
      </c>
      <c r="W391">
        <v>145621029</v>
      </c>
      <c r="X391">
        <v>60976699</v>
      </c>
      <c r="Y391">
        <v>9608640</v>
      </c>
      <c r="Z391">
        <v>3521052</v>
      </c>
      <c r="AA391">
        <v>317891</v>
      </c>
      <c r="AB391">
        <v>332746</v>
      </c>
      <c r="AC391">
        <v>280255</v>
      </c>
      <c r="AD391">
        <v>286075</v>
      </c>
      <c r="AE391">
        <v>273532</v>
      </c>
      <c r="AF391">
        <v>218536</v>
      </c>
      <c r="AG391">
        <v>223111</v>
      </c>
      <c r="AH391">
        <v>209716</v>
      </c>
    </row>
    <row r="392" spans="1:34">
      <c r="A392" t="s">
        <v>44</v>
      </c>
      <c r="B392" t="s">
        <v>4634</v>
      </c>
      <c r="C392" s="139">
        <f t="shared" ref="C392:C455" si="6">IFERROR(AVERAGE(D392:G392),0)</f>
        <v>689356</v>
      </c>
      <c r="D392">
        <v>673638</v>
      </c>
      <c r="E392">
        <v>713981</v>
      </c>
      <c r="F392">
        <v>677659</v>
      </c>
      <c r="G392">
        <v>692146</v>
      </c>
      <c r="H392">
        <v>622802</v>
      </c>
      <c r="I392">
        <v>694033</v>
      </c>
      <c r="J392">
        <v>606391</v>
      </c>
      <c r="K392">
        <v>560597</v>
      </c>
      <c r="L392">
        <v>627657</v>
      </c>
      <c r="M392">
        <v>501770</v>
      </c>
      <c r="N392">
        <v>484903</v>
      </c>
      <c r="O392">
        <v>531194</v>
      </c>
      <c r="P392">
        <v>552207</v>
      </c>
      <c r="Q392">
        <v>618522</v>
      </c>
      <c r="R392">
        <v>592527</v>
      </c>
      <c r="S392">
        <v>617840</v>
      </c>
      <c r="T392">
        <v>550937</v>
      </c>
      <c r="U392">
        <v>582077</v>
      </c>
      <c r="V392">
        <v>863157</v>
      </c>
      <c r="W392">
        <v>832607</v>
      </c>
      <c r="X392">
        <v>788419</v>
      </c>
      <c r="Y392">
        <v>894504</v>
      </c>
      <c r="Z392">
        <v>293627</v>
      </c>
      <c r="AA392">
        <v>281664</v>
      </c>
      <c r="AB392">
        <v>34283</v>
      </c>
      <c r="AC392">
        <v>33709</v>
      </c>
      <c r="AD392">
        <v>42545</v>
      </c>
      <c r="AE392">
        <v>42089</v>
      </c>
      <c r="AF392">
        <v>37664</v>
      </c>
      <c r="AG392">
        <v>37664</v>
      </c>
      <c r="AH392">
        <v>37664</v>
      </c>
    </row>
    <row r="393" spans="1:34">
      <c r="A393" t="s">
        <v>44</v>
      </c>
      <c r="B393" t="s">
        <v>4635</v>
      </c>
      <c r="C393" s="139">
        <f t="shared" si="6"/>
        <v>179238230.5</v>
      </c>
      <c r="D393">
        <v>170215694</v>
      </c>
      <c r="E393">
        <v>181527125</v>
      </c>
      <c r="F393">
        <v>184790881</v>
      </c>
      <c r="G393">
        <v>180419222</v>
      </c>
      <c r="H393">
        <v>184259824</v>
      </c>
      <c r="I393">
        <v>190801256</v>
      </c>
      <c r="J393">
        <v>198817672</v>
      </c>
      <c r="K393">
        <v>199700911</v>
      </c>
      <c r="L393">
        <v>194445688</v>
      </c>
      <c r="M393">
        <v>196189372</v>
      </c>
      <c r="N393">
        <v>198181231</v>
      </c>
      <c r="O393">
        <v>191073375</v>
      </c>
      <c r="P393">
        <v>196443385</v>
      </c>
      <c r="Q393">
        <v>196831583</v>
      </c>
      <c r="R393">
        <v>189099047</v>
      </c>
      <c r="S393">
        <v>190645755</v>
      </c>
      <c r="T393">
        <v>188559791</v>
      </c>
      <c r="U393">
        <v>185785574</v>
      </c>
      <c r="V393">
        <v>184782432</v>
      </c>
      <c r="W393">
        <v>176288650</v>
      </c>
      <c r="X393">
        <v>175330859</v>
      </c>
      <c r="Y393">
        <v>160311008</v>
      </c>
      <c r="Z393">
        <v>135088388</v>
      </c>
      <c r="AA393">
        <v>131737883</v>
      </c>
      <c r="AB393">
        <v>144483038</v>
      </c>
      <c r="AC393">
        <v>145479125</v>
      </c>
      <c r="AD393">
        <v>138074145</v>
      </c>
      <c r="AE393">
        <v>140396641</v>
      </c>
      <c r="AF393">
        <v>125080293</v>
      </c>
      <c r="AG393">
        <v>128112150</v>
      </c>
      <c r="AH393">
        <v>127224769</v>
      </c>
    </row>
    <row r="394" spans="1:34">
      <c r="A394" t="s">
        <v>44</v>
      </c>
      <c r="B394" t="s">
        <v>4636</v>
      </c>
      <c r="C394" s="139">
        <f t="shared" si="6"/>
        <v>408101</v>
      </c>
      <c r="D394">
        <v>430854</v>
      </c>
      <c r="E394">
        <v>363305</v>
      </c>
      <c r="F394">
        <v>405237</v>
      </c>
      <c r="G394">
        <v>433008</v>
      </c>
      <c r="H394">
        <v>353985</v>
      </c>
      <c r="I394">
        <v>489066</v>
      </c>
      <c r="J394">
        <v>537517</v>
      </c>
      <c r="K394">
        <v>643714</v>
      </c>
      <c r="L394">
        <v>491623</v>
      </c>
      <c r="M394">
        <v>447408</v>
      </c>
      <c r="N394">
        <v>432188</v>
      </c>
      <c r="O394">
        <v>440215</v>
      </c>
      <c r="P394">
        <v>523360</v>
      </c>
      <c r="Q394">
        <v>535511</v>
      </c>
      <c r="R394">
        <v>497628</v>
      </c>
      <c r="S394">
        <v>505850</v>
      </c>
      <c r="T394">
        <v>578894</v>
      </c>
      <c r="U394">
        <v>301188</v>
      </c>
      <c r="V394">
        <v>389597</v>
      </c>
      <c r="W394">
        <v>247966</v>
      </c>
      <c r="X394">
        <v>251069</v>
      </c>
      <c r="Y394">
        <v>249544</v>
      </c>
      <c r="Z394">
        <v>269841</v>
      </c>
      <c r="AA394">
        <v>289332</v>
      </c>
      <c r="AB394">
        <v>258788</v>
      </c>
      <c r="AC394">
        <v>288263</v>
      </c>
      <c r="AD394">
        <v>307394</v>
      </c>
      <c r="AE394">
        <v>293151</v>
      </c>
      <c r="AF394">
        <v>134940</v>
      </c>
      <c r="AG394">
        <v>102433</v>
      </c>
      <c r="AH394">
        <v>70055</v>
      </c>
    </row>
    <row r="395" spans="1:34">
      <c r="A395" t="s">
        <v>44</v>
      </c>
      <c r="B395" t="s">
        <v>4637</v>
      </c>
      <c r="C395" s="139">
        <f t="shared" si="6"/>
        <v>2718545</v>
      </c>
      <c r="D395">
        <v>2747977</v>
      </c>
      <c r="E395">
        <v>2579622</v>
      </c>
      <c r="F395">
        <v>2807239</v>
      </c>
      <c r="G395">
        <v>2739342</v>
      </c>
      <c r="H395">
        <v>2675322</v>
      </c>
      <c r="I395">
        <v>2661717</v>
      </c>
      <c r="J395">
        <v>2788689</v>
      </c>
      <c r="K395">
        <v>2660295</v>
      </c>
      <c r="L395">
        <v>2628051</v>
      </c>
      <c r="M395">
        <v>2862947</v>
      </c>
      <c r="N395">
        <v>2738453</v>
      </c>
      <c r="O395">
        <v>2350767</v>
      </c>
      <c r="P395">
        <v>2508433</v>
      </c>
      <c r="Q395">
        <v>2893587</v>
      </c>
      <c r="R395">
        <v>2830284</v>
      </c>
      <c r="S395">
        <v>2968541</v>
      </c>
      <c r="T395">
        <v>2819094</v>
      </c>
      <c r="U395">
        <v>2968497</v>
      </c>
      <c r="V395">
        <v>2882420</v>
      </c>
      <c r="W395">
        <v>2712656</v>
      </c>
      <c r="X395">
        <v>2914154</v>
      </c>
      <c r="Y395">
        <v>2849965</v>
      </c>
      <c r="Z395">
        <v>3106334</v>
      </c>
      <c r="AA395">
        <v>3113554</v>
      </c>
      <c r="AB395">
        <v>2991200</v>
      </c>
      <c r="AC395">
        <v>2890545</v>
      </c>
      <c r="AD395">
        <v>2917757</v>
      </c>
      <c r="AE395">
        <v>2763299</v>
      </c>
      <c r="AF395">
        <v>2830994</v>
      </c>
      <c r="AG395">
        <v>2059762</v>
      </c>
      <c r="AH395">
        <v>2097648</v>
      </c>
    </row>
    <row r="396" spans="1:34">
      <c r="A396" t="s">
        <v>44</v>
      </c>
      <c r="B396" t="s">
        <v>4638</v>
      </c>
      <c r="C396" s="139">
        <f t="shared" si="6"/>
        <v>3126646</v>
      </c>
      <c r="D396">
        <v>3178832</v>
      </c>
      <c r="E396">
        <v>2942927</v>
      </c>
      <c r="F396">
        <v>3212476</v>
      </c>
      <c r="G396">
        <v>3172349</v>
      </c>
      <c r="H396">
        <v>3029307</v>
      </c>
      <c r="I396">
        <v>3150784</v>
      </c>
      <c r="J396">
        <v>3326206</v>
      </c>
      <c r="K396">
        <v>3304009</v>
      </c>
      <c r="L396">
        <v>3119673</v>
      </c>
      <c r="M396">
        <v>3310356</v>
      </c>
      <c r="N396">
        <v>3170641</v>
      </c>
      <c r="O396">
        <v>2790982</v>
      </c>
      <c r="P396">
        <v>3031792</v>
      </c>
      <c r="Q396">
        <v>3429098</v>
      </c>
      <c r="R396">
        <v>3327911</v>
      </c>
      <c r="S396">
        <v>3474391</v>
      </c>
      <c r="T396">
        <v>3397988</v>
      </c>
      <c r="U396">
        <v>3269686</v>
      </c>
      <c r="V396">
        <v>3272017</v>
      </c>
      <c r="W396">
        <v>2960622</v>
      </c>
      <c r="X396">
        <v>3165223</v>
      </c>
      <c r="Y396">
        <v>3099510</v>
      </c>
      <c r="Z396">
        <v>3376175</v>
      </c>
      <c r="AA396">
        <v>3402887</v>
      </c>
      <c r="AB396">
        <v>3249988</v>
      </c>
      <c r="AC396">
        <v>3178808</v>
      </c>
      <c r="AD396">
        <v>3225151</v>
      </c>
      <c r="AE396">
        <v>3056450</v>
      </c>
      <c r="AF396">
        <v>2965934</v>
      </c>
      <c r="AG396">
        <v>2162195</v>
      </c>
      <c r="AH396">
        <v>2167702</v>
      </c>
    </row>
    <row r="397" spans="1:34">
      <c r="A397" t="s">
        <v>44</v>
      </c>
      <c r="B397" t="s">
        <v>4639</v>
      </c>
      <c r="C397" s="139">
        <f t="shared" si="6"/>
        <v>182364876.25</v>
      </c>
      <c r="D397">
        <v>173394525</v>
      </c>
      <c r="E397">
        <v>184470052</v>
      </c>
      <c r="F397">
        <v>188003357</v>
      </c>
      <c r="G397">
        <v>183591571</v>
      </c>
      <c r="H397">
        <v>187289131</v>
      </c>
      <c r="I397">
        <v>193952040</v>
      </c>
      <c r="J397">
        <v>202143878</v>
      </c>
      <c r="K397">
        <v>203004919</v>
      </c>
      <c r="L397">
        <v>197565362</v>
      </c>
      <c r="M397">
        <v>199499728</v>
      </c>
      <c r="N397">
        <v>201351872</v>
      </c>
      <c r="O397">
        <v>193864357</v>
      </c>
      <c r="P397">
        <v>199475178</v>
      </c>
      <c r="Q397">
        <v>200260681</v>
      </c>
      <c r="R397">
        <v>192426958</v>
      </c>
      <c r="S397">
        <v>194120146</v>
      </c>
      <c r="T397">
        <v>191957778</v>
      </c>
      <c r="U397">
        <v>189055260</v>
      </c>
      <c r="V397">
        <v>188054449</v>
      </c>
      <c r="W397">
        <v>179249272</v>
      </c>
      <c r="X397">
        <v>178496081</v>
      </c>
      <c r="Y397">
        <v>163410518</v>
      </c>
      <c r="Z397">
        <v>138464563</v>
      </c>
      <c r="AA397">
        <v>135140769</v>
      </c>
      <c r="AB397">
        <v>147733026</v>
      </c>
      <c r="AC397">
        <v>148657933</v>
      </c>
      <c r="AD397">
        <v>141299296</v>
      </c>
      <c r="AE397">
        <v>143453091</v>
      </c>
      <c r="AF397">
        <v>128046228</v>
      </c>
      <c r="AG397">
        <v>130274345</v>
      </c>
      <c r="AH397">
        <v>129392471</v>
      </c>
    </row>
    <row r="398" spans="1:34">
      <c r="A398" t="s">
        <v>44</v>
      </c>
      <c r="B398" t="s">
        <v>4640</v>
      </c>
      <c r="C398" s="139">
        <f t="shared" si="6"/>
        <v>6620.75</v>
      </c>
      <c r="D398">
        <v>0</v>
      </c>
      <c r="E398">
        <v>0</v>
      </c>
      <c r="F398">
        <v>24285</v>
      </c>
      <c r="G398">
        <v>2198</v>
      </c>
      <c r="H398">
        <v>0</v>
      </c>
      <c r="I398">
        <v>0</v>
      </c>
      <c r="J398">
        <v>0</v>
      </c>
      <c r="K398">
        <v>0</v>
      </c>
      <c r="L398">
        <v>5610</v>
      </c>
      <c r="M398">
        <v>150</v>
      </c>
      <c r="N398">
        <v>633</v>
      </c>
      <c r="O398">
        <v>9468</v>
      </c>
      <c r="P398">
        <v>52802</v>
      </c>
      <c r="Q398">
        <v>66366</v>
      </c>
      <c r="R398">
        <v>0</v>
      </c>
      <c r="S398">
        <v>1138</v>
      </c>
      <c r="T398">
        <v>2104</v>
      </c>
      <c r="U398">
        <v>0</v>
      </c>
      <c r="V398">
        <v>0</v>
      </c>
      <c r="W398">
        <v>0</v>
      </c>
      <c r="X398">
        <v>0</v>
      </c>
      <c r="Y398">
        <v>0</v>
      </c>
      <c r="Z398">
        <v>0</v>
      </c>
      <c r="AA398">
        <v>0</v>
      </c>
      <c r="AB398">
        <v>0</v>
      </c>
      <c r="AC398">
        <v>0</v>
      </c>
      <c r="AD398">
        <v>0</v>
      </c>
      <c r="AE398">
        <v>0</v>
      </c>
      <c r="AF398">
        <v>0</v>
      </c>
      <c r="AG398">
        <v>0</v>
      </c>
      <c r="AH398">
        <v>0</v>
      </c>
    </row>
    <row r="399" spans="1:34">
      <c r="A399" t="s">
        <v>44</v>
      </c>
      <c r="B399" t="s">
        <v>4641</v>
      </c>
      <c r="C399" s="139">
        <f t="shared" si="6"/>
        <v>0</v>
      </c>
      <c r="D399">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8637603</v>
      </c>
      <c r="AA399">
        <v>7148924</v>
      </c>
      <c r="AB399">
        <v>0</v>
      </c>
      <c r="AC399">
        <v>0</v>
      </c>
      <c r="AD399">
        <v>0</v>
      </c>
      <c r="AE399">
        <v>0</v>
      </c>
      <c r="AF399">
        <v>0</v>
      </c>
      <c r="AG399">
        <v>623992</v>
      </c>
      <c r="AH399">
        <v>0</v>
      </c>
    </row>
    <row r="400" spans="1:34">
      <c r="A400" t="s">
        <v>44</v>
      </c>
      <c r="B400" s="137" t="s">
        <v>4642</v>
      </c>
      <c r="C400" s="139">
        <f t="shared" si="6"/>
        <v>182371497</v>
      </c>
      <c r="D400">
        <v>173394525</v>
      </c>
      <c r="E400">
        <v>184470052</v>
      </c>
      <c r="F400">
        <v>188027642</v>
      </c>
      <c r="G400">
        <v>183593769</v>
      </c>
      <c r="H400">
        <v>187289131</v>
      </c>
      <c r="I400">
        <v>193952040</v>
      </c>
      <c r="J400">
        <v>202143878</v>
      </c>
      <c r="K400">
        <v>203004919</v>
      </c>
      <c r="L400">
        <v>197570972</v>
      </c>
      <c r="M400">
        <v>199499878</v>
      </c>
      <c r="N400">
        <v>201352505</v>
      </c>
      <c r="O400">
        <v>193873825</v>
      </c>
      <c r="P400">
        <v>199527980</v>
      </c>
      <c r="Q400">
        <v>200327047</v>
      </c>
      <c r="R400">
        <v>192426958</v>
      </c>
      <c r="S400">
        <v>194121284</v>
      </c>
      <c r="T400">
        <v>191959882</v>
      </c>
      <c r="U400">
        <v>189055260</v>
      </c>
      <c r="V400">
        <v>188054449</v>
      </c>
      <c r="W400">
        <v>179249272</v>
      </c>
      <c r="X400">
        <v>178496081</v>
      </c>
      <c r="Y400">
        <v>163410518</v>
      </c>
      <c r="Z400">
        <v>147102166</v>
      </c>
      <c r="AA400">
        <v>142289693</v>
      </c>
      <c r="AB400">
        <v>147733026</v>
      </c>
      <c r="AC400">
        <v>148657933</v>
      </c>
      <c r="AD400">
        <v>141299296</v>
      </c>
      <c r="AE400">
        <v>143453091</v>
      </c>
      <c r="AF400">
        <v>128046228</v>
      </c>
      <c r="AG400">
        <v>130898337</v>
      </c>
      <c r="AH400">
        <v>129392471</v>
      </c>
    </row>
    <row r="401" spans="1:34">
      <c r="A401" t="s">
        <v>44</v>
      </c>
      <c r="B401" t="s">
        <v>4643</v>
      </c>
      <c r="C401" s="139">
        <f t="shared" si="6"/>
        <v>0</v>
      </c>
      <c r="D401" t="s">
        <v>583</v>
      </c>
      <c r="E401" t="s">
        <v>583</v>
      </c>
      <c r="F401" t="s">
        <v>583</v>
      </c>
      <c r="G401" t="s">
        <v>583</v>
      </c>
      <c r="H401" t="s">
        <v>583</v>
      </c>
      <c r="I401" t="s">
        <v>583</v>
      </c>
      <c r="J401" t="s">
        <v>583</v>
      </c>
      <c r="K401" t="s">
        <v>583</v>
      </c>
      <c r="L401" t="s">
        <v>583</v>
      </c>
      <c r="M401" t="s">
        <v>583</v>
      </c>
      <c r="N401" t="s">
        <v>583</v>
      </c>
      <c r="O401" t="s">
        <v>583</v>
      </c>
      <c r="P401" t="s">
        <v>583</v>
      </c>
      <c r="Q401" t="s">
        <v>583</v>
      </c>
      <c r="R401" t="s">
        <v>583</v>
      </c>
      <c r="S401" t="s">
        <v>583</v>
      </c>
      <c r="T401" t="s">
        <v>583</v>
      </c>
      <c r="U401" t="s">
        <v>583</v>
      </c>
      <c r="V401" t="s">
        <v>583</v>
      </c>
      <c r="W401" t="s">
        <v>583</v>
      </c>
      <c r="X401" t="s">
        <v>583</v>
      </c>
      <c r="Y401" t="s">
        <v>583</v>
      </c>
      <c r="Z401" t="s">
        <v>583</v>
      </c>
      <c r="AA401" t="s">
        <v>583</v>
      </c>
      <c r="AB401" t="s">
        <v>583</v>
      </c>
      <c r="AC401" t="s">
        <v>583</v>
      </c>
      <c r="AD401" t="s">
        <v>583</v>
      </c>
      <c r="AE401" t="s">
        <v>583</v>
      </c>
      <c r="AF401" t="s">
        <v>583</v>
      </c>
      <c r="AG401" t="s">
        <v>583</v>
      </c>
      <c r="AH401" t="s">
        <v>583</v>
      </c>
    </row>
    <row r="402" spans="1:34">
      <c r="A402" t="s">
        <v>44</v>
      </c>
      <c r="B402" t="s">
        <v>4644</v>
      </c>
      <c r="C402" s="139">
        <f t="shared" si="6"/>
        <v>0</v>
      </c>
      <c r="D402" t="s">
        <v>583</v>
      </c>
      <c r="E402" t="s">
        <v>583</v>
      </c>
      <c r="F402" t="s">
        <v>583</v>
      </c>
      <c r="G402" t="s">
        <v>583</v>
      </c>
      <c r="H402" t="s">
        <v>583</v>
      </c>
      <c r="I402" t="s">
        <v>583</v>
      </c>
      <c r="J402" t="s">
        <v>583</v>
      </c>
      <c r="K402" t="s">
        <v>583</v>
      </c>
      <c r="L402" t="s">
        <v>583</v>
      </c>
      <c r="M402" t="s">
        <v>583</v>
      </c>
      <c r="N402" t="s">
        <v>583</v>
      </c>
      <c r="O402" t="s">
        <v>583</v>
      </c>
      <c r="P402" t="s">
        <v>583</v>
      </c>
      <c r="Q402" t="s">
        <v>583</v>
      </c>
      <c r="R402" t="s">
        <v>583</v>
      </c>
      <c r="S402" t="s">
        <v>583</v>
      </c>
      <c r="T402" t="s">
        <v>583</v>
      </c>
      <c r="U402" t="s">
        <v>583</v>
      </c>
      <c r="V402" t="s">
        <v>583</v>
      </c>
      <c r="W402" t="s">
        <v>583</v>
      </c>
      <c r="X402" t="s">
        <v>583</v>
      </c>
      <c r="Y402" t="s">
        <v>583</v>
      </c>
      <c r="Z402" t="s">
        <v>583</v>
      </c>
      <c r="AA402" t="s">
        <v>583</v>
      </c>
      <c r="AB402" t="s">
        <v>583</v>
      </c>
      <c r="AC402" t="s">
        <v>583</v>
      </c>
      <c r="AD402" t="s">
        <v>583</v>
      </c>
      <c r="AE402" t="s">
        <v>583</v>
      </c>
      <c r="AF402" t="s">
        <v>583</v>
      </c>
      <c r="AG402" t="s">
        <v>583</v>
      </c>
      <c r="AH402" t="s">
        <v>583</v>
      </c>
    </row>
    <row r="403" spans="1:34">
      <c r="A403" t="s">
        <v>44</v>
      </c>
      <c r="B403" t="s">
        <v>4645</v>
      </c>
      <c r="C403" s="139">
        <f t="shared" si="6"/>
        <v>50206364.75</v>
      </c>
      <c r="D403">
        <v>50105868</v>
      </c>
      <c r="E403">
        <v>49968979</v>
      </c>
      <c r="F403">
        <v>51822364</v>
      </c>
      <c r="G403">
        <v>48928248</v>
      </c>
      <c r="H403">
        <v>48858535</v>
      </c>
      <c r="I403">
        <v>45094485</v>
      </c>
      <c r="J403">
        <v>42811128</v>
      </c>
      <c r="K403">
        <v>43479152</v>
      </c>
      <c r="L403">
        <v>61243585</v>
      </c>
      <c r="M403">
        <v>72505128</v>
      </c>
      <c r="N403">
        <v>77425893</v>
      </c>
      <c r="O403">
        <v>73702612</v>
      </c>
      <c r="P403">
        <v>79624213</v>
      </c>
      <c r="Q403">
        <v>84608326</v>
      </c>
      <c r="R403">
        <v>115937725</v>
      </c>
      <c r="S403">
        <v>117048497</v>
      </c>
      <c r="T403">
        <v>111670863</v>
      </c>
      <c r="U403">
        <v>114604279</v>
      </c>
      <c r="V403">
        <v>121879478</v>
      </c>
      <c r="W403">
        <v>124263796</v>
      </c>
      <c r="X403">
        <v>125596281</v>
      </c>
      <c r="Y403">
        <v>132236849</v>
      </c>
      <c r="Z403">
        <v>131217397</v>
      </c>
      <c r="AA403">
        <v>126448704</v>
      </c>
      <c r="AB403">
        <v>125589124</v>
      </c>
      <c r="AC403">
        <v>126231065</v>
      </c>
      <c r="AD403">
        <v>121490048</v>
      </c>
      <c r="AE403">
        <v>117786375</v>
      </c>
      <c r="AF403">
        <v>112520519</v>
      </c>
      <c r="AG403">
        <v>116868558</v>
      </c>
      <c r="AH403">
        <v>111576776</v>
      </c>
    </row>
    <row r="404" spans="1:34">
      <c r="A404" t="s">
        <v>44</v>
      </c>
      <c r="B404" t="s">
        <v>4646</v>
      </c>
      <c r="C404" s="139">
        <f t="shared" si="6"/>
        <v>86987245.75</v>
      </c>
      <c r="D404">
        <v>81884089</v>
      </c>
      <c r="E404">
        <v>87876980</v>
      </c>
      <c r="F404">
        <v>90375825</v>
      </c>
      <c r="G404">
        <v>87812089</v>
      </c>
      <c r="H404">
        <v>91815765</v>
      </c>
      <c r="I404">
        <v>93072371</v>
      </c>
      <c r="J404">
        <v>98281822</v>
      </c>
      <c r="K404">
        <v>97874229</v>
      </c>
      <c r="L404">
        <v>81652022</v>
      </c>
      <c r="M404">
        <v>69967693</v>
      </c>
      <c r="N404">
        <v>66870142</v>
      </c>
      <c r="O404">
        <v>62493959</v>
      </c>
      <c r="P404">
        <v>64479615</v>
      </c>
      <c r="Q404">
        <v>61446825</v>
      </c>
      <c r="R404">
        <v>26510086</v>
      </c>
      <c r="S404">
        <v>27937718</v>
      </c>
      <c r="T404">
        <v>27067038</v>
      </c>
      <c r="U404">
        <v>21177378</v>
      </c>
      <c r="V404">
        <v>16567835</v>
      </c>
      <c r="W404">
        <v>11769753</v>
      </c>
      <c r="X404">
        <v>9100681</v>
      </c>
      <c r="Y404">
        <v>444690</v>
      </c>
      <c r="Z404">
        <v>479696</v>
      </c>
      <c r="AA404">
        <v>504614</v>
      </c>
      <c r="AB404">
        <v>401257</v>
      </c>
      <c r="AC404">
        <v>0</v>
      </c>
      <c r="AD404">
        <v>0</v>
      </c>
      <c r="AE404">
        <v>0</v>
      </c>
      <c r="AF404">
        <v>0</v>
      </c>
      <c r="AG404">
        <v>0</v>
      </c>
      <c r="AH404">
        <v>0</v>
      </c>
    </row>
    <row r="405" spans="1:34">
      <c r="A405" t="s">
        <v>44</v>
      </c>
      <c r="B405" t="s">
        <v>4647</v>
      </c>
      <c r="C405" s="139">
        <f t="shared" si="6"/>
        <v>466358.5</v>
      </c>
      <c r="D405">
        <v>479320</v>
      </c>
      <c r="E405">
        <v>473522</v>
      </c>
      <c r="F405">
        <v>456619</v>
      </c>
      <c r="G405">
        <v>455973</v>
      </c>
      <c r="H405">
        <v>376109</v>
      </c>
      <c r="I405">
        <v>453114</v>
      </c>
      <c r="J405">
        <v>447337</v>
      </c>
      <c r="K405">
        <v>451507</v>
      </c>
      <c r="L405">
        <v>644397</v>
      </c>
      <c r="M405">
        <v>412746</v>
      </c>
      <c r="N405">
        <v>464639</v>
      </c>
      <c r="O405">
        <v>491895</v>
      </c>
      <c r="P405">
        <v>516086</v>
      </c>
      <c r="Q405">
        <v>0</v>
      </c>
      <c r="R405">
        <v>0</v>
      </c>
      <c r="S405">
        <v>0</v>
      </c>
      <c r="T405">
        <v>516055</v>
      </c>
      <c r="U405">
        <v>466234</v>
      </c>
      <c r="V405">
        <v>498454</v>
      </c>
      <c r="W405">
        <v>0</v>
      </c>
      <c r="X405">
        <v>0</v>
      </c>
      <c r="Y405">
        <v>0</v>
      </c>
      <c r="Z405">
        <v>0</v>
      </c>
      <c r="AA405">
        <v>0</v>
      </c>
      <c r="AB405">
        <v>0</v>
      </c>
      <c r="AC405">
        <v>0</v>
      </c>
      <c r="AD405">
        <v>0</v>
      </c>
      <c r="AE405">
        <v>0</v>
      </c>
      <c r="AF405">
        <v>0</v>
      </c>
      <c r="AG405">
        <v>0</v>
      </c>
      <c r="AH405">
        <v>0</v>
      </c>
    </row>
    <row r="406" spans="1:34">
      <c r="A406" t="s">
        <v>44</v>
      </c>
      <c r="B406" t="s">
        <v>4648</v>
      </c>
      <c r="C406" s="139">
        <f t="shared" si="6"/>
        <v>137659969</v>
      </c>
      <c r="D406">
        <v>132469277</v>
      </c>
      <c r="E406">
        <v>138319481</v>
      </c>
      <c r="F406">
        <v>142654808</v>
      </c>
      <c r="G406">
        <v>137196310</v>
      </c>
      <c r="H406">
        <v>141050409</v>
      </c>
      <c r="I406">
        <v>138619970</v>
      </c>
      <c r="J406">
        <v>141540287</v>
      </c>
      <c r="K406">
        <v>141804888</v>
      </c>
      <c r="L406">
        <v>143540004</v>
      </c>
      <c r="M406">
        <v>142885567</v>
      </c>
      <c r="N406">
        <v>144760674</v>
      </c>
      <c r="O406">
        <v>136688466</v>
      </c>
      <c r="P406">
        <v>144619914</v>
      </c>
      <c r="Q406">
        <v>146055151</v>
      </c>
      <c r="R406">
        <v>142447811</v>
      </c>
      <c r="S406">
        <v>144986215</v>
      </c>
      <c r="T406">
        <v>139253956</v>
      </c>
      <c r="U406">
        <v>136247891</v>
      </c>
      <c r="V406">
        <v>138945767</v>
      </c>
      <c r="W406">
        <v>136033549</v>
      </c>
      <c r="X406">
        <v>134696962</v>
      </c>
      <c r="Y406">
        <v>132681539</v>
      </c>
      <c r="Z406">
        <v>131697093</v>
      </c>
      <c r="AA406">
        <v>126953318</v>
      </c>
      <c r="AB406">
        <v>125990381</v>
      </c>
      <c r="AC406">
        <v>126231065</v>
      </c>
      <c r="AD406">
        <v>121490048</v>
      </c>
      <c r="AE406">
        <v>117786375</v>
      </c>
      <c r="AF406">
        <v>112520519</v>
      </c>
      <c r="AG406">
        <v>116868558</v>
      </c>
      <c r="AH406">
        <v>111576776</v>
      </c>
    </row>
    <row r="407" spans="1:34">
      <c r="A407" t="s">
        <v>44</v>
      </c>
      <c r="B407" t="s">
        <v>4649</v>
      </c>
      <c r="C407" s="139">
        <f t="shared" si="6"/>
        <v>3993840.5</v>
      </c>
      <c r="D407">
        <v>4033358</v>
      </c>
      <c r="E407">
        <v>3700099</v>
      </c>
      <c r="F407">
        <v>4109450</v>
      </c>
      <c r="G407">
        <v>4132455</v>
      </c>
      <c r="H407">
        <v>3502951</v>
      </c>
      <c r="I407">
        <v>4046920</v>
      </c>
      <c r="J407">
        <v>3439427</v>
      </c>
      <c r="K407">
        <v>3762261</v>
      </c>
      <c r="L407">
        <v>3642664</v>
      </c>
      <c r="M407">
        <v>3813428</v>
      </c>
      <c r="N407">
        <v>3715097</v>
      </c>
      <c r="O407">
        <v>3289437</v>
      </c>
      <c r="P407">
        <v>3349834</v>
      </c>
      <c r="Q407">
        <v>3586830</v>
      </c>
      <c r="R407">
        <v>3606139</v>
      </c>
      <c r="S407">
        <v>3567588</v>
      </c>
      <c r="T407">
        <v>4280370</v>
      </c>
      <c r="U407">
        <v>4275912</v>
      </c>
      <c r="V407">
        <v>4222297</v>
      </c>
      <c r="W407">
        <v>4132464</v>
      </c>
      <c r="X407">
        <v>5084484</v>
      </c>
      <c r="Y407">
        <v>4090793</v>
      </c>
      <c r="Z407">
        <v>3615722</v>
      </c>
      <c r="AA407">
        <v>3453832</v>
      </c>
      <c r="AB407">
        <v>3263035</v>
      </c>
      <c r="AC407">
        <v>3201875</v>
      </c>
      <c r="AD407">
        <v>3250970</v>
      </c>
      <c r="AE407">
        <v>3076869</v>
      </c>
      <c r="AF407">
        <v>2970365</v>
      </c>
      <c r="AG407">
        <v>2184074</v>
      </c>
      <c r="AH407">
        <v>2173985</v>
      </c>
    </row>
    <row r="408" spans="1:34">
      <c r="A408" t="s">
        <v>44</v>
      </c>
      <c r="B408" t="s">
        <v>4650</v>
      </c>
      <c r="C408" s="139">
        <f t="shared" si="6"/>
        <v>177</v>
      </c>
      <c r="D408">
        <v>0</v>
      </c>
      <c r="E408">
        <v>0</v>
      </c>
      <c r="F408">
        <v>681</v>
      </c>
      <c r="G408">
        <v>27</v>
      </c>
      <c r="H408">
        <v>0</v>
      </c>
      <c r="I408">
        <v>0</v>
      </c>
      <c r="J408">
        <v>0</v>
      </c>
      <c r="K408">
        <v>0</v>
      </c>
      <c r="L408">
        <v>0</v>
      </c>
      <c r="M408">
        <v>0</v>
      </c>
      <c r="N408">
        <v>0</v>
      </c>
      <c r="O408">
        <v>1620</v>
      </c>
      <c r="P408">
        <v>10435</v>
      </c>
      <c r="Q408">
        <v>6192</v>
      </c>
      <c r="R408">
        <v>150</v>
      </c>
      <c r="S408">
        <v>19136</v>
      </c>
      <c r="T408">
        <v>18123</v>
      </c>
      <c r="U408">
        <v>160185</v>
      </c>
      <c r="V408">
        <v>125015</v>
      </c>
      <c r="W408">
        <v>0</v>
      </c>
      <c r="X408">
        <v>0</v>
      </c>
      <c r="Y408">
        <v>0</v>
      </c>
      <c r="Z408">
        <v>0</v>
      </c>
      <c r="AA408">
        <v>0</v>
      </c>
      <c r="AB408">
        <v>0</v>
      </c>
      <c r="AC408">
        <v>0</v>
      </c>
      <c r="AD408">
        <v>0</v>
      </c>
      <c r="AE408">
        <v>0</v>
      </c>
      <c r="AF408">
        <v>0</v>
      </c>
      <c r="AG408">
        <v>0</v>
      </c>
      <c r="AH408">
        <v>0</v>
      </c>
    </row>
    <row r="409" spans="1:34">
      <c r="A409" t="s">
        <v>44</v>
      </c>
      <c r="B409" t="s">
        <v>4651</v>
      </c>
      <c r="C409" s="139">
        <f t="shared" si="6"/>
        <v>7424765.75</v>
      </c>
      <c r="D409">
        <v>7377779</v>
      </c>
      <c r="E409">
        <v>7500220</v>
      </c>
      <c r="F409">
        <v>7357800</v>
      </c>
      <c r="G409">
        <v>7463264</v>
      </c>
      <c r="H409">
        <v>7361573</v>
      </c>
      <c r="I409">
        <v>6913455</v>
      </c>
      <c r="J409">
        <v>7369994</v>
      </c>
      <c r="K409">
        <v>7617707</v>
      </c>
      <c r="L409">
        <v>7773260</v>
      </c>
      <c r="M409">
        <v>8829418</v>
      </c>
      <c r="N409">
        <v>8942991</v>
      </c>
      <c r="O409">
        <v>8701236</v>
      </c>
      <c r="P409">
        <v>9212360</v>
      </c>
      <c r="Q409">
        <v>9244192</v>
      </c>
      <c r="R409">
        <v>9236155</v>
      </c>
      <c r="S409">
        <v>9690261</v>
      </c>
      <c r="T409">
        <v>10203972</v>
      </c>
      <c r="U409">
        <v>10004427</v>
      </c>
      <c r="V409">
        <v>10422270</v>
      </c>
      <c r="W409">
        <v>10638294</v>
      </c>
      <c r="X409">
        <v>10477170</v>
      </c>
      <c r="Y409">
        <v>10409149</v>
      </c>
      <c r="Z409">
        <v>9364678</v>
      </c>
      <c r="AA409">
        <v>9571891</v>
      </c>
      <c r="AB409">
        <v>9779586</v>
      </c>
      <c r="AC409">
        <v>9634616</v>
      </c>
      <c r="AD409">
        <v>9229154</v>
      </c>
      <c r="AE409">
        <v>9426874</v>
      </c>
      <c r="AF409">
        <v>8895172</v>
      </c>
      <c r="AG409">
        <v>8973729</v>
      </c>
      <c r="AH409">
        <v>8470998</v>
      </c>
    </row>
    <row r="410" spans="1:34">
      <c r="A410" t="s">
        <v>44</v>
      </c>
      <c r="B410" t="s">
        <v>4652</v>
      </c>
      <c r="C410" s="139">
        <f t="shared" si="6"/>
        <v>402621.25</v>
      </c>
      <c r="D410">
        <v>-296858</v>
      </c>
      <c r="E410">
        <v>210796</v>
      </c>
      <c r="F410">
        <v>783803</v>
      </c>
      <c r="G410">
        <v>912744</v>
      </c>
      <c r="H410">
        <v>1716376</v>
      </c>
      <c r="I410">
        <v>2120960</v>
      </c>
      <c r="J410">
        <v>1831656</v>
      </c>
      <c r="K410">
        <v>2139165</v>
      </c>
      <c r="L410">
        <v>2454586</v>
      </c>
      <c r="M410">
        <v>905188</v>
      </c>
      <c r="N410">
        <v>1270241</v>
      </c>
      <c r="O410">
        <v>1232173</v>
      </c>
      <c r="P410">
        <v>1888636</v>
      </c>
      <c r="Q410">
        <v>2327773</v>
      </c>
      <c r="R410">
        <v>0</v>
      </c>
      <c r="S410">
        <v>0</v>
      </c>
      <c r="T410">
        <v>0</v>
      </c>
      <c r="U410">
        <v>0</v>
      </c>
      <c r="V410">
        <v>0</v>
      </c>
      <c r="W410">
        <v>0</v>
      </c>
      <c r="X410">
        <v>0</v>
      </c>
      <c r="Y410">
        <v>0</v>
      </c>
      <c r="Z410">
        <v>0</v>
      </c>
      <c r="AA410">
        <v>0</v>
      </c>
      <c r="AB410">
        <v>0</v>
      </c>
      <c r="AC410">
        <v>0</v>
      </c>
      <c r="AD410">
        <v>0</v>
      </c>
      <c r="AE410">
        <v>0</v>
      </c>
      <c r="AF410">
        <v>0</v>
      </c>
      <c r="AG410">
        <v>0</v>
      </c>
      <c r="AH410">
        <v>0</v>
      </c>
    </row>
    <row r="411" spans="1:34">
      <c r="A411" t="s">
        <v>44</v>
      </c>
      <c r="B411" t="s">
        <v>4653</v>
      </c>
      <c r="C411" s="139">
        <f t="shared" si="6"/>
        <v>32890123.5</v>
      </c>
      <c r="D411">
        <v>29810969</v>
      </c>
      <c r="E411">
        <v>34739457</v>
      </c>
      <c r="F411">
        <v>33121099</v>
      </c>
      <c r="G411">
        <v>33888969</v>
      </c>
      <c r="H411">
        <v>33657822</v>
      </c>
      <c r="I411">
        <v>42250735</v>
      </c>
      <c r="J411">
        <v>47962514</v>
      </c>
      <c r="K411">
        <v>47680899</v>
      </c>
      <c r="L411">
        <v>40160459</v>
      </c>
      <c r="M411">
        <v>43066276</v>
      </c>
      <c r="N411">
        <v>42663502</v>
      </c>
      <c r="O411">
        <v>43960894</v>
      </c>
      <c r="P411">
        <v>40446801</v>
      </c>
      <c r="Q411">
        <v>39106909</v>
      </c>
      <c r="R411">
        <v>33926959</v>
      </c>
      <c r="S411">
        <v>32506001</v>
      </c>
      <c r="T411">
        <v>35602813</v>
      </c>
      <c r="U411">
        <v>37193892</v>
      </c>
      <c r="V411">
        <v>33267839</v>
      </c>
      <c r="W411">
        <v>28696913</v>
      </c>
      <c r="X411">
        <v>27481567</v>
      </c>
      <c r="Y411">
        <v>14226808</v>
      </c>
      <c r="Z411">
        <v>0</v>
      </c>
      <c r="AA411">
        <v>0</v>
      </c>
      <c r="AB411">
        <v>6209605</v>
      </c>
      <c r="AC411">
        <v>6567447</v>
      </c>
      <c r="AD411">
        <v>5039464</v>
      </c>
      <c r="AE411">
        <v>10745137</v>
      </c>
      <c r="AF411">
        <v>1423491</v>
      </c>
      <c r="AG411">
        <v>0</v>
      </c>
      <c r="AH411">
        <v>4394380</v>
      </c>
    </row>
    <row r="412" spans="1:34">
      <c r="A412" t="s">
        <v>44</v>
      </c>
      <c r="B412" s="137" t="s">
        <v>4654</v>
      </c>
      <c r="C412" s="139">
        <f t="shared" si="6"/>
        <v>182371497</v>
      </c>
      <c r="D412">
        <v>173394525</v>
      </c>
      <c r="E412">
        <v>184470052</v>
      </c>
      <c r="F412">
        <v>188027642</v>
      </c>
      <c r="G412">
        <v>183593769</v>
      </c>
      <c r="H412">
        <v>187289131</v>
      </c>
      <c r="I412">
        <v>193952040</v>
      </c>
      <c r="J412">
        <v>202143878</v>
      </c>
      <c r="K412">
        <v>203004919</v>
      </c>
      <c r="L412">
        <v>197570972</v>
      </c>
      <c r="M412">
        <v>199499878</v>
      </c>
      <c r="N412">
        <v>201352505</v>
      </c>
      <c r="O412">
        <v>193873825</v>
      </c>
      <c r="P412">
        <v>199527980</v>
      </c>
      <c r="Q412">
        <v>200327047</v>
      </c>
      <c r="R412">
        <v>192426958</v>
      </c>
      <c r="S412">
        <v>194121284</v>
      </c>
      <c r="T412">
        <v>191959882</v>
      </c>
      <c r="U412">
        <v>189055260</v>
      </c>
      <c r="V412">
        <v>188054449</v>
      </c>
      <c r="W412">
        <v>179249272</v>
      </c>
      <c r="X412">
        <v>178496081</v>
      </c>
      <c r="Y412">
        <v>163410518</v>
      </c>
      <c r="Z412">
        <v>147102166</v>
      </c>
      <c r="AA412">
        <v>142289693</v>
      </c>
      <c r="AB412">
        <v>147733026</v>
      </c>
      <c r="AC412">
        <v>148657933</v>
      </c>
      <c r="AD412">
        <v>141299296</v>
      </c>
      <c r="AE412">
        <v>143453091</v>
      </c>
      <c r="AF412">
        <v>128046228</v>
      </c>
      <c r="AG412">
        <v>130898337</v>
      </c>
      <c r="AH412">
        <v>129392471</v>
      </c>
    </row>
    <row r="413" spans="1:34">
      <c r="A413" t="s">
        <v>44</v>
      </c>
      <c r="B413" t="s">
        <v>4655</v>
      </c>
      <c r="C413" s="139">
        <f t="shared" si="6"/>
        <v>32890123.5</v>
      </c>
      <c r="D413">
        <v>29810969</v>
      </c>
      <c r="E413">
        <v>34739457</v>
      </c>
      <c r="F413">
        <v>33121099</v>
      </c>
      <c r="G413">
        <v>33888969</v>
      </c>
      <c r="H413">
        <v>33657822</v>
      </c>
      <c r="I413">
        <v>42250735</v>
      </c>
      <c r="J413">
        <v>47962514</v>
      </c>
      <c r="K413">
        <v>47680899</v>
      </c>
      <c r="L413">
        <v>40160459</v>
      </c>
      <c r="M413">
        <v>43066276</v>
      </c>
      <c r="N413">
        <v>42663502</v>
      </c>
      <c r="O413">
        <v>43960894</v>
      </c>
      <c r="P413">
        <v>40446801</v>
      </c>
      <c r="Q413">
        <v>39106909</v>
      </c>
      <c r="R413">
        <v>33926959</v>
      </c>
      <c r="S413">
        <v>32506001</v>
      </c>
      <c r="T413">
        <v>35602813</v>
      </c>
      <c r="U413">
        <v>37193892</v>
      </c>
      <c r="V413">
        <v>33267839</v>
      </c>
      <c r="W413">
        <v>28696913</v>
      </c>
      <c r="X413">
        <v>27481567</v>
      </c>
      <c r="Y413">
        <v>14226808</v>
      </c>
      <c r="Z413">
        <v>-8637603</v>
      </c>
      <c r="AA413">
        <v>-7148924</v>
      </c>
      <c r="AB413">
        <v>6209605</v>
      </c>
      <c r="AC413">
        <v>6567447</v>
      </c>
      <c r="AD413">
        <v>5039464</v>
      </c>
      <c r="AE413">
        <v>10745137</v>
      </c>
      <c r="AF413">
        <v>1423491</v>
      </c>
      <c r="AG413">
        <v>-623992</v>
      </c>
      <c r="AH413">
        <v>4394380</v>
      </c>
    </row>
    <row r="414" spans="1:34">
      <c r="A414" t="s">
        <v>44</v>
      </c>
      <c r="B414" t="s">
        <v>4656</v>
      </c>
      <c r="C414" s="139">
        <f t="shared" si="6"/>
        <v>1.22</v>
      </c>
      <c r="D414">
        <v>1.21</v>
      </c>
      <c r="E414">
        <v>1.23</v>
      </c>
      <c r="F414">
        <v>1.21</v>
      </c>
      <c r="G414">
        <v>1.23</v>
      </c>
      <c r="H414">
        <v>1.22</v>
      </c>
      <c r="I414">
        <v>1.28</v>
      </c>
      <c r="J414">
        <v>1.31</v>
      </c>
      <c r="K414">
        <v>1.31</v>
      </c>
      <c r="L414">
        <v>1.26</v>
      </c>
      <c r="M414">
        <v>1.28</v>
      </c>
      <c r="N414">
        <v>1.27</v>
      </c>
      <c r="O414">
        <v>1.29</v>
      </c>
      <c r="P414">
        <v>1.25</v>
      </c>
      <c r="Q414">
        <v>1.24</v>
      </c>
      <c r="R414">
        <v>1.21</v>
      </c>
      <c r="S414">
        <v>1.2</v>
      </c>
      <c r="T414">
        <v>1.23</v>
      </c>
      <c r="U414">
        <v>1.24</v>
      </c>
      <c r="V414">
        <v>1.21</v>
      </c>
      <c r="W414">
        <v>1.19</v>
      </c>
      <c r="X414">
        <v>1.18</v>
      </c>
      <c r="Y414">
        <v>1.1000000000000001</v>
      </c>
      <c r="Z414">
        <v>0.94</v>
      </c>
      <c r="AA414">
        <v>0.95</v>
      </c>
      <c r="AB414">
        <v>1.04</v>
      </c>
      <c r="AC414">
        <v>1.05</v>
      </c>
      <c r="AD414">
        <v>1.04</v>
      </c>
      <c r="AE414">
        <v>1.08</v>
      </c>
      <c r="AF414">
        <v>1.01</v>
      </c>
      <c r="AG414">
        <v>1</v>
      </c>
      <c r="AH414">
        <v>1.04</v>
      </c>
    </row>
    <row r="415" spans="1:34">
      <c r="A415" t="s">
        <v>44</v>
      </c>
      <c r="B415" t="s">
        <v>4657</v>
      </c>
      <c r="C415" s="139">
        <f t="shared" si="6"/>
        <v>0</v>
      </c>
    </row>
    <row r="416" spans="1:34">
      <c r="A416" t="s">
        <v>44</v>
      </c>
      <c r="B416" t="s">
        <v>4566</v>
      </c>
      <c r="C416" s="139">
        <f t="shared" si="6"/>
        <v>0</v>
      </c>
      <c r="D416" t="s">
        <v>4567</v>
      </c>
      <c r="E416" t="s">
        <v>4568</v>
      </c>
      <c r="F416" t="s">
        <v>4569</v>
      </c>
      <c r="G416" t="s">
        <v>4570</v>
      </c>
      <c r="H416" t="s">
        <v>4571</v>
      </c>
      <c r="I416" t="s">
        <v>4572</v>
      </c>
      <c r="J416" t="s">
        <v>4573</v>
      </c>
      <c r="K416" t="s">
        <v>4574</v>
      </c>
      <c r="L416" t="s">
        <v>4575</v>
      </c>
      <c r="M416" t="s">
        <v>4576</v>
      </c>
      <c r="N416" t="s">
        <v>4577</v>
      </c>
      <c r="O416" t="s">
        <v>4578</v>
      </c>
      <c r="P416" t="s">
        <v>4579</v>
      </c>
      <c r="Q416" t="s">
        <v>4580</v>
      </c>
      <c r="R416" t="s">
        <v>4581</v>
      </c>
      <c r="S416" t="s">
        <v>4582</v>
      </c>
      <c r="T416" t="s">
        <v>4583</v>
      </c>
      <c r="U416" t="s">
        <v>4584</v>
      </c>
      <c r="V416" t="s">
        <v>4585</v>
      </c>
      <c r="W416" t="s">
        <v>4586</v>
      </c>
      <c r="X416" t="s">
        <v>4587</v>
      </c>
      <c r="Y416" t="s">
        <v>4588</v>
      </c>
      <c r="Z416" t="s">
        <v>4589</v>
      </c>
      <c r="AA416" t="s">
        <v>4590</v>
      </c>
      <c r="AB416" t="s">
        <v>4591</v>
      </c>
      <c r="AC416" t="s">
        <v>4592</v>
      </c>
      <c r="AD416" t="s">
        <v>4593</v>
      </c>
      <c r="AE416" t="s">
        <v>4594</v>
      </c>
      <c r="AF416" t="s">
        <v>4595</v>
      </c>
      <c r="AG416" t="s">
        <v>4596</v>
      </c>
      <c r="AH416" t="s">
        <v>4597</v>
      </c>
    </row>
    <row r="417" spans="1:34">
      <c r="B417" t="s">
        <v>47</v>
      </c>
      <c r="C417" s="139">
        <f t="shared" si="6"/>
        <v>0</v>
      </c>
    </row>
    <row r="418" spans="1:34">
      <c r="A418" t="s">
        <v>47</v>
      </c>
      <c r="B418" t="s">
        <v>4598</v>
      </c>
      <c r="C418" s="139">
        <f t="shared" si="6"/>
        <v>0</v>
      </c>
    </row>
    <row r="419" spans="1:34">
      <c r="A419" t="s">
        <v>47</v>
      </c>
      <c r="B419" t="s">
        <v>4599</v>
      </c>
      <c r="C419" s="139">
        <f t="shared" si="6"/>
        <v>0</v>
      </c>
      <c r="D419" t="s">
        <v>4600</v>
      </c>
      <c r="E419" t="s">
        <v>4601</v>
      </c>
      <c r="F419" t="s">
        <v>4602</v>
      </c>
      <c r="G419" t="s">
        <v>4603</v>
      </c>
      <c r="H419" t="s">
        <v>4604</v>
      </c>
      <c r="I419" t="s">
        <v>4605</v>
      </c>
      <c r="J419" t="s">
        <v>4606</v>
      </c>
      <c r="K419" t="s">
        <v>4607</v>
      </c>
      <c r="L419" t="s">
        <v>4608</v>
      </c>
      <c r="M419" t="s">
        <v>4609</v>
      </c>
      <c r="N419" t="s">
        <v>4610</v>
      </c>
      <c r="O419" t="s">
        <v>4611</v>
      </c>
      <c r="P419" t="s">
        <v>4612</v>
      </c>
      <c r="Q419" t="s">
        <v>4613</v>
      </c>
      <c r="R419" t="s">
        <v>4614</v>
      </c>
      <c r="S419" t="s">
        <v>4615</v>
      </c>
      <c r="T419" t="s">
        <v>4616</v>
      </c>
      <c r="U419" t="s">
        <v>4617</v>
      </c>
      <c r="V419" t="s">
        <v>4618</v>
      </c>
      <c r="W419" t="s">
        <v>4619</v>
      </c>
      <c r="X419" t="s">
        <v>4620</v>
      </c>
      <c r="Y419" t="s">
        <v>4621</v>
      </c>
      <c r="Z419" t="s">
        <v>4622</v>
      </c>
      <c r="AA419" t="s">
        <v>4623</v>
      </c>
      <c r="AB419" t="s">
        <v>4624</v>
      </c>
      <c r="AC419" t="s">
        <v>4625</v>
      </c>
      <c r="AD419" t="s">
        <v>4626</v>
      </c>
      <c r="AE419" t="s">
        <v>4627</v>
      </c>
      <c r="AF419" t="s">
        <v>4628</v>
      </c>
      <c r="AG419" t="s">
        <v>4629</v>
      </c>
      <c r="AH419" t="s">
        <v>4630</v>
      </c>
    </row>
    <row r="420" spans="1:34">
      <c r="A420" t="s">
        <v>47</v>
      </c>
      <c r="B420" t="s">
        <v>4631</v>
      </c>
      <c r="C420" s="139">
        <f t="shared" si="6"/>
        <v>0</v>
      </c>
      <c r="D420" t="s">
        <v>583</v>
      </c>
      <c r="E420" t="s">
        <v>583</v>
      </c>
      <c r="F420" t="s">
        <v>583</v>
      </c>
      <c r="G420" t="s">
        <v>583</v>
      </c>
      <c r="H420" t="s">
        <v>583</v>
      </c>
      <c r="I420" t="s">
        <v>583</v>
      </c>
      <c r="J420" t="s">
        <v>583</v>
      </c>
      <c r="K420" t="s">
        <v>583</v>
      </c>
      <c r="L420" t="s">
        <v>583</v>
      </c>
      <c r="M420" t="s">
        <v>583</v>
      </c>
      <c r="N420" t="s">
        <v>583</v>
      </c>
      <c r="O420" t="s">
        <v>583</v>
      </c>
      <c r="P420" t="s">
        <v>583</v>
      </c>
      <c r="Q420" t="s">
        <v>583</v>
      </c>
      <c r="R420" t="s">
        <v>583</v>
      </c>
      <c r="S420" t="s">
        <v>583</v>
      </c>
      <c r="T420" t="s">
        <v>583</v>
      </c>
      <c r="U420" t="s">
        <v>583</v>
      </c>
      <c r="V420" t="s">
        <v>583</v>
      </c>
      <c r="W420" t="s">
        <v>583</v>
      </c>
      <c r="X420" t="s">
        <v>583</v>
      </c>
      <c r="Y420" t="s">
        <v>583</v>
      </c>
      <c r="Z420" t="s">
        <v>583</v>
      </c>
      <c r="AA420" t="s">
        <v>583</v>
      </c>
      <c r="AB420" t="s">
        <v>583</v>
      </c>
      <c r="AC420" t="s">
        <v>583</v>
      </c>
      <c r="AD420" t="s">
        <v>583</v>
      </c>
      <c r="AE420" t="s">
        <v>583</v>
      </c>
      <c r="AF420" t="s">
        <v>583</v>
      </c>
      <c r="AG420" t="s">
        <v>583</v>
      </c>
      <c r="AH420" t="s">
        <v>583</v>
      </c>
    </row>
    <row r="421" spans="1:34">
      <c r="A421" t="s">
        <v>47</v>
      </c>
      <c r="B421" t="s">
        <v>522</v>
      </c>
      <c r="C421" s="139">
        <f t="shared" si="6"/>
        <v>0</v>
      </c>
      <c r="D421" t="s">
        <v>583</v>
      </c>
      <c r="E421" t="s">
        <v>583</v>
      </c>
      <c r="F421" t="s">
        <v>583</v>
      </c>
      <c r="G421" t="s">
        <v>583</v>
      </c>
      <c r="H421" t="s">
        <v>583</v>
      </c>
      <c r="I421" t="s">
        <v>583</v>
      </c>
      <c r="J421" t="s">
        <v>583</v>
      </c>
      <c r="K421" t="s">
        <v>583</v>
      </c>
      <c r="L421" t="s">
        <v>583</v>
      </c>
      <c r="M421" t="s">
        <v>583</v>
      </c>
      <c r="N421" t="s">
        <v>583</v>
      </c>
      <c r="O421" t="s">
        <v>583</v>
      </c>
      <c r="P421" t="s">
        <v>583</v>
      </c>
      <c r="Q421" t="s">
        <v>583</v>
      </c>
      <c r="R421" t="s">
        <v>583</v>
      </c>
      <c r="S421" t="s">
        <v>583</v>
      </c>
      <c r="T421" t="s">
        <v>583</v>
      </c>
      <c r="U421" t="s">
        <v>583</v>
      </c>
      <c r="V421" t="s">
        <v>583</v>
      </c>
      <c r="W421" t="s">
        <v>583</v>
      </c>
      <c r="X421" t="s">
        <v>583</v>
      </c>
      <c r="Y421" t="s">
        <v>583</v>
      </c>
      <c r="Z421" t="s">
        <v>583</v>
      </c>
      <c r="AA421" t="s">
        <v>583</v>
      </c>
      <c r="AB421" t="s">
        <v>583</v>
      </c>
      <c r="AC421" t="s">
        <v>583</v>
      </c>
      <c r="AD421" t="s">
        <v>583</v>
      </c>
      <c r="AE421" t="s">
        <v>583</v>
      </c>
      <c r="AF421" t="s">
        <v>583</v>
      </c>
      <c r="AG421" t="s">
        <v>583</v>
      </c>
      <c r="AH421" t="s">
        <v>583</v>
      </c>
    </row>
    <row r="422" spans="1:34">
      <c r="A422" t="s">
        <v>47</v>
      </c>
      <c r="B422" t="s">
        <v>4632</v>
      </c>
      <c r="C422" s="139">
        <f t="shared" si="6"/>
        <v>72483067.5</v>
      </c>
      <c r="D422">
        <v>57325400</v>
      </c>
      <c r="E422">
        <v>70436979</v>
      </c>
      <c r="F422">
        <v>84829877</v>
      </c>
      <c r="G422">
        <v>77340014</v>
      </c>
      <c r="H422">
        <v>86422710</v>
      </c>
      <c r="I422">
        <v>87771094</v>
      </c>
      <c r="J422">
        <v>100983285</v>
      </c>
      <c r="K422">
        <v>96047678</v>
      </c>
      <c r="L422">
        <v>99680685</v>
      </c>
      <c r="M422">
        <v>104840027</v>
      </c>
      <c r="N422">
        <v>107852560</v>
      </c>
      <c r="O422">
        <v>103594020</v>
      </c>
      <c r="P422">
        <v>115887993</v>
      </c>
      <c r="Q422">
        <v>116727908</v>
      </c>
      <c r="R422">
        <v>117643504</v>
      </c>
      <c r="S422">
        <v>117373699</v>
      </c>
      <c r="T422">
        <v>114690471</v>
      </c>
      <c r="U422">
        <v>112395725</v>
      </c>
      <c r="V422">
        <v>112029989</v>
      </c>
      <c r="W422">
        <v>114666355</v>
      </c>
      <c r="X422">
        <v>119721399</v>
      </c>
      <c r="Y422">
        <v>114182827</v>
      </c>
      <c r="Z422">
        <v>112771878</v>
      </c>
      <c r="AA422">
        <v>110466291</v>
      </c>
      <c r="AB422">
        <v>105557018</v>
      </c>
      <c r="AC422">
        <v>105188892</v>
      </c>
      <c r="AD422">
        <v>103485409</v>
      </c>
      <c r="AE422">
        <v>99951149</v>
      </c>
      <c r="AF422">
        <v>97299582</v>
      </c>
      <c r="AG422">
        <v>98199986</v>
      </c>
      <c r="AH422">
        <v>97738497</v>
      </c>
    </row>
    <row r="423" spans="1:34">
      <c r="A423" t="s">
        <v>47</v>
      </c>
      <c r="B423" t="s">
        <v>4633</v>
      </c>
      <c r="C423" s="139">
        <f t="shared" si="6"/>
        <v>17462335.75</v>
      </c>
      <c r="D423">
        <v>19938474</v>
      </c>
      <c r="E423">
        <v>20128832</v>
      </c>
      <c r="F423">
        <v>17096015</v>
      </c>
      <c r="G423">
        <v>12686022</v>
      </c>
      <c r="H423">
        <v>5331077</v>
      </c>
      <c r="I423">
        <v>4809750</v>
      </c>
      <c r="J423">
        <v>3696870</v>
      </c>
      <c r="K423">
        <v>3582000</v>
      </c>
      <c r="L423">
        <v>3994124</v>
      </c>
      <c r="M423">
        <v>6519765</v>
      </c>
      <c r="N423">
        <v>6463537</v>
      </c>
      <c r="O423">
        <v>4227581</v>
      </c>
      <c r="P423">
        <v>4839333</v>
      </c>
      <c r="Q423">
        <v>4518088</v>
      </c>
      <c r="R423">
        <v>3487564</v>
      </c>
      <c r="S423">
        <v>3658700</v>
      </c>
      <c r="T423">
        <v>3267530</v>
      </c>
      <c r="U423">
        <v>3417214</v>
      </c>
      <c r="V423">
        <v>9878933</v>
      </c>
      <c r="W423">
        <v>3665213</v>
      </c>
      <c r="X423">
        <v>3794054</v>
      </c>
      <c r="Y423">
        <v>2827542</v>
      </c>
      <c r="Z423">
        <v>787746</v>
      </c>
      <c r="AA423">
        <v>84572</v>
      </c>
      <c r="AB423">
        <v>69514</v>
      </c>
      <c r="AC423">
        <v>45538</v>
      </c>
      <c r="AD423">
        <v>0</v>
      </c>
      <c r="AE423">
        <v>0</v>
      </c>
      <c r="AF423">
        <v>0</v>
      </c>
      <c r="AG423">
        <v>0</v>
      </c>
      <c r="AH423">
        <v>0</v>
      </c>
    </row>
    <row r="424" spans="1:34">
      <c r="A424" t="s">
        <v>47</v>
      </c>
      <c r="B424" t="s">
        <v>4634</v>
      </c>
      <c r="C424" s="139">
        <f t="shared" si="6"/>
        <v>6768288</v>
      </c>
      <c r="D424">
        <v>7790051</v>
      </c>
      <c r="E424">
        <v>7257740</v>
      </c>
      <c r="F424">
        <v>7042128</v>
      </c>
      <c r="G424">
        <v>4983233</v>
      </c>
      <c r="H424">
        <v>6542385</v>
      </c>
      <c r="I424">
        <v>7912031</v>
      </c>
      <c r="J424">
        <v>7462710</v>
      </c>
      <c r="K424">
        <v>7317889</v>
      </c>
      <c r="L424">
        <v>7527422</v>
      </c>
      <c r="M424">
        <v>7529203</v>
      </c>
      <c r="N424">
        <v>7525108</v>
      </c>
      <c r="O424">
        <v>5984426</v>
      </c>
      <c r="P424">
        <v>5300552</v>
      </c>
      <c r="Q424">
        <v>5915341</v>
      </c>
      <c r="R424">
        <v>5525921</v>
      </c>
      <c r="S424">
        <v>5649629</v>
      </c>
      <c r="T424">
        <v>5630369</v>
      </c>
      <c r="U424">
        <v>5474441</v>
      </c>
      <c r="V424">
        <v>21899</v>
      </c>
      <c r="W424">
        <v>11921</v>
      </c>
      <c r="X424">
        <v>1024</v>
      </c>
      <c r="Y424">
        <v>0</v>
      </c>
      <c r="Z424">
        <v>0</v>
      </c>
      <c r="AA424">
        <v>0</v>
      </c>
      <c r="AB424">
        <v>0</v>
      </c>
      <c r="AC424">
        <v>0</v>
      </c>
      <c r="AD424">
        <v>0</v>
      </c>
      <c r="AE424">
        <v>0</v>
      </c>
      <c r="AF424">
        <v>0</v>
      </c>
      <c r="AG424">
        <v>0</v>
      </c>
      <c r="AH424">
        <v>0</v>
      </c>
    </row>
    <row r="425" spans="1:34">
      <c r="A425" t="s">
        <v>47</v>
      </c>
      <c r="B425" t="s">
        <v>4635</v>
      </c>
      <c r="C425" s="139">
        <f t="shared" si="6"/>
        <v>96713691.5</v>
      </c>
      <c r="D425">
        <v>85053925</v>
      </c>
      <c r="E425">
        <v>97823551</v>
      </c>
      <c r="F425">
        <v>108968021</v>
      </c>
      <c r="G425">
        <v>95009269</v>
      </c>
      <c r="H425">
        <v>98296171</v>
      </c>
      <c r="I425">
        <v>100492875</v>
      </c>
      <c r="J425">
        <v>112142864</v>
      </c>
      <c r="K425">
        <v>106947567</v>
      </c>
      <c r="L425">
        <v>111202230</v>
      </c>
      <c r="M425">
        <v>118888995</v>
      </c>
      <c r="N425">
        <v>121841205</v>
      </c>
      <c r="O425">
        <v>113806027</v>
      </c>
      <c r="P425">
        <v>126027878</v>
      </c>
      <c r="Q425">
        <v>127161337</v>
      </c>
      <c r="R425">
        <v>126656989</v>
      </c>
      <c r="S425">
        <v>126682028</v>
      </c>
      <c r="T425">
        <v>123588369</v>
      </c>
      <c r="U425">
        <v>121287379</v>
      </c>
      <c r="V425">
        <v>121930821</v>
      </c>
      <c r="W425">
        <v>118343490</v>
      </c>
      <c r="X425">
        <v>123516477</v>
      </c>
      <c r="Y425">
        <v>117010369</v>
      </c>
      <c r="Z425">
        <v>113559624</v>
      </c>
      <c r="AA425">
        <v>110550863</v>
      </c>
      <c r="AB425">
        <v>105626532</v>
      </c>
      <c r="AC425">
        <v>105234430</v>
      </c>
      <c r="AD425">
        <v>103485409</v>
      </c>
      <c r="AE425">
        <v>99951149</v>
      </c>
      <c r="AF425">
        <v>97299582</v>
      </c>
      <c r="AG425">
        <v>98199986</v>
      </c>
      <c r="AH425">
        <v>97738497</v>
      </c>
    </row>
    <row r="426" spans="1:34">
      <c r="A426" t="s">
        <v>47</v>
      </c>
      <c r="B426" t="s">
        <v>4636</v>
      </c>
      <c r="C426" s="139">
        <f t="shared" si="6"/>
        <v>265332</v>
      </c>
      <c r="D426">
        <v>254853</v>
      </c>
      <c r="E426">
        <v>291505</v>
      </c>
      <c r="F426">
        <v>249985</v>
      </c>
      <c r="G426">
        <v>264985</v>
      </c>
      <c r="H426">
        <v>279798</v>
      </c>
      <c r="I426">
        <v>246243</v>
      </c>
      <c r="J426">
        <v>213899</v>
      </c>
      <c r="K426">
        <v>219930</v>
      </c>
      <c r="L426">
        <v>232306</v>
      </c>
      <c r="M426">
        <v>223688</v>
      </c>
      <c r="N426">
        <v>234734</v>
      </c>
      <c r="O426">
        <v>193029</v>
      </c>
      <c r="P426">
        <v>217610</v>
      </c>
      <c r="Q426">
        <v>213780</v>
      </c>
      <c r="R426">
        <v>225774</v>
      </c>
      <c r="S426">
        <v>250037</v>
      </c>
      <c r="T426">
        <v>255893</v>
      </c>
      <c r="U426">
        <v>229123</v>
      </c>
      <c r="V426">
        <v>242283</v>
      </c>
      <c r="W426">
        <v>224797</v>
      </c>
      <c r="X426">
        <v>199537</v>
      </c>
      <c r="Y426">
        <v>194668</v>
      </c>
      <c r="Z426">
        <v>196594</v>
      </c>
      <c r="AA426">
        <v>198162</v>
      </c>
      <c r="AB426">
        <v>193145</v>
      </c>
      <c r="AC426">
        <v>196847</v>
      </c>
      <c r="AD426">
        <v>165255</v>
      </c>
      <c r="AE426">
        <v>150696</v>
      </c>
      <c r="AF426">
        <v>146861</v>
      </c>
      <c r="AG426">
        <v>133718</v>
      </c>
      <c r="AH426">
        <v>123443</v>
      </c>
    </row>
    <row r="427" spans="1:34">
      <c r="A427" t="s">
        <v>47</v>
      </c>
      <c r="B427" t="s">
        <v>4637</v>
      </c>
      <c r="C427" s="139">
        <f t="shared" si="6"/>
        <v>4233932.75</v>
      </c>
      <c r="D427">
        <v>4648137</v>
      </c>
      <c r="E427">
        <v>4390325</v>
      </c>
      <c r="F427">
        <v>4241705</v>
      </c>
      <c r="G427">
        <v>3655564</v>
      </c>
      <c r="H427">
        <v>3183090</v>
      </c>
      <c r="I427">
        <v>3280157</v>
      </c>
      <c r="J427">
        <v>3038629</v>
      </c>
      <c r="K427">
        <v>3235980</v>
      </c>
      <c r="L427">
        <v>3261193</v>
      </c>
      <c r="M427">
        <v>3018731</v>
      </c>
      <c r="N427">
        <v>3104799</v>
      </c>
      <c r="O427">
        <v>2671224</v>
      </c>
      <c r="P427">
        <v>3264806</v>
      </c>
      <c r="Q427">
        <v>3262881</v>
      </c>
      <c r="R427">
        <v>3607025</v>
      </c>
      <c r="S427">
        <v>3439508</v>
      </c>
      <c r="T427">
        <v>3926134</v>
      </c>
      <c r="U427">
        <v>3371715</v>
      </c>
      <c r="V427">
        <v>3435035</v>
      </c>
      <c r="W427">
        <v>4001393</v>
      </c>
      <c r="X427">
        <v>4103504</v>
      </c>
      <c r="Y427">
        <v>4559460</v>
      </c>
      <c r="Z427">
        <v>3715306</v>
      </c>
      <c r="AA427">
        <v>3979882</v>
      </c>
      <c r="AB427">
        <v>4082423</v>
      </c>
      <c r="AC427">
        <v>3725569</v>
      </c>
      <c r="AD427">
        <v>3531393</v>
      </c>
      <c r="AE427">
        <v>3533294</v>
      </c>
      <c r="AF427">
        <v>3572120</v>
      </c>
      <c r="AG427">
        <v>3647594</v>
      </c>
      <c r="AH427">
        <v>3555175</v>
      </c>
    </row>
    <row r="428" spans="1:34">
      <c r="A428" t="s">
        <v>47</v>
      </c>
      <c r="B428" t="s">
        <v>4638</v>
      </c>
      <c r="C428" s="139">
        <f t="shared" si="6"/>
        <v>4499265</v>
      </c>
      <c r="D428">
        <v>4902990</v>
      </c>
      <c r="E428">
        <v>4681830</v>
      </c>
      <c r="F428">
        <v>4491690</v>
      </c>
      <c r="G428">
        <v>3920550</v>
      </c>
      <c r="H428">
        <v>3462888</v>
      </c>
      <c r="I428">
        <v>3526400</v>
      </c>
      <c r="J428">
        <v>3252527</v>
      </c>
      <c r="K428">
        <v>3455910</v>
      </c>
      <c r="L428">
        <v>3493499</v>
      </c>
      <c r="M428">
        <v>3242419</v>
      </c>
      <c r="N428">
        <v>3339534</v>
      </c>
      <c r="O428">
        <v>2864253</v>
      </c>
      <c r="P428">
        <v>3482416</v>
      </c>
      <c r="Q428">
        <v>3476661</v>
      </c>
      <c r="R428">
        <v>3832799</v>
      </c>
      <c r="S428">
        <v>3689545</v>
      </c>
      <c r="T428">
        <v>4182027</v>
      </c>
      <c r="U428">
        <v>3600838</v>
      </c>
      <c r="V428">
        <v>3677318</v>
      </c>
      <c r="W428">
        <v>4226190</v>
      </c>
      <c r="X428">
        <v>4303041</v>
      </c>
      <c r="Y428">
        <v>4754128</v>
      </c>
      <c r="Z428">
        <v>3911900</v>
      </c>
      <c r="AA428">
        <v>4178044</v>
      </c>
      <c r="AB428">
        <v>4275568</v>
      </c>
      <c r="AC428">
        <v>3922415</v>
      </c>
      <c r="AD428">
        <v>3696648</v>
      </c>
      <c r="AE428">
        <v>3683990</v>
      </c>
      <c r="AF428">
        <v>3718981</v>
      </c>
      <c r="AG428">
        <v>3781311</v>
      </c>
      <c r="AH428">
        <v>3678618</v>
      </c>
    </row>
    <row r="429" spans="1:34">
      <c r="A429" t="s">
        <v>47</v>
      </c>
      <c r="B429" t="s">
        <v>4639</v>
      </c>
      <c r="C429" s="139">
        <f t="shared" si="6"/>
        <v>101212956.25</v>
      </c>
      <c r="D429">
        <v>89956915</v>
      </c>
      <c r="E429">
        <v>102505381</v>
      </c>
      <c r="F429">
        <v>113459711</v>
      </c>
      <c r="G429">
        <v>98929818</v>
      </c>
      <c r="H429">
        <v>101759059</v>
      </c>
      <c r="I429">
        <v>104019275</v>
      </c>
      <c r="J429">
        <v>115395392</v>
      </c>
      <c r="K429">
        <v>110403477</v>
      </c>
      <c r="L429">
        <v>114695729</v>
      </c>
      <c r="M429">
        <v>122131414</v>
      </c>
      <c r="N429">
        <v>125180739</v>
      </c>
      <c r="O429">
        <v>116670280</v>
      </c>
      <c r="P429">
        <v>129510294</v>
      </c>
      <c r="Q429">
        <v>130637999</v>
      </c>
      <c r="R429">
        <v>130489788</v>
      </c>
      <c r="S429">
        <v>130371573</v>
      </c>
      <c r="T429">
        <v>127770396</v>
      </c>
      <c r="U429">
        <v>124888217</v>
      </c>
      <c r="V429">
        <v>125608139</v>
      </c>
      <c r="W429">
        <v>122569679</v>
      </c>
      <c r="X429">
        <v>127819518</v>
      </c>
      <c r="Y429">
        <v>121764497</v>
      </c>
      <c r="Z429">
        <v>117471525</v>
      </c>
      <c r="AA429">
        <v>114728907</v>
      </c>
      <c r="AB429">
        <v>109902101</v>
      </c>
      <c r="AC429">
        <v>109156845</v>
      </c>
      <c r="AD429">
        <v>107182057</v>
      </c>
      <c r="AE429">
        <v>103635139</v>
      </c>
      <c r="AF429">
        <v>101018563</v>
      </c>
      <c r="AG429">
        <v>101981297</v>
      </c>
      <c r="AH429">
        <v>101417115</v>
      </c>
    </row>
    <row r="430" spans="1:34">
      <c r="A430" t="s">
        <v>47</v>
      </c>
      <c r="B430" t="s">
        <v>4640</v>
      </c>
      <c r="C430" s="139">
        <f t="shared" si="6"/>
        <v>21519.25</v>
      </c>
      <c r="D430">
        <v>0</v>
      </c>
      <c r="E430">
        <v>0</v>
      </c>
      <c r="F430">
        <v>73068</v>
      </c>
      <c r="G430">
        <v>13009</v>
      </c>
      <c r="H430">
        <v>14299</v>
      </c>
      <c r="I430">
        <v>122740</v>
      </c>
      <c r="J430">
        <v>45782</v>
      </c>
      <c r="K430">
        <v>83632</v>
      </c>
      <c r="L430">
        <v>32844</v>
      </c>
      <c r="M430">
        <v>752</v>
      </c>
      <c r="N430">
        <v>6480</v>
      </c>
      <c r="O430">
        <v>6728</v>
      </c>
      <c r="P430">
        <v>22719</v>
      </c>
      <c r="Q430">
        <v>79239</v>
      </c>
      <c r="R430">
        <v>30498</v>
      </c>
      <c r="S430">
        <v>11768</v>
      </c>
      <c r="T430">
        <v>0</v>
      </c>
      <c r="U430">
        <v>0</v>
      </c>
      <c r="V430">
        <v>0</v>
      </c>
      <c r="W430">
        <v>0</v>
      </c>
      <c r="X430">
        <v>0</v>
      </c>
      <c r="Y430">
        <v>0</v>
      </c>
      <c r="Z430">
        <v>0</v>
      </c>
      <c r="AA430">
        <v>0</v>
      </c>
      <c r="AB430">
        <v>0</v>
      </c>
      <c r="AC430">
        <v>0</v>
      </c>
      <c r="AD430">
        <v>0</v>
      </c>
      <c r="AE430">
        <v>0</v>
      </c>
      <c r="AF430">
        <v>0</v>
      </c>
      <c r="AG430">
        <v>0</v>
      </c>
      <c r="AH430">
        <v>0</v>
      </c>
    </row>
    <row r="431" spans="1:34">
      <c r="A431" t="s">
        <v>47</v>
      </c>
      <c r="B431" t="s">
        <v>4641</v>
      </c>
      <c r="C431" s="139">
        <f t="shared" si="6"/>
        <v>11723722</v>
      </c>
      <c r="D431">
        <v>19736530</v>
      </c>
      <c r="E431">
        <v>12706977</v>
      </c>
      <c r="F431">
        <v>3428037</v>
      </c>
      <c r="G431">
        <v>11023344</v>
      </c>
      <c r="H431">
        <v>13534993</v>
      </c>
      <c r="I431">
        <v>15541868</v>
      </c>
      <c r="J431">
        <v>6413732</v>
      </c>
      <c r="K431">
        <v>10858603</v>
      </c>
      <c r="L431">
        <v>6300133</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row>
    <row r="432" spans="1:34">
      <c r="A432" t="s">
        <v>47</v>
      </c>
      <c r="B432" s="137" t="s">
        <v>4642</v>
      </c>
      <c r="C432" s="139">
        <f t="shared" si="6"/>
        <v>112958197.5</v>
      </c>
      <c r="D432">
        <v>109693445</v>
      </c>
      <c r="E432">
        <v>115212358</v>
      </c>
      <c r="F432">
        <v>116960816</v>
      </c>
      <c r="G432">
        <v>109966171</v>
      </c>
      <c r="H432">
        <v>115308351</v>
      </c>
      <c r="I432">
        <v>119683883</v>
      </c>
      <c r="J432">
        <v>121854906</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
        <v>47</v>
      </c>
      <c r="B433" t="s">
        <v>4643</v>
      </c>
      <c r="C433" s="139">
        <f t="shared" si="6"/>
        <v>0</v>
      </c>
      <c r="D433" t="s">
        <v>583</v>
      </c>
      <c r="E433" t="s">
        <v>583</v>
      </c>
      <c r="F433" t="s">
        <v>583</v>
      </c>
      <c r="G433" t="s">
        <v>583</v>
      </c>
      <c r="H433" t="s">
        <v>583</v>
      </c>
      <c r="I433" t="s">
        <v>583</v>
      </c>
      <c r="J433" t="s">
        <v>583</v>
      </c>
      <c r="K433" t="s">
        <v>583</v>
      </c>
      <c r="L433" t="s">
        <v>583</v>
      </c>
      <c r="M433" t="s">
        <v>583</v>
      </c>
      <c r="N433" t="s">
        <v>583</v>
      </c>
      <c r="O433" t="s">
        <v>583</v>
      </c>
      <c r="P433" t="s">
        <v>583</v>
      </c>
      <c r="Q433" t="s">
        <v>583</v>
      </c>
      <c r="R433" t="s">
        <v>583</v>
      </c>
      <c r="S433" t="s">
        <v>583</v>
      </c>
      <c r="T433" t="s">
        <v>583</v>
      </c>
      <c r="U433" t="s">
        <v>583</v>
      </c>
      <c r="V433" t="s">
        <v>583</v>
      </c>
      <c r="W433" t="s">
        <v>583</v>
      </c>
      <c r="X433" t="s">
        <v>583</v>
      </c>
      <c r="Y433" t="s">
        <v>583</v>
      </c>
      <c r="Z433" t="s">
        <v>583</v>
      </c>
      <c r="AA433" t="s">
        <v>583</v>
      </c>
      <c r="AB433" t="s">
        <v>583</v>
      </c>
      <c r="AC433" t="s">
        <v>583</v>
      </c>
      <c r="AD433" t="s">
        <v>583</v>
      </c>
      <c r="AE433" t="s">
        <v>583</v>
      </c>
      <c r="AF433" t="s">
        <v>583</v>
      </c>
      <c r="AG433" t="s">
        <v>583</v>
      </c>
      <c r="AH433" t="s">
        <v>583</v>
      </c>
    </row>
    <row r="434" spans="1:34">
      <c r="A434" t="s">
        <v>47</v>
      </c>
      <c r="B434" t="s">
        <v>4644</v>
      </c>
      <c r="C434" s="139">
        <f t="shared" si="6"/>
        <v>0</v>
      </c>
      <c r="D434" t="s">
        <v>583</v>
      </c>
      <c r="E434" t="s">
        <v>583</v>
      </c>
      <c r="F434" t="s">
        <v>583</v>
      </c>
      <c r="G434" t="s">
        <v>583</v>
      </c>
      <c r="H434" t="s">
        <v>583</v>
      </c>
      <c r="I434" t="s">
        <v>583</v>
      </c>
      <c r="J434" t="s">
        <v>583</v>
      </c>
      <c r="K434" t="s">
        <v>583</v>
      </c>
      <c r="L434" t="s">
        <v>583</v>
      </c>
      <c r="M434" t="s">
        <v>583</v>
      </c>
      <c r="N434" t="s">
        <v>583</v>
      </c>
      <c r="O434" t="s">
        <v>583</v>
      </c>
      <c r="P434" t="s">
        <v>583</v>
      </c>
      <c r="Q434" t="s">
        <v>583</v>
      </c>
      <c r="R434" t="s">
        <v>583</v>
      </c>
      <c r="S434" t="s">
        <v>583</v>
      </c>
      <c r="T434" t="s">
        <v>583</v>
      </c>
      <c r="U434" t="s">
        <v>583</v>
      </c>
      <c r="V434" t="s">
        <v>583</v>
      </c>
      <c r="W434" t="s">
        <v>583</v>
      </c>
      <c r="X434" t="s">
        <v>583</v>
      </c>
      <c r="Y434" t="s">
        <v>583</v>
      </c>
      <c r="Z434" t="s">
        <v>583</v>
      </c>
      <c r="AA434" t="s">
        <v>583</v>
      </c>
      <c r="AB434" t="s">
        <v>583</v>
      </c>
      <c r="AC434" t="s">
        <v>583</v>
      </c>
      <c r="AD434" t="s">
        <v>583</v>
      </c>
      <c r="AE434" t="s">
        <v>583</v>
      </c>
      <c r="AF434" t="s">
        <v>583</v>
      </c>
      <c r="AG434" t="s">
        <v>583</v>
      </c>
      <c r="AH434" t="s">
        <v>583</v>
      </c>
    </row>
    <row r="435" spans="1:34">
      <c r="A435" t="s">
        <v>47</v>
      </c>
      <c r="B435" t="s">
        <v>4645</v>
      </c>
      <c r="C435" s="139">
        <f t="shared" si="6"/>
        <v>100585536</v>
      </c>
      <c r="D435">
        <v>97150318</v>
      </c>
      <c r="E435">
        <v>102081500</v>
      </c>
      <c r="F435">
        <v>104170014</v>
      </c>
      <c r="G435">
        <v>98940312</v>
      </c>
      <c r="H435">
        <v>103691473</v>
      </c>
      <c r="I435">
        <v>104498277</v>
      </c>
      <c r="J435">
        <v>106942504</v>
      </c>
      <c r="K435">
        <v>105487389</v>
      </c>
      <c r="L435">
        <v>104884934</v>
      </c>
      <c r="M435">
        <v>105519646</v>
      </c>
      <c r="N435">
        <v>105703656</v>
      </c>
      <c r="O435">
        <v>99017579</v>
      </c>
      <c r="P435">
        <v>106776887</v>
      </c>
      <c r="Q435">
        <v>109420150</v>
      </c>
      <c r="R435">
        <v>105664484</v>
      </c>
      <c r="S435">
        <v>106548910</v>
      </c>
      <c r="T435">
        <v>103094263</v>
      </c>
      <c r="U435">
        <v>100467779</v>
      </c>
      <c r="V435">
        <v>101428550</v>
      </c>
      <c r="W435">
        <v>97733968</v>
      </c>
      <c r="X435">
        <v>97774925</v>
      </c>
      <c r="Y435">
        <v>96735464</v>
      </c>
      <c r="Z435">
        <v>92058825</v>
      </c>
      <c r="AA435">
        <v>89146614</v>
      </c>
      <c r="AB435">
        <v>88901372</v>
      </c>
      <c r="AC435">
        <v>87005957</v>
      </c>
      <c r="AD435">
        <v>83807543</v>
      </c>
      <c r="AE435">
        <v>81931490</v>
      </c>
      <c r="AF435">
        <v>76976815</v>
      </c>
      <c r="AG435">
        <v>77033736</v>
      </c>
      <c r="AH435">
        <v>73982219</v>
      </c>
    </row>
    <row r="436" spans="1:34">
      <c r="A436" t="s">
        <v>47</v>
      </c>
      <c r="B436" t="s">
        <v>4646</v>
      </c>
      <c r="C436" s="139">
        <f t="shared" si="6"/>
        <v>0</v>
      </c>
      <c r="D436">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c r="A437" t="s">
        <v>47</v>
      </c>
      <c r="B437" t="s">
        <v>4647</v>
      </c>
      <c r="C437" s="139">
        <f t="shared" si="6"/>
        <v>19536.75</v>
      </c>
      <c r="D437">
        <v>5426</v>
      </c>
      <c r="E437">
        <v>22703</v>
      </c>
      <c r="F437">
        <v>24362</v>
      </c>
      <c r="G437">
        <v>25656</v>
      </c>
      <c r="H437">
        <v>13348</v>
      </c>
      <c r="I437">
        <v>16241</v>
      </c>
      <c r="J437">
        <v>0</v>
      </c>
      <c r="K437">
        <v>0</v>
      </c>
      <c r="L437">
        <v>288491</v>
      </c>
      <c r="M437">
        <v>298493</v>
      </c>
      <c r="N437">
        <v>290720</v>
      </c>
      <c r="O437">
        <v>294234</v>
      </c>
      <c r="P437">
        <v>203817</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c r="A438" t="s">
        <v>47</v>
      </c>
      <c r="B438" t="s">
        <v>4648</v>
      </c>
      <c r="C438" s="139">
        <f t="shared" si="6"/>
        <v>100605072.75</v>
      </c>
      <c r="D438">
        <v>97155744</v>
      </c>
      <c r="E438">
        <v>102104203</v>
      </c>
      <c r="F438">
        <v>104194376</v>
      </c>
      <c r="G438">
        <v>98965968</v>
      </c>
      <c r="H438">
        <v>103704821</v>
      </c>
      <c r="I438">
        <v>104514518</v>
      </c>
      <c r="J438">
        <v>106942504</v>
      </c>
      <c r="K438">
        <v>105487389</v>
      </c>
      <c r="L438">
        <v>105173425</v>
      </c>
      <c r="M438">
        <v>105818139</v>
      </c>
      <c r="N438">
        <v>105994376</v>
      </c>
      <c r="O438">
        <v>99311813</v>
      </c>
      <c r="P438">
        <v>106980704</v>
      </c>
      <c r="Q438">
        <v>109420150</v>
      </c>
      <c r="R438">
        <v>105664484</v>
      </c>
      <c r="S438">
        <v>106548910</v>
      </c>
      <c r="T438">
        <v>103094263</v>
      </c>
      <c r="U438">
        <v>100467779</v>
      </c>
      <c r="V438">
        <v>101428550</v>
      </c>
      <c r="W438">
        <v>97733968</v>
      </c>
      <c r="X438">
        <v>97774925</v>
      </c>
      <c r="Y438">
        <v>96735464</v>
      </c>
      <c r="Z438">
        <v>92058825</v>
      </c>
      <c r="AA438">
        <v>89146614</v>
      </c>
      <c r="AB438">
        <v>88901372</v>
      </c>
      <c r="AC438">
        <v>87005957</v>
      </c>
      <c r="AD438">
        <v>83807543</v>
      </c>
      <c r="AE438">
        <v>81931490</v>
      </c>
      <c r="AF438">
        <v>76976815</v>
      </c>
      <c r="AG438">
        <v>77033736</v>
      </c>
      <c r="AH438">
        <v>73982219</v>
      </c>
    </row>
    <row r="439" spans="1:34">
      <c r="A439" t="s">
        <v>47</v>
      </c>
      <c r="B439" t="s">
        <v>4649</v>
      </c>
      <c r="C439" s="139">
        <f t="shared" si="6"/>
        <v>6634589.75</v>
      </c>
      <c r="D439">
        <v>7344405</v>
      </c>
      <c r="E439">
        <v>7416064</v>
      </c>
      <c r="F439">
        <v>6819691</v>
      </c>
      <c r="G439">
        <v>4958199</v>
      </c>
      <c r="H439">
        <v>4928602</v>
      </c>
      <c r="I439">
        <v>8352553</v>
      </c>
      <c r="J439">
        <v>7958621</v>
      </c>
      <c r="K439">
        <v>8577181</v>
      </c>
      <c r="L439">
        <v>8344927</v>
      </c>
      <c r="M439">
        <v>8110579</v>
      </c>
      <c r="N439">
        <v>7997274</v>
      </c>
      <c r="O439">
        <v>7502074</v>
      </c>
      <c r="P439">
        <v>7896332</v>
      </c>
      <c r="Q439">
        <v>7348413</v>
      </c>
      <c r="R439">
        <v>7524962</v>
      </c>
      <c r="S439">
        <v>7349245</v>
      </c>
      <c r="T439">
        <v>4760620</v>
      </c>
      <c r="U439">
        <v>4755661</v>
      </c>
      <c r="V439">
        <v>4696031</v>
      </c>
      <c r="W439">
        <v>4596119</v>
      </c>
      <c r="X439">
        <v>4759443</v>
      </c>
      <c r="Y439">
        <v>5168553</v>
      </c>
      <c r="Z439">
        <v>4298130</v>
      </c>
      <c r="AA439">
        <v>4178921</v>
      </c>
      <c r="AB439">
        <v>4276358</v>
      </c>
      <c r="AC439">
        <v>3922769</v>
      </c>
      <c r="AD439">
        <v>3696648</v>
      </c>
      <c r="AE439">
        <v>3683990</v>
      </c>
      <c r="AF439">
        <v>3718981</v>
      </c>
      <c r="AG439">
        <v>3781311</v>
      </c>
      <c r="AH439">
        <v>3677651</v>
      </c>
    </row>
    <row r="440" spans="1:34">
      <c r="A440" t="s">
        <v>47</v>
      </c>
      <c r="B440" t="s">
        <v>4650</v>
      </c>
      <c r="C440" s="139">
        <f t="shared" si="6"/>
        <v>42.25</v>
      </c>
      <c r="D440">
        <v>0</v>
      </c>
      <c r="E440">
        <v>0</v>
      </c>
      <c r="F440">
        <v>162</v>
      </c>
      <c r="G440">
        <v>7</v>
      </c>
      <c r="H440">
        <v>526</v>
      </c>
      <c r="I440">
        <v>5185</v>
      </c>
      <c r="J440">
        <v>1361</v>
      </c>
      <c r="K440">
        <v>23092</v>
      </c>
      <c r="L440">
        <v>16294</v>
      </c>
      <c r="M440">
        <v>4574</v>
      </c>
      <c r="N440">
        <v>5114</v>
      </c>
      <c r="O440">
        <v>37835</v>
      </c>
      <c r="P440">
        <v>105268</v>
      </c>
      <c r="Q440">
        <v>101759</v>
      </c>
      <c r="R440">
        <v>0</v>
      </c>
      <c r="S440">
        <v>887</v>
      </c>
      <c r="T440">
        <v>0</v>
      </c>
      <c r="U440">
        <v>0</v>
      </c>
      <c r="V440">
        <v>810</v>
      </c>
      <c r="W440">
        <v>0</v>
      </c>
      <c r="X440">
        <v>0</v>
      </c>
      <c r="Y440">
        <v>0</v>
      </c>
      <c r="Z440">
        <v>0</v>
      </c>
      <c r="AA440">
        <v>0</v>
      </c>
      <c r="AB440">
        <v>0</v>
      </c>
      <c r="AC440">
        <v>0</v>
      </c>
      <c r="AD440">
        <v>0</v>
      </c>
      <c r="AE440">
        <v>0</v>
      </c>
      <c r="AF440">
        <v>0</v>
      </c>
      <c r="AG440">
        <v>0</v>
      </c>
      <c r="AH440">
        <v>0</v>
      </c>
    </row>
    <row r="441" spans="1:34">
      <c r="A441" t="s">
        <v>47</v>
      </c>
      <c r="B441" t="s">
        <v>4651</v>
      </c>
      <c r="C441" s="139">
        <f t="shared" si="6"/>
        <v>5426299.75</v>
      </c>
      <c r="D441">
        <v>5411018</v>
      </c>
      <c r="E441">
        <v>5536487</v>
      </c>
      <c r="F441">
        <v>5374101</v>
      </c>
      <c r="G441">
        <v>5383593</v>
      </c>
      <c r="H441">
        <v>5412467</v>
      </c>
      <c r="I441">
        <v>5212499</v>
      </c>
      <c r="J441">
        <v>5568490</v>
      </c>
      <c r="K441">
        <v>5666744</v>
      </c>
      <c r="L441">
        <v>5695557</v>
      </c>
      <c r="M441">
        <v>6538887</v>
      </c>
      <c r="N441">
        <v>6548096</v>
      </c>
      <c r="O441">
        <v>6321934</v>
      </c>
      <c r="P441">
        <v>6814723</v>
      </c>
      <c r="Q441">
        <v>6925472</v>
      </c>
      <c r="R441">
        <v>6851166</v>
      </c>
      <c r="S441">
        <v>7121275</v>
      </c>
      <c r="T441">
        <v>7554335</v>
      </c>
      <c r="U441">
        <v>7377161</v>
      </c>
      <c r="V441">
        <v>7608118</v>
      </c>
      <c r="W441">
        <v>7643135</v>
      </c>
      <c r="X441">
        <v>7605253</v>
      </c>
      <c r="Y441">
        <v>7589103</v>
      </c>
      <c r="Z441">
        <v>6546092</v>
      </c>
      <c r="AA441">
        <v>6721382</v>
      </c>
      <c r="AB441">
        <v>6900675</v>
      </c>
      <c r="AC441">
        <v>6640750</v>
      </c>
      <c r="AD441">
        <v>6366552</v>
      </c>
      <c r="AE441">
        <v>6557276</v>
      </c>
      <c r="AF441">
        <v>6085308</v>
      </c>
      <c r="AG441">
        <v>5915020</v>
      </c>
      <c r="AH441">
        <v>5616789</v>
      </c>
    </row>
    <row r="442" spans="1:34">
      <c r="A442" t="s">
        <v>47</v>
      </c>
      <c r="B442" t="s">
        <v>4652</v>
      </c>
      <c r="C442" s="139">
        <f t="shared" si="6"/>
        <v>292193</v>
      </c>
      <c r="D442">
        <v>-217722</v>
      </c>
      <c r="E442">
        <v>155604</v>
      </c>
      <c r="F442">
        <v>572486</v>
      </c>
      <c r="G442">
        <v>658404</v>
      </c>
      <c r="H442">
        <v>1261935</v>
      </c>
      <c r="I442">
        <v>1599128</v>
      </c>
      <c r="J442">
        <v>1383930</v>
      </c>
      <c r="K442">
        <v>1591306</v>
      </c>
      <c r="L442">
        <v>1798503</v>
      </c>
      <c r="M442">
        <v>670364</v>
      </c>
      <c r="N442">
        <v>930076</v>
      </c>
      <c r="O442">
        <v>895242</v>
      </c>
      <c r="P442">
        <v>1397094</v>
      </c>
      <c r="Q442">
        <v>1743898</v>
      </c>
      <c r="R442">
        <v>0</v>
      </c>
      <c r="S442">
        <v>0</v>
      </c>
      <c r="T442">
        <v>0</v>
      </c>
      <c r="U442">
        <v>0</v>
      </c>
      <c r="V442">
        <v>0</v>
      </c>
      <c r="W442">
        <v>0</v>
      </c>
      <c r="X442">
        <v>0</v>
      </c>
      <c r="Y442">
        <v>0</v>
      </c>
      <c r="Z442">
        <v>0</v>
      </c>
      <c r="AA442">
        <v>0</v>
      </c>
      <c r="AB442">
        <v>0</v>
      </c>
      <c r="AC442">
        <v>0</v>
      </c>
      <c r="AD442">
        <v>0</v>
      </c>
      <c r="AE442">
        <v>0</v>
      </c>
      <c r="AF442">
        <v>0</v>
      </c>
      <c r="AG442">
        <v>0</v>
      </c>
      <c r="AH442">
        <v>0</v>
      </c>
    </row>
    <row r="443" spans="1:34">
      <c r="A443" t="s">
        <v>47</v>
      </c>
      <c r="B443" t="s">
        <v>4653</v>
      </c>
      <c r="C443" s="139">
        <f t="shared" si="6"/>
        <v>0</v>
      </c>
      <c r="D443">
        <v>0</v>
      </c>
      <c r="E443">
        <v>0</v>
      </c>
      <c r="F443">
        <v>0</v>
      </c>
      <c r="G443">
        <v>0</v>
      </c>
      <c r="H443">
        <v>0</v>
      </c>
      <c r="I443">
        <v>0</v>
      </c>
      <c r="J443">
        <v>0</v>
      </c>
      <c r="K443">
        <v>0</v>
      </c>
      <c r="L443">
        <v>0</v>
      </c>
      <c r="M443">
        <v>989622</v>
      </c>
      <c r="N443">
        <v>3712284</v>
      </c>
      <c r="O443">
        <v>2608109</v>
      </c>
      <c r="P443">
        <v>6338892</v>
      </c>
      <c r="Q443">
        <v>5177545</v>
      </c>
      <c r="R443">
        <v>12943922</v>
      </c>
      <c r="S443">
        <v>11622344</v>
      </c>
      <c r="T443">
        <v>12025963</v>
      </c>
      <c r="U443">
        <v>13023739</v>
      </c>
      <c r="V443">
        <v>12704821</v>
      </c>
      <c r="W443">
        <v>14402974</v>
      </c>
      <c r="X443">
        <v>18198799</v>
      </c>
      <c r="Y443">
        <v>12995449</v>
      </c>
      <c r="Z443">
        <v>14642484</v>
      </c>
      <c r="AA443">
        <v>14811335</v>
      </c>
      <c r="AB443">
        <v>10038328</v>
      </c>
      <c r="AC443">
        <v>11217917</v>
      </c>
      <c r="AD443">
        <v>13184417</v>
      </c>
      <c r="AE443">
        <v>11322749</v>
      </c>
      <c r="AF443">
        <v>14392538</v>
      </c>
      <c r="AG443">
        <v>15697508</v>
      </c>
      <c r="AH443">
        <v>18533509</v>
      </c>
    </row>
    <row r="444" spans="1:34">
      <c r="A444" t="s">
        <v>47</v>
      </c>
      <c r="B444" s="137" t="s">
        <v>4654</v>
      </c>
      <c r="C444" s="139">
        <f t="shared" si="6"/>
        <v>112958197.5</v>
      </c>
      <c r="D444">
        <v>109693445</v>
      </c>
      <c r="E444">
        <v>115212358</v>
      </c>
      <c r="F444">
        <v>116960816</v>
      </c>
      <c r="G444">
        <v>109966171</v>
      </c>
      <c r="H444">
        <v>115308351</v>
      </c>
      <c r="I444">
        <v>119683883</v>
      </c>
      <c r="J444">
        <v>121854906</v>
      </c>
      <c r="K444">
        <v>121345712</v>
      </c>
      <c r="L444">
        <v>121028706</v>
      </c>
      <c r="M444">
        <v>122132166</v>
      </c>
      <c r="N444">
        <v>125187219</v>
      </c>
      <c r="O444">
        <v>116677008</v>
      </c>
      <c r="P444">
        <v>129533013</v>
      </c>
      <c r="Q444">
        <v>130717238</v>
      </c>
      <c r="R444">
        <v>130520286</v>
      </c>
      <c r="S444">
        <v>130383341</v>
      </c>
      <c r="T444">
        <v>127770396</v>
      </c>
      <c r="U444">
        <v>124888217</v>
      </c>
      <c r="V444">
        <v>125608139</v>
      </c>
      <c r="W444">
        <v>122569679</v>
      </c>
      <c r="X444">
        <v>127819518</v>
      </c>
      <c r="Y444">
        <v>121764497</v>
      </c>
      <c r="Z444">
        <v>117471525</v>
      </c>
      <c r="AA444">
        <v>114728907</v>
      </c>
      <c r="AB444">
        <v>109902101</v>
      </c>
      <c r="AC444">
        <v>109156845</v>
      </c>
      <c r="AD444">
        <v>107182057</v>
      </c>
      <c r="AE444">
        <v>103635139</v>
      </c>
      <c r="AF444">
        <v>101018563</v>
      </c>
      <c r="AG444">
        <v>101981297</v>
      </c>
      <c r="AH444">
        <v>101417115</v>
      </c>
    </row>
    <row r="445" spans="1:34">
      <c r="A445" t="s">
        <v>47</v>
      </c>
      <c r="B445" t="s">
        <v>4655</v>
      </c>
      <c r="C445" s="139">
        <f t="shared" si="6"/>
        <v>-11723722</v>
      </c>
      <c r="D445">
        <v>-19736530</v>
      </c>
      <c r="E445">
        <v>-12706977</v>
      </c>
      <c r="F445">
        <v>-3428037</v>
      </c>
      <c r="G445">
        <v>-11023344</v>
      </c>
      <c r="H445">
        <v>-13534993</v>
      </c>
      <c r="I445">
        <v>-15541868</v>
      </c>
      <c r="J445">
        <v>-6413732</v>
      </c>
      <c r="K445">
        <v>-10858603</v>
      </c>
      <c r="L445">
        <v>-6300133</v>
      </c>
      <c r="M445">
        <v>989622</v>
      </c>
      <c r="N445">
        <v>3712284</v>
      </c>
      <c r="O445">
        <v>2608109</v>
      </c>
      <c r="P445">
        <v>6338892</v>
      </c>
      <c r="Q445">
        <v>5177545</v>
      </c>
      <c r="R445">
        <v>12943922</v>
      </c>
      <c r="S445">
        <v>11622344</v>
      </c>
      <c r="T445">
        <v>12025963</v>
      </c>
      <c r="U445">
        <v>13023739</v>
      </c>
      <c r="V445">
        <v>12704821</v>
      </c>
      <c r="W445">
        <v>14402974</v>
      </c>
      <c r="X445">
        <v>18198799</v>
      </c>
      <c r="Y445">
        <v>12995449</v>
      </c>
      <c r="Z445">
        <v>14642484</v>
      </c>
      <c r="AA445">
        <v>14811335</v>
      </c>
      <c r="AB445">
        <v>10038328</v>
      </c>
      <c r="AC445">
        <v>11217917</v>
      </c>
      <c r="AD445">
        <v>13184417</v>
      </c>
      <c r="AE445">
        <v>11322749</v>
      </c>
      <c r="AF445">
        <v>14392538</v>
      </c>
      <c r="AG445">
        <v>15697508</v>
      </c>
      <c r="AH445">
        <v>18533509</v>
      </c>
    </row>
    <row r="446" spans="1:34">
      <c r="A446" t="s">
        <v>47</v>
      </c>
      <c r="B446" t="s">
        <v>4656</v>
      </c>
      <c r="C446" s="139">
        <f t="shared" si="6"/>
        <v>0.89499999999999991</v>
      </c>
      <c r="D446">
        <v>0.82</v>
      </c>
      <c r="E446">
        <v>0.89</v>
      </c>
      <c r="F446">
        <v>0.97</v>
      </c>
      <c r="G446">
        <v>0.9</v>
      </c>
      <c r="H446">
        <v>0.88</v>
      </c>
      <c r="I446">
        <v>0.87</v>
      </c>
      <c r="J446">
        <v>0.95</v>
      </c>
      <c r="K446">
        <v>0.91</v>
      </c>
      <c r="L446">
        <v>0.95</v>
      </c>
      <c r="M446">
        <v>1.01</v>
      </c>
      <c r="N446">
        <v>1.03</v>
      </c>
      <c r="O446">
        <v>1.02</v>
      </c>
      <c r="P446">
        <v>1.05</v>
      </c>
      <c r="Q446">
        <v>1.04</v>
      </c>
      <c r="R446">
        <v>1.1100000000000001</v>
      </c>
      <c r="S446">
        <v>1.1000000000000001</v>
      </c>
      <c r="T446">
        <v>1.1000000000000001</v>
      </c>
      <c r="U446">
        <v>1.1200000000000001</v>
      </c>
      <c r="V446">
        <v>1.1100000000000001</v>
      </c>
      <c r="W446">
        <v>1.1299999999999999</v>
      </c>
      <c r="X446">
        <v>1.17</v>
      </c>
      <c r="Y446">
        <v>1.1200000000000001</v>
      </c>
      <c r="Z446">
        <v>1.1399999999999999</v>
      </c>
      <c r="AA446">
        <v>1.1499999999999999</v>
      </c>
      <c r="AB446">
        <v>1.1000000000000001</v>
      </c>
      <c r="AC446">
        <v>1.1100000000000001</v>
      </c>
      <c r="AD446">
        <v>1.1399999999999999</v>
      </c>
      <c r="AE446">
        <v>1.1200000000000001</v>
      </c>
      <c r="AF446">
        <v>1.17</v>
      </c>
      <c r="AG446">
        <v>1.18</v>
      </c>
      <c r="AH446">
        <v>1.22</v>
      </c>
    </row>
    <row r="447" spans="1:34">
      <c r="A447" t="s">
        <v>47</v>
      </c>
      <c r="B447" t="s">
        <v>4657</v>
      </c>
      <c r="C447" s="139">
        <f t="shared" si="6"/>
        <v>0</v>
      </c>
    </row>
    <row r="448" spans="1:34">
      <c r="A448" t="s">
        <v>47</v>
      </c>
      <c r="B448" t="s">
        <v>4566</v>
      </c>
      <c r="C448" s="139">
        <f t="shared" si="6"/>
        <v>0</v>
      </c>
      <c r="D448" t="s">
        <v>4567</v>
      </c>
      <c r="E448" t="s">
        <v>4568</v>
      </c>
      <c r="F448" t="s">
        <v>4569</v>
      </c>
      <c r="G448" t="s">
        <v>4570</v>
      </c>
      <c r="H448" t="s">
        <v>4571</v>
      </c>
      <c r="I448" t="s">
        <v>4572</v>
      </c>
      <c r="J448" t="s">
        <v>4573</v>
      </c>
      <c r="K448" t="s">
        <v>4574</v>
      </c>
      <c r="L448" t="s">
        <v>4575</v>
      </c>
      <c r="M448" t="s">
        <v>4576</v>
      </c>
      <c r="N448" t="s">
        <v>4577</v>
      </c>
      <c r="O448" t="s">
        <v>4578</v>
      </c>
      <c r="P448" t="s">
        <v>4579</v>
      </c>
      <c r="Q448" t="s">
        <v>4580</v>
      </c>
      <c r="R448" t="s">
        <v>4581</v>
      </c>
      <c r="S448" t="s">
        <v>4582</v>
      </c>
      <c r="T448" t="s">
        <v>4583</v>
      </c>
      <c r="U448" t="s">
        <v>4584</v>
      </c>
      <c r="V448" t="s">
        <v>4585</v>
      </c>
      <c r="W448" t="s">
        <v>4586</v>
      </c>
      <c r="X448" t="s">
        <v>4587</v>
      </c>
      <c r="Y448" t="s">
        <v>4588</v>
      </c>
      <c r="Z448" t="s">
        <v>4589</v>
      </c>
      <c r="AA448" t="s">
        <v>4590</v>
      </c>
      <c r="AB448" t="s">
        <v>4591</v>
      </c>
      <c r="AC448" t="s">
        <v>4592</v>
      </c>
      <c r="AD448" t="s">
        <v>4593</v>
      </c>
      <c r="AE448" t="s">
        <v>4594</v>
      </c>
      <c r="AF448" t="s">
        <v>4595</v>
      </c>
      <c r="AG448" t="s">
        <v>4596</v>
      </c>
      <c r="AH448" t="s">
        <v>4597</v>
      </c>
    </row>
    <row r="449" spans="1:34">
      <c r="B449" t="s">
        <v>49</v>
      </c>
      <c r="C449" s="139">
        <f t="shared" si="6"/>
        <v>0</v>
      </c>
    </row>
    <row r="450" spans="1:34">
      <c r="A450" t="s">
        <v>49</v>
      </c>
      <c r="B450" t="s">
        <v>4598</v>
      </c>
      <c r="C450" s="139">
        <f t="shared" si="6"/>
        <v>0</v>
      </c>
    </row>
    <row r="451" spans="1:34">
      <c r="A451" t="s">
        <v>49</v>
      </c>
      <c r="B451" t="s">
        <v>4599</v>
      </c>
      <c r="C451" s="139">
        <f t="shared" si="6"/>
        <v>0</v>
      </c>
      <c r="D451" t="s">
        <v>4600</v>
      </c>
      <c r="E451" t="s">
        <v>4601</v>
      </c>
      <c r="F451" t="s">
        <v>4602</v>
      </c>
      <c r="G451" t="s">
        <v>4603</v>
      </c>
      <c r="H451" t="s">
        <v>4604</v>
      </c>
      <c r="I451" t="s">
        <v>4605</v>
      </c>
      <c r="J451" t="s">
        <v>4606</v>
      </c>
      <c r="K451" t="s">
        <v>4607</v>
      </c>
      <c r="L451" t="s">
        <v>4608</v>
      </c>
      <c r="M451" t="s">
        <v>4609</v>
      </c>
      <c r="N451" t="s">
        <v>4610</v>
      </c>
      <c r="O451" t="s">
        <v>4611</v>
      </c>
      <c r="P451" t="s">
        <v>4612</v>
      </c>
      <c r="Q451" t="s">
        <v>4613</v>
      </c>
      <c r="R451" t="s">
        <v>4614</v>
      </c>
      <c r="S451" t="s">
        <v>4615</v>
      </c>
      <c r="T451" t="s">
        <v>4616</v>
      </c>
      <c r="U451" t="s">
        <v>4617</v>
      </c>
      <c r="V451" t="s">
        <v>4618</v>
      </c>
      <c r="W451" t="s">
        <v>4619</v>
      </c>
      <c r="X451" t="s">
        <v>4620</v>
      </c>
      <c r="Y451" t="s">
        <v>4621</v>
      </c>
      <c r="Z451" t="s">
        <v>4622</v>
      </c>
      <c r="AA451" t="s">
        <v>4623</v>
      </c>
      <c r="AB451" t="s">
        <v>4624</v>
      </c>
      <c r="AC451" t="s">
        <v>4625</v>
      </c>
      <c r="AD451" t="s">
        <v>4626</v>
      </c>
      <c r="AE451" t="s">
        <v>4627</v>
      </c>
      <c r="AF451" t="s">
        <v>4628</v>
      </c>
      <c r="AG451" t="s">
        <v>4629</v>
      </c>
      <c r="AH451" t="s">
        <v>4630</v>
      </c>
    </row>
    <row r="452" spans="1:34">
      <c r="A452" t="s">
        <v>49</v>
      </c>
      <c r="B452" t="s">
        <v>4631</v>
      </c>
      <c r="C452" s="139">
        <f t="shared" si="6"/>
        <v>0</v>
      </c>
      <c r="D452" t="s">
        <v>583</v>
      </c>
      <c r="E452" t="s">
        <v>583</v>
      </c>
      <c r="F452" t="s">
        <v>583</v>
      </c>
      <c r="G452" t="s">
        <v>583</v>
      </c>
      <c r="H452" t="s">
        <v>583</v>
      </c>
      <c r="I452" t="s">
        <v>583</v>
      </c>
      <c r="J452" t="s">
        <v>583</v>
      </c>
      <c r="K452" t="s">
        <v>583</v>
      </c>
      <c r="L452" t="s">
        <v>583</v>
      </c>
      <c r="M452" t="s">
        <v>583</v>
      </c>
      <c r="N452" t="s">
        <v>583</v>
      </c>
      <c r="O452" t="s">
        <v>583</v>
      </c>
      <c r="P452" t="s">
        <v>583</v>
      </c>
      <c r="Q452" t="s">
        <v>583</v>
      </c>
      <c r="R452" t="s">
        <v>583</v>
      </c>
      <c r="S452" t="s">
        <v>583</v>
      </c>
      <c r="T452" t="s">
        <v>583</v>
      </c>
      <c r="U452" t="s">
        <v>583</v>
      </c>
      <c r="V452" t="s">
        <v>583</v>
      </c>
      <c r="W452" t="s">
        <v>583</v>
      </c>
      <c r="X452" t="s">
        <v>583</v>
      </c>
      <c r="Y452" t="s">
        <v>583</v>
      </c>
      <c r="Z452" t="s">
        <v>583</v>
      </c>
      <c r="AA452" t="s">
        <v>583</v>
      </c>
      <c r="AB452" t="s">
        <v>583</v>
      </c>
      <c r="AC452" t="s">
        <v>583</v>
      </c>
      <c r="AD452" t="s">
        <v>583</v>
      </c>
      <c r="AE452" t="s">
        <v>583</v>
      </c>
      <c r="AF452" t="s">
        <v>583</v>
      </c>
      <c r="AG452" t="s">
        <v>583</v>
      </c>
      <c r="AH452" t="s">
        <v>583</v>
      </c>
    </row>
    <row r="453" spans="1:34">
      <c r="A453" t="s">
        <v>49</v>
      </c>
      <c r="B453" t="s">
        <v>522</v>
      </c>
      <c r="C453" s="139">
        <f t="shared" si="6"/>
        <v>0</v>
      </c>
      <c r="D453" t="s">
        <v>583</v>
      </c>
      <c r="E453" t="s">
        <v>583</v>
      </c>
      <c r="F453" t="s">
        <v>583</v>
      </c>
      <c r="G453" t="s">
        <v>583</v>
      </c>
      <c r="H453" t="s">
        <v>583</v>
      </c>
      <c r="I453" t="s">
        <v>583</v>
      </c>
      <c r="J453" t="s">
        <v>583</v>
      </c>
      <c r="K453" t="s">
        <v>583</v>
      </c>
      <c r="L453" t="s">
        <v>583</v>
      </c>
      <c r="M453" t="s">
        <v>583</v>
      </c>
      <c r="N453" t="s">
        <v>583</v>
      </c>
      <c r="O453" t="s">
        <v>583</v>
      </c>
      <c r="P453" t="s">
        <v>583</v>
      </c>
      <c r="Q453" t="s">
        <v>583</v>
      </c>
      <c r="R453" t="s">
        <v>583</v>
      </c>
      <c r="S453" t="s">
        <v>583</v>
      </c>
      <c r="T453" t="s">
        <v>583</v>
      </c>
      <c r="U453" t="s">
        <v>583</v>
      </c>
      <c r="V453" t="s">
        <v>583</v>
      </c>
      <c r="W453" t="s">
        <v>583</v>
      </c>
      <c r="X453" t="s">
        <v>583</v>
      </c>
      <c r="Y453" t="s">
        <v>583</v>
      </c>
      <c r="Z453" t="s">
        <v>583</v>
      </c>
      <c r="AA453" t="s">
        <v>583</v>
      </c>
      <c r="AB453" t="s">
        <v>583</v>
      </c>
      <c r="AC453" t="s">
        <v>583</v>
      </c>
      <c r="AD453" t="s">
        <v>583</v>
      </c>
      <c r="AE453" t="s">
        <v>583</v>
      </c>
      <c r="AF453" t="s">
        <v>583</v>
      </c>
      <c r="AG453" t="s">
        <v>583</v>
      </c>
      <c r="AH453" t="s">
        <v>583</v>
      </c>
    </row>
    <row r="454" spans="1:34">
      <c r="A454" t="s">
        <v>49</v>
      </c>
      <c r="B454" t="s">
        <v>4632</v>
      </c>
      <c r="C454" s="139">
        <f t="shared" si="6"/>
        <v>46079545.25</v>
      </c>
      <c r="D454">
        <v>45457174</v>
      </c>
      <c r="E454">
        <v>46158841</v>
      </c>
      <c r="F454">
        <v>49513099</v>
      </c>
      <c r="G454">
        <v>43189067</v>
      </c>
      <c r="H454">
        <v>40080421</v>
      </c>
      <c r="I454">
        <v>41812662</v>
      </c>
      <c r="J454">
        <v>43021954</v>
      </c>
      <c r="K454">
        <v>41932708</v>
      </c>
      <c r="L454">
        <v>43385935</v>
      </c>
      <c r="M454">
        <v>43304734</v>
      </c>
      <c r="N454">
        <v>46188988</v>
      </c>
      <c r="O454">
        <v>41723059</v>
      </c>
      <c r="P454">
        <v>44751377</v>
      </c>
      <c r="Q454">
        <v>42383472</v>
      </c>
      <c r="R454">
        <v>37494674</v>
      </c>
      <c r="S454">
        <v>41559024</v>
      </c>
      <c r="T454">
        <v>40578049</v>
      </c>
      <c r="U454">
        <v>39485141</v>
      </c>
      <c r="V454">
        <v>40051665</v>
      </c>
      <c r="W454">
        <v>38755520</v>
      </c>
      <c r="X454">
        <v>39634091</v>
      </c>
      <c r="Y454">
        <v>37032053</v>
      </c>
      <c r="Z454">
        <v>37085476</v>
      </c>
      <c r="AA454">
        <v>34064343</v>
      </c>
      <c r="AB454">
        <v>33386873</v>
      </c>
      <c r="AC454">
        <v>33501928</v>
      </c>
      <c r="AD454">
        <v>31963757</v>
      </c>
      <c r="AE454">
        <v>30991690</v>
      </c>
      <c r="AF454">
        <v>29426852</v>
      </c>
      <c r="AG454">
        <v>31228011</v>
      </c>
      <c r="AH454">
        <v>29047940</v>
      </c>
    </row>
    <row r="455" spans="1:34">
      <c r="A455" t="s">
        <v>49</v>
      </c>
      <c r="B455" t="s">
        <v>4633</v>
      </c>
      <c r="C455" s="139">
        <f t="shared" si="6"/>
        <v>12262705.75</v>
      </c>
      <c r="D455">
        <v>12003770</v>
      </c>
      <c r="E455">
        <v>13030927</v>
      </c>
      <c r="F455">
        <v>11517999</v>
      </c>
      <c r="G455">
        <v>12498127</v>
      </c>
      <c r="H455">
        <v>12131586</v>
      </c>
      <c r="I455">
        <v>12518250</v>
      </c>
      <c r="J455">
        <v>11542478</v>
      </c>
      <c r="K455">
        <v>12401988</v>
      </c>
      <c r="L455">
        <v>11018269</v>
      </c>
      <c r="M455">
        <v>10895988</v>
      </c>
      <c r="N455">
        <v>9316019</v>
      </c>
      <c r="O455">
        <v>8604192</v>
      </c>
      <c r="P455">
        <v>7112622</v>
      </c>
      <c r="Q455">
        <v>5847162</v>
      </c>
      <c r="R455">
        <v>6389390</v>
      </c>
      <c r="S455">
        <v>1103455</v>
      </c>
      <c r="T455">
        <v>1106522</v>
      </c>
      <c r="U455">
        <v>1032993</v>
      </c>
      <c r="V455">
        <v>917339</v>
      </c>
      <c r="W455">
        <v>495182</v>
      </c>
      <c r="X455">
        <v>504589</v>
      </c>
      <c r="Y455">
        <v>344183</v>
      </c>
      <c r="Z455">
        <v>23057</v>
      </c>
      <c r="AA455">
        <v>14534</v>
      </c>
      <c r="AB455">
        <v>21982</v>
      </c>
      <c r="AC455">
        <v>16043</v>
      </c>
      <c r="AD455">
        <v>24345</v>
      </c>
      <c r="AE455">
        <v>14604</v>
      </c>
      <c r="AF455">
        <v>20357</v>
      </c>
      <c r="AG455">
        <v>20800</v>
      </c>
      <c r="AH455">
        <v>19955</v>
      </c>
    </row>
    <row r="456" spans="1:34">
      <c r="A456" t="s">
        <v>49</v>
      </c>
      <c r="B456" t="s">
        <v>4634</v>
      </c>
      <c r="C456" s="139">
        <f t="shared" ref="C456:C519" si="7">IFERROR(AVERAGE(D456:G456),0)</f>
        <v>7068.25</v>
      </c>
      <c r="D456">
        <v>2059</v>
      </c>
      <c r="E456">
        <v>4153</v>
      </c>
      <c r="F456">
        <v>13015</v>
      </c>
      <c r="G456">
        <v>9046</v>
      </c>
      <c r="H456">
        <v>4058</v>
      </c>
      <c r="I456">
        <v>3804</v>
      </c>
      <c r="J456">
        <v>3886</v>
      </c>
      <c r="K456">
        <v>740</v>
      </c>
      <c r="L456">
        <v>0</v>
      </c>
      <c r="M456">
        <v>0</v>
      </c>
      <c r="N456">
        <v>0</v>
      </c>
      <c r="O456">
        <v>0</v>
      </c>
      <c r="P456">
        <v>0</v>
      </c>
      <c r="Q456">
        <v>0</v>
      </c>
      <c r="R456">
        <v>0</v>
      </c>
      <c r="S456">
        <v>0</v>
      </c>
      <c r="T456">
        <v>0</v>
      </c>
      <c r="U456">
        <v>0</v>
      </c>
      <c r="V456">
        <v>167288</v>
      </c>
      <c r="W456">
        <v>173268</v>
      </c>
      <c r="X456">
        <v>170700</v>
      </c>
      <c r="Y456">
        <v>157213</v>
      </c>
      <c r="Z456">
        <v>145669</v>
      </c>
      <c r="AA456">
        <v>130284</v>
      </c>
      <c r="AB456">
        <v>131155</v>
      </c>
      <c r="AC456">
        <v>144070</v>
      </c>
      <c r="AD456">
        <v>126536</v>
      </c>
      <c r="AE456">
        <v>98493</v>
      </c>
      <c r="AF456">
        <v>123970</v>
      </c>
      <c r="AG456">
        <v>116571</v>
      </c>
      <c r="AH456">
        <v>123970</v>
      </c>
    </row>
    <row r="457" spans="1:34">
      <c r="A457" t="s">
        <v>49</v>
      </c>
      <c r="B457" t="s">
        <v>4635</v>
      </c>
      <c r="C457" s="139">
        <f t="shared" si="7"/>
        <v>58349319</v>
      </c>
      <c r="D457">
        <v>57463003</v>
      </c>
      <c r="E457">
        <v>59193920</v>
      </c>
      <c r="F457">
        <v>61044113</v>
      </c>
      <c r="G457">
        <v>55696240</v>
      </c>
      <c r="H457">
        <v>52216065</v>
      </c>
      <c r="I457">
        <v>54334716</v>
      </c>
      <c r="J457">
        <v>54568318</v>
      </c>
      <c r="K457">
        <v>54335437</v>
      </c>
      <c r="L457">
        <v>54404204</v>
      </c>
      <c r="M457">
        <v>54200722</v>
      </c>
      <c r="N457">
        <v>55505007</v>
      </c>
      <c r="O457">
        <v>50327250</v>
      </c>
      <c r="P457">
        <v>51863999</v>
      </c>
      <c r="Q457">
        <v>48230634</v>
      </c>
      <c r="R457">
        <v>43884064</v>
      </c>
      <c r="S457">
        <v>42662479</v>
      </c>
      <c r="T457">
        <v>41684570</v>
      </c>
      <c r="U457">
        <v>40518135</v>
      </c>
      <c r="V457">
        <v>41136291</v>
      </c>
      <c r="W457">
        <v>39423970</v>
      </c>
      <c r="X457">
        <v>40309381</v>
      </c>
      <c r="Y457">
        <v>37533449</v>
      </c>
      <c r="Z457">
        <v>37254201</v>
      </c>
      <c r="AA457">
        <v>34209160</v>
      </c>
      <c r="AB457">
        <v>33540009</v>
      </c>
      <c r="AC457">
        <v>33662041</v>
      </c>
      <c r="AD457">
        <v>32114638</v>
      </c>
      <c r="AE457">
        <v>31104787</v>
      </c>
      <c r="AF457">
        <v>29571179</v>
      </c>
      <c r="AG457">
        <v>31365382</v>
      </c>
      <c r="AH457">
        <v>29191864</v>
      </c>
    </row>
    <row r="458" spans="1:34">
      <c r="A458" t="s">
        <v>49</v>
      </c>
      <c r="B458" t="s">
        <v>4636</v>
      </c>
      <c r="C458" s="139">
        <f t="shared" si="7"/>
        <v>213476.5</v>
      </c>
      <c r="D458">
        <v>185782</v>
      </c>
      <c r="E458">
        <v>231133</v>
      </c>
      <c r="F458">
        <v>226800</v>
      </c>
      <c r="G458">
        <v>210191</v>
      </c>
      <c r="H458">
        <v>231966</v>
      </c>
      <c r="I458">
        <v>221316</v>
      </c>
      <c r="J458">
        <v>220472</v>
      </c>
      <c r="K458">
        <v>217216</v>
      </c>
      <c r="L458">
        <v>204177</v>
      </c>
      <c r="M458">
        <v>226759</v>
      </c>
      <c r="N458">
        <v>238701</v>
      </c>
      <c r="O458">
        <v>233318</v>
      </c>
      <c r="P458">
        <v>244255</v>
      </c>
      <c r="Q458">
        <v>255734</v>
      </c>
      <c r="R458">
        <v>278367</v>
      </c>
      <c r="S458">
        <v>277809</v>
      </c>
      <c r="T458">
        <v>269695</v>
      </c>
      <c r="U458">
        <v>260605</v>
      </c>
      <c r="V458">
        <v>129302</v>
      </c>
      <c r="W458">
        <v>130041</v>
      </c>
      <c r="X458">
        <v>147313</v>
      </c>
      <c r="Y458">
        <v>114114</v>
      </c>
      <c r="Z458">
        <v>108037</v>
      </c>
      <c r="AA458">
        <v>112261</v>
      </c>
      <c r="AB458">
        <v>90517</v>
      </c>
      <c r="AC458">
        <v>79455</v>
      </c>
      <c r="AD458">
        <v>89583</v>
      </c>
      <c r="AE458">
        <v>83586</v>
      </c>
      <c r="AF458">
        <v>29192</v>
      </c>
      <c r="AG458">
        <v>26540</v>
      </c>
      <c r="AH458">
        <v>17195</v>
      </c>
    </row>
    <row r="459" spans="1:34">
      <c r="A459" t="s">
        <v>49</v>
      </c>
      <c r="B459" t="s">
        <v>4637</v>
      </c>
      <c r="C459" s="139">
        <f t="shared" si="7"/>
        <v>2087291.75</v>
      </c>
      <c r="D459">
        <v>1987886</v>
      </c>
      <c r="E459">
        <v>2248490</v>
      </c>
      <c r="F459">
        <v>2109656</v>
      </c>
      <c r="G459">
        <v>2003135</v>
      </c>
      <c r="H459">
        <v>1944475</v>
      </c>
      <c r="I459">
        <v>2102887</v>
      </c>
      <c r="J459">
        <v>2064492</v>
      </c>
      <c r="K459">
        <v>2118104</v>
      </c>
      <c r="L459">
        <v>2067024</v>
      </c>
      <c r="M459">
        <v>1944432</v>
      </c>
      <c r="N459">
        <v>1765013</v>
      </c>
      <c r="O459">
        <v>1299495</v>
      </c>
      <c r="P459">
        <v>978532</v>
      </c>
      <c r="Q459">
        <v>1302850</v>
      </c>
      <c r="R459">
        <v>1321031</v>
      </c>
      <c r="S459">
        <v>1215871</v>
      </c>
      <c r="T459">
        <v>1293923</v>
      </c>
      <c r="U459">
        <v>1337453</v>
      </c>
      <c r="V459">
        <v>1262791</v>
      </c>
      <c r="W459">
        <v>1104502</v>
      </c>
      <c r="X459">
        <v>1085317</v>
      </c>
      <c r="Y459">
        <v>1153917</v>
      </c>
      <c r="Z459">
        <v>1086550</v>
      </c>
      <c r="AA459">
        <v>1097517</v>
      </c>
      <c r="AB459">
        <v>1058089</v>
      </c>
      <c r="AC459">
        <v>1011432</v>
      </c>
      <c r="AD459">
        <v>962786</v>
      </c>
      <c r="AE459">
        <v>860640</v>
      </c>
      <c r="AF459">
        <v>896553</v>
      </c>
      <c r="AG459">
        <v>875934</v>
      </c>
      <c r="AH459">
        <v>835445</v>
      </c>
    </row>
    <row r="460" spans="1:34">
      <c r="A460" t="s">
        <v>49</v>
      </c>
      <c r="B460" t="s">
        <v>4638</v>
      </c>
      <c r="C460" s="139">
        <f t="shared" si="7"/>
        <v>2300768.25</v>
      </c>
      <c r="D460">
        <v>2173669</v>
      </c>
      <c r="E460">
        <v>2479623</v>
      </c>
      <c r="F460">
        <v>2336455</v>
      </c>
      <c r="G460">
        <v>2213326</v>
      </c>
      <c r="H460">
        <v>2176441</v>
      </c>
      <c r="I460">
        <v>2324202</v>
      </c>
      <c r="J460">
        <v>2284964</v>
      </c>
      <c r="K460">
        <v>2335320</v>
      </c>
      <c r="L460">
        <v>2271201</v>
      </c>
      <c r="M460">
        <v>2171191</v>
      </c>
      <c r="N460">
        <v>2003714</v>
      </c>
      <c r="O460">
        <v>1532813</v>
      </c>
      <c r="P460">
        <v>1222787</v>
      </c>
      <c r="Q460">
        <v>1558583</v>
      </c>
      <c r="R460">
        <v>1599398</v>
      </c>
      <c r="S460">
        <v>1493681</v>
      </c>
      <c r="T460">
        <v>1563619</v>
      </c>
      <c r="U460">
        <v>1598058</v>
      </c>
      <c r="V460">
        <v>1392093</v>
      </c>
      <c r="W460">
        <v>1234543</v>
      </c>
      <c r="X460">
        <v>1232630</v>
      </c>
      <c r="Y460">
        <v>1268031</v>
      </c>
      <c r="Z460">
        <v>1194587</v>
      </c>
      <c r="AA460">
        <v>1209778</v>
      </c>
      <c r="AB460">
        <v>1148606</v>
      </c>
      <c r="AC460">
        <v>1090887</v>
      </c>
      <c r="AD460">
        <v>1052369</v>
      </c>
      <c r="AE460">
        <v>944226</v>
      </c>
      <c r="AF460">
        <v>925745</v>
      </c>
      <c r="AG460">
        <v>902474</v>
      </c>
      <c r="AH460">
        <v>852641</v>
      </c>
    </row>
    <row r="461" spans="1:34">
      <c r="A461" t="s">
        <v>49</v>
      </c>
      <c r="B461" t="s">
        <v>4639</v>
      </c>
      <c r="C461" s="139">
        <f t="shared" si="7"/>
        <v>60650087.5</v>
      </c>
      <c r="D461">
        <v>59636671</v>
      </c>
      <c r="E461">
        <v>61673544</v>
      </c>
      <c r="F461">
        <v>63380569</v>
      </c>
      <c r="G461">
        <v>57909566</v>
      </c>
      <c r="H461">
        <v>54392507</v>
      </c>
      <c r="I461">
        <v>56658918</v>
      </c>
      <c r="J461">
        <v>56853282</v>
      </c>
      <c r="K461">
        <v>56670757</v>
      </c>
      <c r="L461">
        <v>56675406</v>
      </c>
      <c r="M461">
        <v>56371913</v>
      </c>
      <c r="N461">
        <v>57508721</v>
      </c>
      <c r="O461">
        <v>51860063</v>
      </c>
      <c r="P461">
        <v>53086786</v>
      </c>
      <c r="Q461">
        <v>49789217</v>
      </c>
      <c r="R461">
        <v>45483462</v>
      </c>
      <c r="S461">
        <v>44156160</v>
      </c>
      <c r="T461">
        <v>43248189</v>
      </c>
      <c r="U461">
        <v>42116192</v>
      </c>
      <c r="V461">
        <v>42528385</v>
      </c>
      <c r="W461">
        <v>40658513</v>
      </c>
      <c r="X461">
        <v>41542011</v>
      </c>
      <c r="Y461">
        <v>38801480</v>
      </c>
      <c r="Z461">
        <v>38448788</v>
      </c>
      <c r="AA461">
        <v>35418939</v>
      </c>
      <c r="AB461">
        <v>34688615</v>
      </c>
      <c r="AC461">
        <v>34752928</v>
      </c>
      <c r="AD461">
        <v>33167007</v>
      </c>
      <c r="AE461">
        <v>32049012</v>
      </c>
      <c r="AF461">
        <v>30496924</v>
      </c>
      <c r="AG461">
        <v>32267855</v>
      </c>
      <c r="AH461">
        <v>30044505</v>
      </c>
    </row>
    <row r="462" spans="1:34">
      <c r="A462" t="s">
        <v>49</v>
      </c>
      <c r="B462" t="s">
        <v>4640</v>
      </c>
      <c r="C462" s="139">
        <f t="shared" si="7"/>
        <v>0</v>
      </c>
      <c r="D462">
        <v>0</v>
      </c>
      <c r="E462">
        <v>0</v>
      </c>
      <c r="F462">
        <v>0</v>
      </c>
      <c r="G462">
        <v>0</v>
      </c>
      <c r="H462">
        <v>0</v>
      </c>
      <c r="I462">
        <v>0</v>
      </c>
      <c r="J462">
        <v>0</v>
      </c>
      <c r="K462">
        <v>0</v>
      </c>
      <c r="L462">
        <v>0</v>
      </c>
      <c r="M462">
        <v>0</v>
      </c>
      <c r="N462">
        <v>0</v>
      </c>
      <c r="O462">
        <v>0</v>
      </c>
      <c r="P462">
        <v>0</v>
      </c>
      <c r="Q462">
        <v>0</v>
      </c>
      <c r="R462">
        <v>0</v>
      </c>
      <c r="S462">
        <v>2</v>
      </c>
      <c r="T462">
        <v>6</v>
      </c>
      <c r="U462">
        <v>0</v>
      </c>
      <c r="V462">
        <v>0</v>
      </c>
      <c r="W462">
        <v>5145</v>
      </c>
      <c r="X462">
        <v>0</v>
      </c>
      <c r="Y462">
        <v>68006</v>
      </c>
      <c r="Z462">
        <v>107888</v>
      </c>
      <c r="AA462">
        <v>165062</v>
      </c>
      <c r="AB462">
        <v>0</v>
      </c>
      <c r="AC462">
        <v>0</v>
      </c>
      <c r="AD462">
        <v>0</v>
      </c>
      <c r="AE462">
        <v>0</v>
      </c>
      <c r="AF462">
        <v>0</v>
      </c>
      <c r="AG462">
        <v>0</v>
      </c>
      <c r="AH462">
        <v>0</v>
      </c>
    </row>
    <row r="463" spans="1:34">
      <c r="A463" t="s">
        <v>49</v>
      </c>
      <c r="B463" t="s">
        <v>4641</v>
      </c>
      <c r="C463" s="139">
        <f t="shared" si="7"/>
        <v>0</v>
      </c>
      <c r="D463">
        <v>0</v>
      </c>
      <c r="E463">
        <v>0</v>
      </c>
      <c r="F463">
        <v>0</v>
      </c>
      <c r="G463">
        <v>0</v>
      </c>
      <c r="H463">
        <v>0</v>
      </c>
      <c r="I463">
        <v>0</v>
      </c>
      <c r="J463">
        <v>0</v>
      </c>
      <c r="K463">
        <v>0</v>
      </c>
      <c r="L463">
        <v>0</v>
      </c>
      <c r="M463">
        <v>0</v>
      </c>
      <c r="N463">
        <v>0</v>
      </c>
      <c r="O463">
        <v>0</v>
      </c>
      <c r="P463">
        <v>0</v>
      </c>
      <c r="Q463">
        <v>385371</v>
      </c>
      <c r="R463">
        <v>2737448</v>
      </c>
      <c r="S463">
        <v>3500038</v>
      </c>
      <c r="T463">
        <v>2673632</v>
      </c>
      <c r="U463">
        <v>3766215</v>
      </c>
      <c r="V463">
        <v>2995074</v>
      </c>
      <c r="W463">
        <v>2990022</v>
      </c>
      <c r="X463">
        <v>2280974</v>
      </c>
      <c r="Y463">
        <v>3935361</v>
      </c>
      <c r="Z463">
        <v>3168399</v>
      </c>
      <c r="AA463">
        <v>4931097</v>
      </c>
      <c r="AB463">
        <v>4626135</v>
      </c>
      <c r="AC463">
        <v>3857822</v>
      </c>
      <c r="AD463">
        <v>3889159</v>
      </c>
      <c r="AE463">
        <v>4122132</v>
      </c>
      <c r="AF463">
        <v>3497382</v>
      </c>
      <c r="AG463">
        <v>2209287</v>
      </c>
      <c r="AH463">
        <v>2934233</v>
      </c>
    </row>
    <row r="464" spans="1:34">
      <c r="A464" t="s">
        <v>49</v>
      </c>
      <c r="B464" s="137" t="s">
        <v>4642</v>
      </c>
      <c r="C464" s="139">
        <f t="shared" si="7"/>
        <v>60650087.5</v>
      </c>
      <c r="D464">
        <v>59636671</v>
      </c>
      <c r="E464">
        <v>61673544</v>
      </c>
      <c r="F464">
        <v>63380569</v>
      </c>
      <c r="G464">
        <v>57909566</v>
      </c>
      <c r="H464">
        <v>54392507</v>
      </c>
      <c r="I464">
        <v>56658918</v>
      </c>
      <c r="J464">
        <v>56853282</v>
      </c>
      <c r="K464">
        <v>56670757</v>
      </c>
      <c r="L464">
        <v>56675406</v>
      </c>
      <c r="M464">
        <v>56371913</v>
      </c>
      <c r="N464">
        <v>57508721</v>
      </c>
      <c r="O464">
        <v>51860063</v>
      </c>
      <c r="P464">
        <v>53086786</v>
      </c>
      <c r="Q464">
        <v>50174588</v>
      </c>
      <c r="R464">
        <v>48220910</v>
      </c>
      <c r="S464">
        <v>47656200</v>
      </c>
      <c r="T464">
        <v>45921827</v>
      </c>
      <c r="U464">
        <v>45882407</v>
      </c>
      <c r="V464">
        <v>45523459</v>
      </c>
      <c r="W464">
        <v>43653680</v>
      </c>
      <c r="X464">
        <v>43822985</v>
      </c>
      <c r="Y464">
        <v>42804847</v>
      </c>
      <c r="Z464">
        <v>41725075</v>
      </c>
      <c r="AA464">
        <v>40515098</v>
      </c>
      <c r="AB464">
        <v>39314750</v>
      </c>
      <c r="AC464">
        <v>38610750</v>
      </c>
      <c r="AD464">
        <v>37056166</v>
      </c>
      <c r="AE464">
        <v>36171144</v>
      </c>
      <c r="AF464">
        <v>33994306</v>
      </c>
      <c r="AG464">
        <v>34477142</v>
      </c>
      <c r="AH464">
        <v>32978738</v>
      </c>
    </row>
    <row r="465" spans="1:34">
      <c r="A465" t="s">
        <v>49</v>
      </c>
      <c r="B465" t="s">
        <v>4643</v>
      </c>
      <c r="C465" s="139">
        <f t="shared" si="7"/>
        <v>0</v>
      </c>
      <c r="D465" t="s">
        <v>583</v>
      </c>
      <c r="E465" t="s">
        <v>583</v>
      </c>
      <c r="F465" t="s">
        <v>583</v>
      </c>
      <c r="G465" t="s">
        <v>583</v>
      </c>
      <c r="H465" t="s">
        <v>583</v>
      </c>
      <c r="I465" t="s">
        <v>583</v>
      </c>
      <c r="J465" t="s">
        <v>583</v>
      </c>
      <c r="K465" t="s">
        <v>583</v>
      </c>
      <c r="L465" t="s">
        <v>583</v>
      </c>
      <c r="M465" t="s">
        <v>583</v>
      </c>
      <c r="N465" t="s">
        <v>583</v>
      </c>
      <c r="O465" t="s">
        <v>583</v>
      </c>
      <c r="P465" t="s">
        <v>583</v>
      </c>
      <c r="Q465" t="s">
        <v>583</v>
      </c>
      <c r="R465" t="s">
        <v>583</v>
      </c>
      <c r="S465" t="s">
        <v>583</v>
      </c>
      <c r="T465" t="s">
        <v>583</v>
      </c>
      <c r="U465" t="s">
        <v>583</v>
      </c>
      <c r="V465" t="s">
        <v>583</v>
      </c>
      <c r="W465" t="s">
        <v>583</v>
      </c>
      <c r="X465" t="s">
        <v>583</v>
      </c>
      <c r="Y465" t="s">
        <v>583</v>
      </c>
      <c r="Z465" t="s">
        <v>583</v>
      </c>
      <c r="AA465" t="s">
        <v>583</v>
      </c>
      <c r="AB465" t="s">
        <v>583</v>
      </c>
      <c r="AC465" t="s">
        <v>583</v>
      </c>
      <c r="AD465" t="s">
        <v>583</v>
      </c>
      <c r="AE465" t="s">
        <v>583</v>
      </c>
      <c r="AF465" t="s">
        <v>583</v>
      </c>
      <c r="AG465" t="s">
        <v>583</v>
      </c>
      <c r="AH465" t="s">
        <v>583</v>
      </c>
    </row>
    <row r="466" spans="1:34">
      <c r="A466" t="s">
        <v>49</v>
      </c>
      <c r="B466" t="s">
        <v>4644</v>
      </c>
      <c r="C466" s="139">
        <f t="shared" si="7"/>
        <v>0</v>
      </c>
      <c r="D466" t="s">
        <v>583</v>
      </c>
      <c r="E466" t="s">
        <v>583</v>
      </c>
      <c r="F466" t="s">
        <v>583</v>
      </c>
      <c r="G466" t="s">
        <v>583</v>
      </c>
      <c r="H466" t="s">
        <v>583</v>
      </c>
      <c r="I466" t="s">
        <v>583</v>
      </c>
      <c r="J466" t="s">
        <v>583</v>
      </c>
      <c r="K466" t="s">
        <v>583</v>
      </c>
      <c r="L466" t="s">
        <v>583</v>
      </c>
      <c r="M466" t="s">
        <v>583</v>
      </c>
      <c r="N466" t="s">
        <v>583</v>
      </c>
      <c r="O466" t="s">
        <v>583</v>
      </c>
      <c r="P466" t="s">
        <v>583</v>
      </c>
      <c r="Q466" t="s">
        <v>583</v>
      </c>
      <c r="R466" t="s">
        <v>583</v>
      </c>
      <c r="S466" t="s">
        <v>583</v>
      </c>
      <c r="T466" t="s">
        <v>583</v>
      </c>
      <c r="U466" t="s">
        <v>583</v>
      </c>
      <c r="V466" t="s">
        <v>583</v>
      </c>
      <c r="W466" t="s">
        <v>583</v>
      </c>
      <c r="X466" t="s">
        <v>583</v>
      </c>
      <c r="Y466" t="s">
        <v>583</v>
      </c>
      <c r="Z466" t="s">
        <v>583</v>
      </c>
      <c r="AA466" t="s">
        <v>583</v>
      </c>
      <c r="AB466" t="s">
        <v>583</v>
      </c>
      <c r="AC466" t="s">
        <v>583</v>
      </c>
      <c r="AD466" t="s">
        <v>583</v>
      </c>
      <c r="AE466" t="s">
        <v>583</v>
      </c>
      <c r="AF466" t="s">
        <v>583</v>
      </c>
      <c r="AG466" t="s">
        <v>583</v>
      </c>
      <c r="AH466" t="s">
        <v>583</v>
      </c>
    </row>
    <row r="467" spans="1:34">
      <c r="A467" t="s">
        <v>49</v>
      </c>
      <c r="B467" t="s">
        <v>4645</v>
      </c>
      <c r="C467" s="139">
        <f t="shared" si="7"/>
        <v>50407320</v>
      </c>
      <c r="D467">
        <v>50554545</v>
      </c>
      <c r="E467">
        <v>50944690</v>
      </c>
      <c r="F467">
        <v>51208048</v>
      </c>
      <c r="G467">
        <v>48921997</v>
      </c>
      <c r="H467">
        <v>48431193</v>
      </c>
      <c r="I467">
        <v>47147293</v>
      </c>
      <c r="J467">
        <v>47201853</v>
      </c>
      <c r="K467">
        <v>46705216</v>
      </c>
      <c r="L467">
        <v>45709100</v>
      </c>
      <c r="M467">
        <v>45654877</v>
      </c>
      <c r="N467">
        <v>45445269</v>
      </c>
      <c r="O467">
        <v>43331658</v>
      </c>
      <c r="P467">
        <v>45162185</v>
      </c>
      <c r="Q467">
        <v>44938882</v>
      </c>
      <c r="R467">
        <v>43037201</v>
      </c>
      <c r="S467">
        <v>42756808</v>
      </c>
      <c r="T467">
        <v>40615962</v>
      </c>
      <c r="U467">
        <v>40969272</v>
      </c>
      <c r="V467">
        <v>40897543</v>
      </c>
      <c r="W467">
        <v>39443755</v>
      </c>
      <c r="X467">
        <v>39087867</v>
      </c>
      <c r="Y467">
        <v>38033812</v>
      </c>
      <c r="Z467">
        <v>37318292</v>
      </c>
      <c r="AA467">
        <v>36147983</v>
      </c>
      <c r="AB467">
        <v>34999416</v>
      </c>
      <c r="AC467">
        <v>34300919</v>
      </c>
      <c r="AD467">
        <v>33039251</v>
      </c>
      <c r="AE467">
        <v>32103910</v>
      </c>
      <c r="AF467">
        <v>30208072</v>
      </c>
      <c r="AG467">
        <v>30781462</v>
      </c>
      <c r="AH467">
        <v>29437379</v>
      </c>
    </row>
    <row r="468" spans="1:34">
      <c r="A468" t="s">
        <v>49</v>
      </c>
      <c r="B468" t="s">
        <v>4646</v>
      </c>
      <c r="C468" s="139">
        <f t="shared" si="7"/>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c r="A469" t="s">
        <v>49</v>
      </c>
      <c r="B469" t="s">
        <v>4647</v>
      </c>
      <c r="C469" s="139">
        <f t="shared" si="7"/>
        <v>46595.5</v>
      </c>
      <c r="D469">
        <v>85317</v>
      </c>
      <c r="E469">
        <v>98458</v>
      </c>
      <c r="F469">
        <v>2607</v>
      </c>
      <c r="G469">
        <v>0</v>
      </c>
      <c r="H469">
        <v>0</v>
      </c>
      <c r="I469">
        <v>0</v>
      </c>
      <c r="J469">
        <v>0</v>
      </c>
      <c r="K469">
        <v>0</v>
      </c>
      <c r="L469">
        <v>0</v>
      </c>
      <c r="M469">
        <v>0</v>
      </c>
      <c r="N469">
        <v>0</v>
      </c>
      <c r="O469">
        <v>309537</v>
      </c>
      <c r="P469">
        <v>325885</v>
      </c>
      <c r="Q469">
        <v>330641</v>
      </c>
      <c r="R469">
        <v>299634</v>
      </c>
      <c r="S469">
        <v>0</v>
      </c>
      <c r="T469">
        <v>286811</v>
      </c>
      <c r="U469">
        <v>238012</v>
      </c>
      <c r="V469">
        <v>0</v>
      </c>
      <c r="W469">
        <v>0</v>
      </c>
      <c r="X469">
        <v>0</v>
      </c>
      <c r="Y469">
        <v>0</v>
      </c>
      <c r="Z469">
        <v>0</v>
      </c>
      <c r="AA469">
        <v>0</v>
      </c>
      <c r="AB469">
        <v>0</v>
      </c>
      <c r="AC469">
        <v>0</v>
      </c>
      <c r="AD469">
        <v>0</v>
      </c>
      <c r="AE469">
        <v>0</v>
      </c>
      <c r="AF469">
        <v>0</v>
      </c>
      <c r="AG469">
        <v>0</v>
      </c>
      <c r="AH469">
        <v>0</v>
      </c>
    </row>
    <row r="470" spans="1:34">
      <c r="A470" t="s">
        <v>49</v>
      </c>
      <c r="B470" t="s">
        <v>4648</v>
      </c>
      <c r="C470" s="139">
        <f t="shared" si="7"/>
        <v>50453915.5</v>
      </c>
      <c r="D470">
        <v>50639862</v>
      </c>
      <c r="E470">
        <v>51043148</v>
      </c>
      <c r="F470">
        <v>51210655</v>
      </c>
      <c r="G470">
        <v>48921997</v>
      </c>
      <c r="H470">
        <v>48431193</v>
      </c>
      <c r="I470">
        <v>47147293</v>
      </c>
      <c r="J470">
        <v>47201853</v>
      </c>
      <c r="K470">
        <v>46705216</v>
      </c>
      <c r="L470">
        <v>45709100</v>
      </c>
      <c r="M470">
        <v>45654877</v>
      </c>
      <c r="N470">
        <v>45445269</v>
      </c>
      <c r="O470">
        <v>43641195</v>
      </c>
      <c r="P470">
        <v>45488070</v>
      </c>
      <c r="Q470">
        <v>45269523</v>
      </c>
      <c r="R470">
        <v>43336835</v>
      </c>
      <c r="S470">
        <v>42756808</v>
      </c>
      <c r="T470">
        <v>40902773</v>
      </c>
      <c r="U470">
        <v>41207284</v>
      </c>
      <c r="V470">
        <v>40897543</v>
      </c>
      <c r="W470">
        <v>39443755</v>
      </c>
      <c r="X470">
        <v>39087867</v>
      </c>
      <c r="Y470">
        <v>38033812</v>
      </c>
      <c r="Z470">
        <v>37318292</v>
      </c>
      <c r="AA470">
        <v>36147983</v>
      </c>
      <c r="AB470">
        <v>34999416</v>
      </c>
      <c r="AC470">
        <v>34300919</v>
      </c>
      <c r="AD470">
        <v>33039251</v>
      </c>
      <c r="AE470">
        <v>32103910</v>
      </c>
      <c r="AF470">
        <v>30208072</v>
      </c>
      <c r="AG470">
        <v>30781462</v>
      </c>
      <c r="AH470">
        <v>29437379</v>
      </c>
    </row>
    <row r="471" spans="1:34">
      <c r="A471" t="s">
        <v>49</v>
      </c>
      <c r="B471" t="s">
        <v>4649</v>
      </c>
      <c r="C471" s="139">
        <f t="shared" si="7"/>
        <v>2298165.5</v>
      </c>
      <c r="D471">
        <v>2145887</v>
      </c>
      <c r="E471">
        <v>2384215</v>
      </c>
      <c r="F471">
        <v>2370432</v>
      </c>
      <c r="G471">
        <v>2292128</v>
      </c>
      <c r="H471">
        <v>2258629</v>
      </c>
      <c r="I471">
        <v>2432855</v>
      </c>
      <c r="J471">
        <v>2364746</v>
      </c>
      <c r="K471">
        <v>2460132</v>
      </c>
      <c r="L471">
        <v>2531538</v>
      </c>
      <c r="M471">
        <v>2481073</v>
      </c>
      <c r="N471">
        <v>2283033</v>
      </c>
      <c r="O471">
        <v>1931968</v>
      </c>
      <c r="P471">
        <v>1173955</v>
      </c>
      <c r="Q471">
        <v>1318347</v>
      </c>
      <c r="R471">
        <v>1595367</v>
      </c>
      <c r="S471">
        <v>1312879</v>
      </c>
      <c r="T471">
        <v>1352242</v>
      </c>
      <c r="U471">
        <v>1350833</v>
      </c>
      <c r="V471">
        <v>1333895</v>
      </c>
      <c r="W471">
        <v>1305516</v>
      </c>
      <c r="X471">
        <v>1355547</v>
      </c>
      <c r="Y471">
        <v>1389192</v>
      </c>
      <c r="Z471">
        <v>1296156</v>
      </c>
      <c r="AA471">
        <v>1304141</v>
      </c>
      <c r="AB471">
        <v>1244344</v>
      </c>
      <c r="AC471">
        <v>1201086</v>
      </c>
      <c r="AD471">
        <v>1153767</v>
      </c>
      <c r="AE471">
        <v>1041965</v>
      </c>
      <c r="AF471">
        <v>1050950</v>
      </c>
      <c r="AG471">
        <v>1020405</v>
      </c>
      <c r="AH471">
        <v>977443</v>
      </c>
    </row>
    <row r="472" spans="1:34">
      <c r="A472" t="s">
        <v>49</v>
      </c>
      <c r="B472" t="s">
        <v>4650</v>
      </c>
      <c r="C472" s="139">
        <f t="shared" si="7"/>
        <v>0</v>
      </c>
      <c r="D472">
        <v>0</v>
      </c>
      <c r="E472">
        <v>0</v>
      </c>
      <c r="F472">
        <v>0</v>
      </c>
      <c r="G472">
        <v>0</v>
      </c>
      <c r="H472">
        <v>0</v>
      </c>
      <c r="I472">
        <v>0</v>
      </c>
      <c r="J472">
        <v>0</v>
      </c>
      <c r="K472">
        <v>0</v>
      </c>
      <c r="L472">
        <v>82</v>
      </c>
      <c r="M472">
        <v>90</v>
      </c>
      <c r="N472">
        <v>0</v>
      </c>
      <c r="O472">
        <v>0</v>
      </c>
      <c r="P472">
        <v>0</v>
      </c>
      <c r="Q472">
        <v>9</v>
      </c>
      <c r="R472">
        <v>73</v>
      </c>
      <c r="S472">
        <v>820</v>
      </c>
      <c r="T472">
        <v>621</v>
      </c>
      <c r="U472">
        <v>1319</v>
      </c>
      <c r="V472">
        <v>0</v>
      </c>
      <c r="W472">
        <v>0</v>
      </c>
      <c r="X472">
        <v>25</v>
      </c>
      <c r="Y472">
        <v>40393</v>
      </c>
      <c r="Z472">
        <v>41264</v>
      </c>
      <c r="AA472">
        <v>0</v>
      </c>
      <c r="AB472">
        <v>0</v>
      </c>
      <c r="AC472">
        <v>0</v>
      </c>
      <c r="AD472">
        <v>0</v>
      </c>
      <c r="AE472">
        <v>0</v>
      </c>
      <c r="AF472">
        <v>0</v>
      </c>
      <c r="AG472">
        <v>0</v>
      </c>
      <c r="AH472">
        <v>0</v>
      </c>
    </row>
    <row r="473" spans="1:34">
      <c r="A473" t="s">
        <v>49</v>
      </c>
      <c r="B473" t="s">
        <v>4651</v>
      </c>
      <c r="C473" s="139">
        <f t="shared" si="7"/>
        <v>2722678.25</v>
      </c>
      <c r="D473">
        <v>2820350</v>
      </c>
      <c r="E473">
        <v>2767758</v>
      </c>
      <c r="F473">
        <v>2641325</v>
      </c>
      <c r="G473">
        <v>2661280</v>
      </c>
      <c r="H473">
        <v>2527676</v>
      </c>
      <c r="I473">
        <v>2351398</v>
      </c>
      <c r="J473">
        <v>2457798</v>
      </c>
      <c r="K473">
        <v>2508987</v>
      </c>
      <c r="L473">
        <v>2475329</v>
      </c>
      <c r="M473">
        <v>2821181</v>
      </c>
      <c r="N473">
        <v>2807507</v>
      </c>
      <c r="O473">
        <v>2778086</v>
      </c>
      <c r="P473">
        <v>2897612</v>
      </c>
      <c r="Q473">
        <v>2865220</v>
      </c>
      <c r="R473">
        <v>2809911</v>
      </c>
      <c r="S473">
        <v>2857683</v>
      </c>
      <c r="T473">
        <v>2997191</v>
      </c>
      <c r="U473">
        <v>3025774</v>
      </c>
      <c r="V473">
        <v>3067709</v>
      </c>
      <c r="W473">
        <v>3084638</v>
      </c>
      <c r="X473">
        <v>3040382</v>
      </c>
      <c r="Y473">
        <v>2983833</v>
      </c>
      <c r="Z473">
        <v>2653618</v>
      </c>
      <c r="AA473">
        <v>2725447</v>
      </c>
      <c r="AB473">
        <v>2716714</v>
      </c>
      <c r="AC473">
        <v>2618026</v>
      </c>
      <c r="AD473">
        <v>2509871</v>
      </c>
      <c r="AE473">
        <v>2569393</v>
      </c>
      <c r="AF473">
        <v>2388062</v>
      </c>
      <c r="AG473">
        <v>2363548</v>
      </c>
      <c r="AH473">
        <v>2234909</v>
      </c>
    </row>
    <row r="474" spans="1:34">
      <c r="A474" t="s">
        <v>49</v>
      </c>
      <c r="B474" t="s">
        <v>4652</v>
      </c>
      <c r="C474" s="139">
        <f t="shared" si="7"/>
        <v>142787.25</v>
      </c>
      <c r="D474">
        <v>-113482</v>
      </c>
      <c r="E474">
        <v>77789</v>
      </c>
      <c r="F474">
        <v>281372</v>
      </c>
      <c r="G474">
        <v>325470</v>
      </c>
      <c r="H474">
        <v>589336</v>
      </c>
      <c r="I474">
        <v>721379</v>
      </c>
      <c r="J474">
        <v>610834</v>
      </c>
      <c r="K474">
        <v>704561</v>
      </c>
      <c r="L474">
        <v>781642</v>
      </c>
      <c r="M474">
        <v>289226</v>
      </c>
      <c r="N474">
        <v>398772</v>
      </c>
      <c r="O474">
        <v>393402</v>
      </c>
      <c r="P474">
        <v>594043</v>
      </c>
      <c r="Q474">
        <v>721489</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
        <v>49</v>
      </c>
      <c r="B475" t="s">
        <v>4653</v>
      </c>
      <c r="C475" s="139">
        <f t="shared" si="7"/>
        <v>5032541</v>
      </c>
      <c r="D475">
        <v>4144054</v>
      </c>
      <c r="E475">
        <v>5400635</v>
      </c>
      <c r="F475">
        <v>6876784</v>
      </c>
      <c r="G475">
        <v>3708691</v>
      </c>
      <c r="H475">
        <v>585672</v>
      </c>
      <c r="I475">
        <v>4005994</v>
      </c>
      <c r="J475">
        <v>4218052</v>
      </c>
      <c r="K475">
        <v>4291861</v>
      </c>
      <c r="L475">
        <v>5177715</v>
      </c>
      <c r="M475">
        <v>5125466</v>
      </c>
      <c r="N475">
        <v>6574140</v>
      </c>
      <c r="O475">
        <v>3115412</v>
      </c>
      <c r="P475">
        <v>2933106</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c r="A476" t="s">
        <v>49</v>
      </c>
      <c r="B476" s="137" t="s">
        <v>4654</v>
      </c>
      <c r="C476" s="139">
        <f t="shared" si="7"/>
        <v>60650087.5</v>
      </c>
      <c r="D476">
        <v>59636671</v>
      </c>
      <c r="E476">
        <v>61673544</v>
      </c>
      <c r="F476">
        <v>63380569</v>
      </c>
      <c r="G476">
        <v>57909566</v>
      </c>
      <c r="H476">
        <v>54392507</v>
      </c>
      <c r="I476">
        <v>56658918</v>
      </c>
      <c r="J476">
        <v>56853282</v>
      </c>
      <c r="K476">
        <v>56670757</v>
      </c>
      <c r="L476">
        <v>56675406</v>
      </c>
      <c r="M476">
        <v>56371913</v>
      </c>
      <c r="N476">
        <v>57508721</v>
      </c>
      <c r="O476">
        <v>51860063</v>
      </c>
      <c r="P476">
        <v>53086786</v>
      </c>
      <c r="Q476">
        <v>50174588</v>
      </c>
      <c r="R476">
        <v>48220910</v>
      </c>
      <c r="S476">
        <v>47656200</v>
      </c>
      <c r="T476">
        <v>45921827</v>
      </c>
      <c r="U476">
        <v>45882407</v>
      </c>
      <c r="V476">
        <v>45523459</v>
      </c>
      <c r="W476">
        <v>43653680</v>
      </c>
      <c r="X476">
        <v>43822985</v>
      </c>
      <c r="Y476">
        <v>42804847</v>
      </c>
      <c r="Z476">
        <v>41725075</v>
      </c>
      <c r="AA476">
        <v>40515098</v>
      </c>
      <c r="AB476">
        <v>39314750</v>
      </c>
      <c r="AC476">
        <v>38610750</v>
      </c>
      <c r="AD476">
        <v>37056166</v>
      </c>
      <c r="AE476">
        <v>36171144</v>
      </c>
      <c r="AF476">
        <v>33994306</v>
      </c>
      <c r="AG476">
        <v>34477142</v>
      </c>
      <c r="AH476">
        <v>32978738</v>
      </c>
    </row>
    <row r="477" spans="1:34">
      <c r="A477" t="s">
        <v>49</v>
      </c>
      <c r="B477" t="s">
        <v>4655</v>
      </c>
      <c r="C477" s="139">
        <f t="shared" si="7"/>
        <v>5032541</v>
      </c>
      <c r="D477">
        <v>4144054</v>
      </c>
      <c r="E477">
        <v>5400635</v>
      </c>
      <c r="F477">
        <v>6876784</v>
      </c>
      <c r="G477">
        <v>3708691</v>
      </c>
      <c r="H477">
        <v>585672</v>
      </c>
      <c r="I477">
        <v>4005994</v>
      </c>
      <c r="J477">
        <v>4218052</v>
      </c>
      <c r="K477">
        <v>4291861</v>
      </c>
      <c r="L477">
        <v>5177715</v>
      </c>
      <c r="M477">
        <v>5125466</v>
      </c>
      <c r="N477">
        <v>6574140</v>
      </c>
      <c r="O477">
        <v>3115412</v>
      </c>
      <c r="P477">
        <v>2933106</v>
      </c>
      <c r="Q477">
        <v>-385371</v>
      </c>
      <c r="R477">
        <v>-2737448</v>
      </c>
      <c r="S477">
        <v>-3500038</v>
      </c>
      <c r="T477">
        <v>-2673632</v>
      </c>
      <c r="U477">
        <v>-3766215</v>
      </c>
      <c r="V477">
        <v>-2995074</v>
      </c>
      <c r="W477">
        <v>-2990022</v>
      </c>
      <c r="X477">
        <v>-2280974</v>
      </c>
      <c r="Y477">
        <v>-3935361</v>
      </c>
      <c r="Z477">
        <v>-3168399</v>
      </c>
      <c r="AA477">
        <v>-4931097</v>
      </c>
      <c r="AB477">
        <v>-4626135</v>
      </c>
      <c r="AC477">
        <v>-3857822</v>
      </c>
      <c r="AD477">
        <v>-3889159</v>
      </c>
      <c r="AE477">
        <v>-4122132</v>
      </c>
      <c r="AF477">
        <v>-3497382</v>
      </c>
      <c r="AG477">
        <v>-2209287</v>
      </c>
      <c r="AH477">
        <v>-2934233</v>
      </c>
    </row>
    <row r="478" spans="1:34">
      <c r="A478" t="s">
        <v>49</v>
      </c>
      <c r="B478" t="s">
        <v>4656</v>
      </c>
      <c r="C478" s="139">
        <f t="shared" si="7"/>
        <v>1.0900000000000001</v>
      </c>
      <c r="D478">
        <v>1.07</v>
      </c>
      <c r="E478">
        <v>1.1000000000000001</v>
      </c>
      <c r="F478">
        <v>1.1200000000000001</v>
      </c>
      <c r="G478">
        <v>1.07</v>
      </c>
      <c r="H478">
        <v>1.01</v>
      </c>
      <c r="I478">
        <v>1.08</v>
      </c>
      <c r="J478">
        <v>1.08</v>
      </c>
      <c r="K478">
        <v>1.08</v>
      </c>
      <c r="L478">
        <v>1.1000000000000001</v>
      </c>
      <c r="M478">
        <v>1.1000000000000001</v>
      </c>
      <c r="N478">
        <v>1.1299999999999999</v>
      </c>
      <c r="O478">
        <v>1.06</v>
      </c>
      <c r="P478">
        <v>1.06</v>
      </c>
      <c r="Q478">
        <v>0.99</v>
      </c>
      <c r="R478">
        <v>0.94</v>
      </c>
      <c r="S478">
        <v>0.93</v>
      </c>
      <c r="T478">
        <v>0.94</v>
      </c>
      <c r="U478">
        <v>0.92</v>
      </c>
      <c r="V478">
        <v>0.93</v>
      </c>
      <c r="W478">
        <v>0.93</v>
      </c>
      <c r="X478">
        <v>0.95</v>
      </c>
      <c r="Y478">
        <v>0.91</v>
      </c>
      <c r="Z478">
        <v>0.92</v>
      </c>
      <c r="AA478">
        <v>0.88</v>
      </c>
      <c r="AB478">
        <v>0.88</v>
      </c>
      <c r="AC478">
        <v>0.9</v>
      </c>
      <c r="AD478">
        <v>0.9</v>
      </c>
      <c r="AE478">
        <v>0.89</v>
      </c>
      <c r="AF478">
        <v>0.9</v>
      </c>
      <c r="AG478">
        <v>0.94</v>
      </c>
      <c r="AH478">
        <v>0.91</v>
      </c>
    </row>
    <row r="479" spans="1:34">
      <c r="A479" t="s">
        <v>49</v>
      </c>
      <c r="B479" t="s">
        <v>4657</v>
      </c>
      <c r="C479" s="139">
        <f t="shared" si="7"/>
        <v>0</v>
      </c>
    </row>
    <row r="480" spans="1:34">
      <c r="A480" t="s">
        <v>49</v>
      </c>
      <c r="B480" t="s">
        <v>4566</v>
      </c>
      <c r="C480" s="139">
        <f t="shared" si="7"/>
        <v>0</v>
      </c>
      <c r="D480" t="s">
        <v>4567</v>
      </c>
      <c r="E480" t="s">
        <v>4568</v>
      </c>
      <c r="F480" t="s">
        <v>4569</v>
      </c>
      <c r="G480" t="s">
        <v>4570</v>
      </c>
      <c r="H480" t="s">
        <v>4571</v>
      </c>
      <c r="I480" t="s">
        <v>4572</v>
      </c>
      <c r="J480" t="s">
        <v>4573</v>
      </c>
      <c r="K480" t="s">
        <v>4574</v>
      </c>
      <c r="L480" t="s">
        <v>4575</v>
      </c>
      <c r="M480" t="s">
        <v>4576</v>
      </c>
      <c r="N480" t="s">
        <v>4577</v>
      </c>
      <c r="O480" t="s">
        <v>4578</v>
      </c>
      <c r="P480" t="s">
        <v>4579</v>
      </c>
      <c r="Q480" t="s">
        <v>4580</v>
      </c>
      <c r="R480" t="s">
        <v>4581</v>
      </c>
      <c r="S480" t="s">
        <v>4582</v>
      </c>
      <c r="T480" t="s">
        <v>4583</v>
      </c>
      <c r="U480" t="s">
        <v>4584</v>
      </c>
      <c r="V480" t="s">
        <v>4585</v>
      </c>
      <c r="W480" t="s">
        <v>4586</v>
      </c>
      <c r="X480" t="s">
        <v>4587</v>
      </c>
      <c r="Y480" t="s">
        <v>4588</v>
      </c>
      <c r="Z480" t="s">
        <v>4589</v>
      </c>
      <c r="AA480" t="s">
        <v>4590</v>
      </c>
      <c r="AB480" t="s">
        <v>4591</v>
      </c>
      <c r="AC480" t="s">
        <v>4592</v>
      </c>
      <c r="AD480" t="s">
        <v>4593</v>
      </c>
      <c r="AE480" t="s">
        <v>4594</v>
      </c>
      <c r="AF480" t="s">
        <v>4595</v>
      </c>
      <c r="AG480" t="s">
        <v>4596</v>
      </c>
      <c r="AH480" t="s">
        <v>4597</v>
      </c>
    </row>
    <row r="481" spans="1:34">
      <c r="B481" t="s">
        <v>54</v>
      </c>
      <c r="C481" s="139">
        <f t="shared" si="7"/>
        <v>0</v>
      </c>
    </row>
    <row r="482" spans="1:34">
      <c r="A482" t="s">
        <v>54</v>
      </c>
      <c r="B482" t="s">
        <v>4598</v>
      </c>
      <c r="C482" s="139">
        <f t="shared" si="7"/>
        <v>0</v>
      </c>
    </row>
    <row r="483" spans="1:34">
      <c r="A483" t="s">
        <v>54</v>
      </c>
      <c r="B483" t="s">
        <v>4599</v>
      </c>
      <c r="C483" s="139">
        <f t="shared" si="7"/>
        <v>0</v>
      </c>
      <c r="D483" t="s">
        <v>4600</v>
      </c>
      <c r="E483" t="s">
        <v>4601</v>
      </c>
      <c r="F483" t="s">
        <v>4602</v>
      </c>
      <c r="G483" t="s">
        <v>4603</v>
      </c>
      <c r="H483" t="s">
        <v>4604</v>
      </c>
      <c r="I483" t="s">
        <v>4605</v>
      </c>
      <c r="J483" t="s">
        <v>4606</v>
      </c>
      <c r="K483" t="s">
        <v>4607</v>
      </c>
      <c r="L483" t="s">
        <v>4608</v>
      </c>
      <c r="M483" t="s">
        <v>4609</v>
      </c>
      <c r="N483" t="s">
        <v>4610</v>
      </c>
      <c r="O483" t="s">
        <v>4611</v>
      </c>
      <c r="P483" t="s">
        <v>4612</v>
      </c>
      <c r="Q483" t="s">
        <v>4613</v>
      </c>
      <c r="R483" t="s">
        <v>4614</v>
      </c>
      <c r="S483" t="s">
        <v>4615</v>
      </c>
      <c r="T483" t="s">
        <v>4616</v>
      </c>
      <c r="U483" t="s">
        <v>4617</v>
      </c>
      <c r="V483" t="s">
        <v>4618</v>
      </c>
      <c r="W483" t="s">
        <v>4619</v>
      </c>
      <c r="X483" t="s">
        <v>4620</v>
      </c>
      <c r="Y483" t="s">
        <v>4621</v>
      </c>
      <c r="Z483" t="s">
        <v>4622</v>
      </c>
      <c r="AA483" t="s">
        <v>4623</v>
      </c>
      <c r="AB483" t="s">
        <v>4624</v>
      </c>
      <c r="AC483" t="s">
        <v>4625</v>
      </c>
      <c r="AD483" t="s">
        <v>4626</v>
      </c>
      <c r="AE483" t="s">
        <v>4627</v>
      </c>
      <c r="AF483" t="s">
        <v>4628</v>
      </c>
      <c r="AG483" t="s">
        <v>4629</v>
      </c>
      <c r="AH483" t="s">
        <v>4630</v>
      </c>
    </row>
    <row r="484" spans="1:34">
      <c r="A484" t="s">
        <v>54</v>
      </c>
      <c r="B484" t="s">
        <v>4631</v>
      </c>
      <c r="C484" s="139">
        <f t="shared" si="7"/>
        <v>0</v>
      </c>
      <c r="D484" t="s">
        <v>583</v>
      </c>
      <c r="E484" t="s">
        <v>583</v>
      </c>
      <c r="F484" t="s">
        <v>583</v>
      </c>
      <c r="G484" t="s">
        <v>583</v>
      </c>
      <c r="H484" t="s">
        <v>583</v>
      </c>
      <c r="I484" t="s">
        <v>583</v>
      </c>
      <c r="J484" t="s">
        <v>583</v>
      </c>
      <c r="K484" t="s">
        <v>583</v>
      </c>
      <c r="L484" t="s">
        <v>583</v>
      </c>
      <c r="M484" t="s">
        <v>583</v>
      </c>
      <c r="N484" t="s">
        <v>583</v>
      </c>
      <c r="O484" t="s">
        <v>583</v>
      </c>
      <c r="P484" t="s">
        <v>583</v>
      </c>
      <c r="Q484" t="s">
        <v>583</v>
      </c>
      <c r="R484" t="s">
        <v>583</v>
      </c>
      <c r="S484" t="s">
        <v>583</v>
      </c>
      <c r="T484" t="s">
        <v>583</v>
      </c>
      <c r="U484" t="s">
        <v>583</v>
      </c>
      <c r="V484" t="s">
        <v>583</v>
      </c>
      <c r="W484" t="s">
        <v>583</v>
      </c>
      <c r="X484" t="s">
        <v>583</v>
      </c>
      <c r="Y484" t="s">
        <v>583</v>
      </c>
      <c r="Z484" t="s">
        <v>583</v>
      </c>
      <c r="AA484" t="s">
        <v>583</v>
      </c>
      <c r="AB484" t="s">
        <v>583</v>
      </c>
      <c r="AC484" t="s">
        <v>583</v>
      </c>
      <c r="AD484" t="s">
        <v>583</v>
      </c>
      <c r="AE484" t="s">
        <v>583</v>
      </c>
      <c r="AF484" t="s">
        <v>583</v>
      </c>
      <c r="AG484" t="s">
        <v>583</v>
      </c>
      <c r="AH484" t="s">
        <v>583</v>
      </c>
    </row>
    <row r="485" spans="1:34">
      <c r="A485" t="s">
        <v>54</v>
      </c>
      <c r="B485" t="s">
        <v>522</v>
      </c>
      <c r="C485" s="139">
        <f t="shared" si="7"/>
        <v>0</v>
      </c>
      <c r="D485" t="s">
        <v>583</v>
      </c>
      <c r="E485" t="s">
        <v>583</v>
      </c>
      <c r="F485" t="s">
        <v>583</v>
      </c>
      <c r="G485" t="s">
        <v>583</v>
      </c>
      <c r="H485" t="s">
        <v>583</v>
      </c>
      <c r="I485" t="s">
        <v>583</v>
      </c>
      <c r="J485" t="s">
        <v>583</v>
      </c>
      <c r="K485" t="s">
        <v>583</v>
      </c>
      <c r="L485" t="s">
        <v>583</v>
      </c>
      <c r="M485" t="s">
        <v>583</v>
      </c>
      <c r="N485" t="s">
        <v>583</v>
      </c>
      <c r="O485" t="s">
        <v>583</v>
      </c>
      <c r="P485" t="s">
        <v>583</v>
      </c>
      <c r="Q485" t="s">
        <v>583</v>
      </c>
      <c r="R485" t="s">
        <v>583</v>
      </c>
      <c r="S485" t="s">
        <v>583</v>
      </c>
      <c r="T485" t="s">
        <v>583</v>
      </c>
      <c r="U485" t="s">
        <v>583</v>
      </c>
      <c r="V485" t="s">
        <v>583</v>
      </c>
      <c r="W485" t="s">
        <v>583</v>
      </c>
      <c r="X485" t="s">
        <v>583</v>
      </c>
      <c r="Y485" t="s">
        <v>583</v>
      </c>
      <c r="Z485" t="s">
        <v>583</v>
      </c>
      <c r="AA485" t="s">
        <v>583</v>
      </c>
      <c r="AB485" t="s">
        <v>583</v>
      </c>
      <c r="AC485" t="s">
        <v>583</v>
      </c>
      <c r="AD485" t="s">
        <v>583</v>
      </c>
      <c r="AE485" t="s">
        <v>583</v>
      </c>
      <c r="AF485" t="s">
        <v>583</v>
      </c>
      <c r="AG485" t="s">
        <v>583</v>
      </c>
      <c r="AH485" t="s">
        <v>583</v>
      </c>
    </row>
    <row r="486" spans="1:34">
      <c r="A486" t="s">
        <v>54</v>
      </c>
      <c r="B486" t="s">
        <v>4632</v>
      </c>
      <c r="C486" s="139">
        <f t="shared" si="7"/>
        <v>32979302.75</v>
      </c>
      <c r="D486">
        <v>32081773</v>
      </c>
      <c r="E486">
        <v>31467553</v>
      </c>
      <c r="F486">
        <v>34517756</v>
      </c>
      <c r="G486">
        <v>33850129</v>
      </c>
      <c r="H486">
        <v>34176130</v>
      </c>
      <c r="I486">
        <v>35293856</v>
      </c>
      <c r="J486">
        <v>39669629</v>
      </c>
      <c r="K486">
        <v>39808763</v>
      </c>
      <c r="L486">
        <v>39949146</v>
      </c>
      <c r="M486">
        <v>42582626</v>
      </c>
      <c r="N486">
        <v>45270047</v>
      </c>
      <c r="O486">
        <v>44443224</v>
      </c>
      <c r="P486">
        <v>45275773</v>
      </c>
      <c r="Q486">
        <v>49256450</v>
      </c>
      <c r="R486">
        <v>44621389</v>
      </c>
      <c r="S486">
        <v>45421033</v>
      </c>
      <c r="T486">
        <v>46409328</v>
      </c>
      <c r="U486">
        <v>46155505</v>
      </c>
      <c r="V486">
        <v>46691936</v>
      </c>
      <c r="W486">
        <v>44642712</v>
      </c>
      <c r="X486">
        <v>44764909</v>
      </c>
      <c r="Y486">
        <v>42002924</v>
      </c>
      <c r="Z486">
        <v>41480827</v>
      </c>
      <c r="AA486">
        <v>37843716</v>
      </c>
      <c r="AB486">
        <v>39874544</v>
      </c>
      <c r="AC486">
        <v>38230483</v>
      </c>
      <c r="AD486">
        <v>37283871</v>
      </c>
      <c r="AE486">
        <v>36432577</v>
      </c>
      <c r="AF486">
        <v>31763765</v>
      </c>
      <c r="AG486">
        <v>32314825</v>
      </c>
      <c r="AH486">
        <v>33868644</v>
      </c>
    </row>
    <row r="487" spans="1:34">
      <c r="A487" t="s">
        <v>54</v>
      </c>
      <c r="B487" t="s">
        <v>4633</v>
      </c>
      <c r="C487" s="139">
        <f t="shared" si="7"/>
        <v>18919620.75</v>
      </c>
      <c r="D487">
        <v>22257021</v>
      </c>
      <c r="E487">
        <v>19305066</v>
      </c>
      <c r="F487">
        <v>17090987</v>
      </c>
      <c r="G487">
        <v>17025409</v>
      </c>
      <c r="H487">
        <v>13372086</v>
      </c>
      <c r="I487">
        <v>10197702</v>
      </c>
      <c r="J487">
        <v>10022363</v>
      </c>
      <c r="K487">
        <v>8588130</v>
      </c>
      <c r="L487">
        <v>4411011</v>
      </c>
      <c r="M487">
        <v>2775806</v>
      </c>
      <c r="N487">
        <v>2653716</v>
      </c>
      <c r="O487">
        <v>2234084</v>
      </c>
      <c r="P487">
        <v>1354496</v>
      </c>
      <c r="Q487">
        <v>857222</v>
      </c>
      <c r="R487">
        <v>895109</v>
      </c>
      <c r="S487">
        <v>436382</v>
      </c>
      <c r="T487">
        <v>368344</v>
      </c>
      <c r="U487">
        <v>376724</v>
      </c>
      <c r="V487">
        <v>479425</v>
      </c>
      <c r="W487">
        <v>65393</v>
      </c>
      <c r="X487">
        <v>15332</v>
      </c>
      <c r="Y487">
        <v>12367</v>
      </c>
      <c r="Z487">
        <v>11425</v>
      </c>
      <c r="AA487">
        <v>13881</v>
      </c>
      <c r="AB487">
        <v>10969</v>
      </c>
      <c r="AC487">
        <v>11214</v>
      </c>
      <c r="AD487">
        <v>9854</v>
      </c>
      <c r="AE487">
        <v>4985</v>
      </c>
      <c r="AF487">
        <v>9768</v>
      </c>
      <c r="AG487">
        <v>1465</v>
      </c>
      <c r="AH487">
        <v>1465</v>
      </c>
    </row>
    <row r="488" spans="1:34">
      <c r="A488" t="s">
        <v>54</v>
      </c>
      <c r="B488" t="s">
        <v>4634</v>
      </c>
      <c r="C488" s="139">
        <f t="shared" si="7"/>
        <v>0</v>
      </c>
      <c r="D488">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row>
    <row r="489" spans="1:34">
      <c r="A489" t="s">
        <v>54</v>
      </c>
      <c r="B489" t="s">
        <v>4635</v>
      </c>
      <c r="C489" s="139">
        <f t="shared" si="7"/>
        <v>51898923.5</v>
      </c>
      <c r="D489">
        <v>54338794</v>
      </c>
      <c r="E489">
        <v>50772619</v>
      </c>
      <c r="F489">
        <v>51608743</v>
      </c>
      <c r="G489">
        <v>50875538</v>
      </c>
      <c r="H489">
        <v>47548216</v>
      </c>
      <c r="I489">
        <v>45491558</v>
      </c>
      <c r="J489">
        <v>49691992</v>
      </c>
      <c r="K489">
        <v>48396893</v>
      </c>
      <c r="L489">
        <v>44360157</v>
      </c>
      <c r="M489">
        <v>45358432</v>
      </c>
      <c r="N489">
        <v>47923762</v>
      </c>
      <c r="O489">
        <v>46677308</v>
      </c>
      <c r="P489">
        <v>46630269</v>
      </c>
      <c r="Q489">
        <v>50113672</v>
      </c>
      <c r="R489">
        <v>45516498</v>
      </c>
      <c r="S489">
        <v>45857415</v>
      </c>
      <c r="T489">
        <v>46777672</v>
      </c>
      <c r="U489">
        <v>46532228</v>
      </c>
      <c r="V489">
        <v>47171361</v>
      </c>
      <c r="W489">
        <v>44708105</v>
      </c>
      <c r="X489">
        <v>44780241</v>
      </c>
      <c r="Y489">
        <v>42015291</v>
      </c>
      <c r="Z489">
        <v>41492252</v>
      </c>
      <c r="AA489">
        <v>37857597</v>
      </c>
      <c r="AB489">
        <v>39885513</v>
      </c>
      <c r="AC489">
        <v>38241697</v>
      </c>
      <c r="AD489">
        <v>37293725</v>
      </c>
      <c r="AE489">
        <v>36437562</v>
      </c>
      <c r="AF489">
        <v>31773533</v>
      </c>
      <c r="AG489">
        <v>32316290</v>
      </c>
      <c r="AH489">
        <v>33870109</v>
      </c>
    </row>
    <row r="490" spans="1:34">
      <c r="A490" t="s">
        <v>54</v>
      </c>
      <c r="B490" t="s">
        <v>4636</v>
      </c>
      <c r="C490" s="139">
        <f t="shared" si="7"/>
        <v>15743.5</v>
      </c>
      <c r="D490">
        <v>15500</v>
      </c>
      <c r="E490">
        <v>16900</v>
      </c>
      <c r="F490">
        <v>15600</v>
      </c>
      <c r="G490">
        <v>14974</v>
      </c>
      <c r="H490">
        <v>0</v>
      </c>
      <c r="I490">
        <v>0</v>
      </c>
      <c r="J490">
        <v>0</v>
      </c>
      <c r="K490">
        <v>0</v>
      </c>
      <c r="L490">
        <v>0</v>
      </c>
      <c r="M490">
        <v>0</v>
      </c>
      <c r="N490">
        <v>0</v>
      </c>
      <c r="O490">
        <v>0</v>
      </c>
      <c r="P490">
        <v>0</v>
      </c>
      <c r="Q490">
        <v>0</v>
      </c>
      <c r="R490">
        <v>0</v>
      </c>
      <c r="S490">
        <v>31</v>
      </c>
      <c r="T490">
        <v>689</v>
      </c>
      <c r="U490">
        <v>990</v>
      </c>
      <c r="V490">
        <v>848</v>
      </c>
      <c r="W490">
        <v>2057</v>
      </c>
      <c r="X490">
        <v>1818</v>
      </c>
      <c r="Y490">
        <v>2216</v>
      </c>
      <c r="Z490">
        <v>1243</v>
      </c>
      <c r="AA490">
        <v>912</v>
      </c>
      <c r="AB490">
        <v>1182</v>
      </c>
      <c r="AC490">
        <v>4920</v>
      </c>
      <c r="AD490">
        <v>4920</v>
      </c>
      <c r="AE490">
        <v>0</v>
      </c>
      <c r="AF490">
        <v>0</v>
      </c>
      <c r="AG490">
        <v>0</v>
      </c>
      <c r="AH490">
        <v>0</v>
      </c>
    </row>
    <row r="491" spans="1:34">
      <c r="A491" t="s">
        <v>54</v>
      </c>
      <c r="B491" t="s">
        <v>4637</v>
      </c>
      <c r="C491" s="139">
        <f t="shared" si="7"/>
        <v>103666.25</v>
      </c>
      <c r="D491">
        <v>187537</v>
      </c>
      <c r="E491">
        <v>98473</v>
      </c>
      <c r="F491">
        <v>85870</v>
      </c>
      <c r="G491">
        <v>42785</v>
      </c>
      <c r="H491">
        <v>51775</v>
      </c>
      <c r="I491">
        <v>35566</v>
      </c>
      <c r="J491">
        <v>36371</v>
      </c>
      <c r="K491">
        <v>75689</v>
      </c>
      <c r="L491">
        <v>64534</v>
      </c>
      <c r="M491">
        <v>1408</v>
      </c>
      <c r="N491">
        <v>0</v>
      </c>
      <c r="O491">
        <v>0</v>
      </c>
      <c r="P491">
        <v>52</v>
      </c>
      <c r="Q491">
        <v>8523</v>
      </c>
      <c r="R491">
        <v>7238</v>
      </c>
      <c r="S491">
        <v>5250</v>
      </c>
      <c r="T491">
        <v>4298</v>
      </c>
      <c r="U491">
        <v>34342</v>
      </c>
      <c r="V491">
        <v>16237</v>
      </c>
      <c r="W491">
        <v>38360</v>
      </c>
      <c r="X491">
        <v>33846</v>
      </c>
      <c r="Y491">
        <v>52723</v>
      </c>
      <c r="Z491">
        <v>91732</v>
      </c>
      <c r="AA491">
        <v>58976</v>
      </c>
      <c r="AB491">
        <v>55461</v>
      </c>
      <c r="AC491">
        <v>174088</v>
      </c>
      <c r="AD491">
        <v>321223</v>
      </c>
      <c r="AE491">
        <v>305005</v>
      </c>
      <c r="AF491">
        <v>304961</v>
      </c>
      <c r="AG491">
        <v>314454</v>
      </c>
      <c r="AH491">
        <v>314749</v>
      </c>
    </row>
    <row r="492" spans="1:34">
      <c r="A492" t="s">
        <v>54</v>
      </c>
      <c r="B492" t="s">
        <v>4638</v>
      </c>
      <c r="C492" s="139">
        <f t="shared" si="7"/>
        <v>119409.75</v>
      </c>
      <c r="D492">
        <v>203037</v>
      </c>
      <c r="E492">
        <v>115373</v>
      </c>
      <c r="F492">
        <v>101470</v>
      </c>
      <c r="G492">
        <v>57759</v>
      </c>
      <c r="H492">
        <v>51775</v>
      </c>
      <c r="I492">
        <v>35566</v>
      </c>
      <c r="J492">
        <v>36371</v>
      </c>
      <c r="K492">
        <v>75689</v>
      </c>
      <c r="L492">
        <v>64534</v>
      </c>
      <c r="M492">
        <v>1408</v>
      </c>
      <c r="N492">
        <v>0</v>
      </c>
      <c r="O492">
        <v>0</v>
      </c>
      <c r="P492">
        <v>52</v>
      </c>
      <c r="Q492">
        <v>8523</v>
      </c>
      <c r="R492">
        <v>7238</v>
      </c>
      <c r="S492">
        <v>5281</v>
      </c>
      <c r="T492">
        <v>4987</v>
      </c>
      <c r="U492">
        <v>35332</v>
      </c>
      <c r="V492">
        <v>17085</v>
      </c>
      <c r="W492">
        <v>40417</v>
      </c>
      <c r="X492">
        <v>35664</v>
      </c>
      <c r="Y492">
        <v>54939</v>
      </c>
      <c r="Z492">
        <v>92975</v>
      </c>
      <c r="AA492">
        <v>59888</v>
      </c>
      <c r="AB492">
        <v>56643</v>
      </c>
      <c r="AC492">
        <v>179008</v>
      </c>
      <c r="AD492">
        <v>326143</v>
      </c>
      <c r="AE492">
        <v>305005</v>
      </c>
      <c r="AF492">
        <v>304961</v>
      </c>
      <c r="AG492">
        <v>314454</v>
      </c>
      <c r="AH492">
        <v>314749</v>
      </c>
    </row>
    <row r="493" spans="1:34">
      <c r="A493" t="s">
        <v>54</v>
      </c>
      <c r="B493" t="s">
        <v>4639</v>
      </c>
      <c r="C493" s="139">
        <f t="shared" si="7"/>
        <v>52018333</v>
      </c>
      <c r="D493">
        <v>54541831</v>
      </c>
      <c r="E493">
        <v>50887992</v>
      </c>
      <c r="F493">
        <v>51710213</v>
      </c>
      <c r="G493">
        <v>50933296</v>
      </c>
      <c r="H493">
        <v>47599991</v>
      </c>
      <c r="I493">
        <v>45527124</v>
      </c>
      <c r="J493">
        <v>49728363</v>
      </c>
      <c r="K493">
        <v>48472581</v>
      </c>
      <c r="L493">
        <v>44424691</v>
      </c>
      <c r="M493">
        <v>45359840</v>
      </c>
      <c r="N493">
        <v>47923762</v>
      </c>
      <c r="O493">
        <v>46677308</v>
      </c>
      <c r="P493">
        <v>46630321</v>
      </c>
      <c r="Q493">
        <v>50122196</v>
      </c>
      <c r="R493">
        <v>45523736</v>
      </c>
      <c r="S493">
        <v>45862696</v>
      </c>
      <c r="T493">
        <v>46782659</v>
      </c>
      <c r="U493">
        <v>46567560</v>
      </c>
      <c r="V493">
        <v>47188446</v>
      </c>
      <c r="W493">
        <v>44748522</v>
      </c>
      <c r="X493">
        <v>44815905</v>
      </c>
      <c r="Y493">
        <v>42070230</v>
      </c>
      <c r="Z493">
        <v>41585227</v>
      </c>
      <c r="AA493">
        <v>37917485</v>
      </c>
      <c r="AB493">
        <v>39942156</v>
      </c>
      <c r="AC493">
        <v>38420706</v>
      </c>
      <c r="AD493">
        <v>37619868</v>
      </c>
      <c r="AE493">
        <v>36742567</v>
      </c>
      <c r="AF493">
        <v>32078494</v>
      </c>
      <c r="AG493">
        <v>32630744</v>
      </c>
      <c r="AH493">
        <v>34184858</v>
      </c>
    </row>
    <row r="494" spans="1:34">
      <c r="A494" t="s">
        <v>54</v>
      </c>
      <c r="B494" t="s">
        <v>4640</v>
      </c>
      <c r="C494" s="139">
        <f t="shared" si="7"/>
        <v>21</v>
      </c>
      <c r="D494">
        <v>0</v>
      </c>
      <c r="E494">
        <v>0</v>
      </c>
      <c r="F494">
        <v>0</v>
      </c>
      <c r="G494">
        <v>84</v>
      </c>
      <c r="H494">
        <v>0</v>
      </c>
      <c r="I494">
        <v>0</v>
      </c>
      <c r="J494">
        <v>0</v>
      </c>
      <c r="K494">
        <v>0</v>
      </c>
      <c r="L494">
        <v>0</v>
      </c>
      <c r="M494">
        <v>0</v>
      </c>
      <c r="N494">
        <v>0</v>
      </c>
      <c r="O494">
        <v>0</v>
      </c>
      <c r="P494">
        <v>0</v>
      </c>
      <c r="Q494">
        <v>300</v>
      </c>
      <c r="R494">
        <v>0</v>
      </c>
      <c r="S494">
        <v>0</v>
      </c>
      <c r="T494">
        <v>0</v>
      </c>
      <c r="U494">
        <v>0</v>
      </c>
      <c r="V494">
        <v>0</v>
      </c>
      <c r="W494">
        <v>0</v>
      </c>
      <c r="X494">
        <v>0</v>
      </c>
      <c r="Y494">
        <v>875</v>
      </c>
      <c r="Z494">
        <v>3700</v>
      </c>
      <c r="AA494">
        <v>350</v>
      </c>
      <c r="AB494">
        <v>0</v>
      </c>
      <c r="AC494">
        <v>0</v>
      </c>
      <c r="AD494">
        <v>0</v>
      </c>
      <c r="AE494">
        <v>0</v>
      </c>
      <c r="AF494">
        <v>0</v>
      </c>
      <c r="AG494">
        <v>0</v>
      </c>
      <c r="AH494">
        <v>0</v>
      </c>
    </row>
    <row r="495" spans="1:34">
      <c r="A495" t="s">
        <v>54</v>
      </c>
      <c r="B495" t="s">
        <v>4641</v>
      </c>
      <c r="C495" s="139">
        <f t="shared" si="7"/>
        <v>0</v>
      </c>
      <c r="D49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1:34">
      <c r="A496" t="s">
        <v>54</v>
      </c>
      <c r="B496" s="137" t="s">
        <v>4642</v>
      </c>
      <c r="C496" s="139">
        <f t="shared" si="7"/>
        <v>52018354</v>
      </c>
      <c r="D496">
        <v>54541831</v>
      </c>
      <c r="E496">
        <v>50887992</v>
      </c>
      <c r="F496">
        <v>51710213</v>
      </c>
      <c r="G496">
        <v>50933380</v>
      </c>
      <c r="H496">
        <v>47599991</v>
      </c>
      <c r="I496">
        <v>45527124</v>
      </c>
      <c r="J496">
        <v>49728363</v>
      </c>
      <c r="K496">
        <v>48472581</v>
      </c>
      <c r="L496">
        <v>44424691</v>
      </c>
      <c r="M496">
        <v>45359840</v>
      </c>
      <c r="N496">
        <v>47923762</v>
      </c>
      <c r="O496">
        <v>46677308</v>
      </c>
      <c r="P496">
        <v>46630321</v>
      </c>
      <c r="Q496">
        <v>50122496</v>
      </c>
      <c r="R496">
        <v>45523736</v>
      </c>
      <c r="S496">
        <v>45862696</v>
      </c>
      <c r="T496">
        <v>46782659</v>
      </c>
      <c r="U496">
        <v>46567560</v>
      </c>
      <c r="V496">
        <v>47188446</v>
      </c>
      <c r="W496">
        <v>44748522</v>
      </c>
      <c r="X496">
        <v>44815905</v>
      </c>
      <c r="Y496">
        <v>42071105</v>
      </c>
      <c r="Z496">
        <v>41588927</v>
      </c>
      <c r="AA496">
        <v>37917835</v>
      </c>
      <c r="AB496">
        <v>39942156</v>
      </c>
      <c r="AC496">
        <v>38420706</v>
      </c>
      <c r="AD496">
        <v>37619868</v>
      </c>
      <c r="AE496">
        <v>36742567</v>
      </c>
      <c r="AF496">
        <v>32078494</v>
      </c>
      <c r="AG496">
        <v>32630744</v>
      </c>
      <c r="AH496">
        <v>34184858</v>
      </c>
    </row>
    <row r="497" spans="1:34">
      <c r="A497" t="s">
        <v>54</v>
      </c>
      <c r="B497" t="s">
        <v>4643</v>
      </c>
      <c r="C497" s="139">
        <f t="shared" si="7"/>
        <v>0</v>
      </c>
      <c r="D497" t="s">
        <v>583</v>
      </c>
      <c r="E497" t="s">
        <v>583</v>
      </c>
      <c r="F497" t="s">
        <v>583</v>
      </c>
      <c r="G497" t="s">
        <v>583</v>
      </c>
      <c r="H497" t="s">
        <v>583</v>
      </c>
      <c r="I497" t="s">
        <v>583</v>
      </c>
      <c r="J497" t="s">
        <v>583</v>
      </c>
      <c r="K497" t="s">
        <v>583</v>
      </c>
      <c r="L497" t="s">
        <v>583</v>
      </c>
      <c r="M497" t="s">
        <v>583</v>
      </c>
      <c r="N497" t="s">
        <v>583</v>
      </c>
      <c r="O497" t="s">
        <v>583</v>
      </c>
      <c r="P497" t="s">
        <v>583</v>
      </c>
      <c r="Q497" t="s">
        <v>583</v>
      </c>
      <c r="R497" t="s">
        <v>583</v>
      </c>
      <c r="S497" t="s">
        <v>583</v>
      </c>
      <c r="T497" t="s">
        <v>583</v>
      </c>
      <c r="U497" t="s">
        <v>583</v>
      </c>
      <c r="V497" t="s">
        <v>583</v>
      </c>
      <c r="W497" t="s">
        <v>583</v>
      </c>
      <c r="X497" t="s">
        <v>583</v>
      </c>
      <c r="Y497" t="s">
        <v>583</v>
      </c>
      <c r="Z497" t="s">
        <v>583</v>
      </c>
      <c r="AA497" t="s">
        <v>583</v>
      </c>
      <c r="AB497" t="s">
        <v>583</v>
      </c>
      <c r="AC497" t="s">
        <v>583</v>
      </c>
      <c r="AD497" t="s">
        <v>583</v>
      </c>
      <c r="AE497" t="s">
        <v>583</v>
      </c>
      <c r="AF497" t="s">
        <v>583</v>
      </c>
      <c r="AG497" t="s">
        <v>583</v>
      </c>
      <c r="AH497" t="s">
        <v>583</v>
      </c>
    </row>
    <row r="498" spans="1:34">
      <c r="A498" t="s">
        <v>54</v>
      </c>
      <c r="B498" t="s">
        <v>4644</v>
      </c>
      <c r="C498" s="139">
        <f t="shared" si="7"/>
        <v>0</v>
      </c>
      <c r="D498" t="s">
        <v>583</v>
      </c>
      <c r="E498" t="s">
        <v>583</v>
      </c>
      <c r="F498" t="s">
        <v>583</v>
      </c>
      <c r="G498" t="s">
        <v>583</v>
      </c>
      <c r="H498" t="s">
        <v>583</v>
      </c>
      <c r="I498" t="s">
        <v>583</v>
      </c>
      <c r="J498" t="s">
        <v>583</v>
      </c>
      <c r="K498" t="s">
        <v>583</v>
      </c>
      <c r="L498" t="s">
        <v>583</v>
      </c>
      <c r="M498" t="s">
        <v>583</v>
      </c>
      <c r="N498" t="s">
        <v>583</v>
      </c>
      <c r="O498" t="s">
        <v>583</v>
      </c>
      <c r="P498" t="s">
        <v>583</v>
      </c>
      <c r="Q498" t="s">
        <v>583</v>
      </c>
      <c r="R498" t="s">
        <v>583</v>
      </c>
      <c r="S498" t="s">
        <v>583</v>
      </c>
      <c r="T498" t="s">
        <v>583</v>
      </c>
      <c r="U498" t="s">
        <v>583</v>
      </c>
      <c r="V498" t="s">
        <v>583</v>
      </c>
      <c r="W498" t="s">
        <v>583</v>
      </c>
      <c r="X498" t="s">
        <v>583</v>
      </c>
      <c r="Y498" t="s">
        <v>583</v>
      </c>
      <c r="Z498" t="s">
        <v>583</v>
      </c>
      <c r="AA498" t="s">
        <v>583</v>
      </c>
      <c r="AB498" t="s">
        <v>583</v>
      </c>
      <c r="AC498" t="s">
        <v>583</v>
      </c>
      <c r="AD498" t="s">
        <v>583</v>
      </c>
      <c r="AE498" t="s">
        <v>583</v>
      </c>
      <c r="AF498" t="s">
        <v>583</v>
      </c>
      <c r="AG498" t="s">
        <v>583</v>
      </c>
      <c r="AH498" t="s">
        <v>583</v>
      </c>
    </row>
    <row r="499" spans="1:34">
      <c r="A499" t="s">
        <v>54</v>
      </c>
      <c r="B499" t="s">
        <v>4645</v>
      </c>
      <c r="C499" s="139">
        <f t="shared" si="7"/>
        <v>40742085</v>
      </c>
      <c r="D499">
        <v>39483946</v>
      </c>
      <c r="E499">
        <v>41159628</v>
      </c>
      <c r="F499">
        <v>42036979</v>
      </c>
      <c r="G499">
        <v>40287787</v>
      </c>
      <c r="H499">
        <v>40810174</v>
      </c>
      <c r="I499">
        <v>39849127</v>
      </c>
      <c r="J499">
        <v>40561606</v>
      </c>
      <c r="K499">
        <v>39847397</v>
      </c>
      <c r="L499">
        <v>40293476</v>
      </c>
      <c r="M499">
        <v>40760399</v>
      </c>
      <c r="N499">
        <v>40420675</v>
      </c>
      <c r="O499">
        <v>38112431</v>
      </c>
      <c r="P499">
        <v>39830953</v>
      </c>
      <c r="Q499">
        <v>40030822</v>
      </c>
      <c r="R499">
        <v>39646469</v>
      </c>
      <c r="S499">
        <v>38921019</v>
      </c>
      <c r="T499">
        <v>37022257</v>
      </c>
      <c r="U499">
        <v>36735390</v>
      </c>
      <c r="V499">
        <v>36713540</v>
      </c>
      <c r="W499">
        <v>35846951</v>
      </c>
      <c r="X499">
        <v>35921461</v>
      </c>
      <c r="Y499">
        <v>33820108</v>
      </c>
      <c r="Z499">
        <v>34140176</v>
      </c>
      <c r="AA499">
        <v>32270009</v>
      </c>
      <c r="AB499">
        <v>31290626</v>
      </c>
      <c r="AC499">
        <v>30356882</v>
      </c>
      <c r="AD499">
        <v>29613821</v>
      </c>
      <c r="AE499">
        <v>28808385</v>
      </c>
      <c r="AF499">
        <v>27069105</v>
      </c>
      <c r="AG499">
        <v>28152224</v>
      </c>
      <c r="AH499">
        <v>27148767</v>
      </c>
    </row>
    <row r="500" spans="1:34">
      <c r="A500" t="s">
        <v>54</v>
      </c>
      <c r="B500" t="s">
        <v>4646</v>
      </c>
      <c r="C500" s="139">
        <f t="shared" si="7"/>
        <v>0</v>
      </c>
      <c r="D500">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c r="A501" t="s">
        <v>54</v>
      </c>
      <c r="B501" t="s">
        <v>4647</v>
      </c>
      <c r="C501" s="139">
        <f t="shared" si="7"/>
        <v>0</v>
      </c>
      <c r="D501">
        <v>0</v>
      </c>
      <c r="E501">
        <v>0</v>
      </c>
      <c r="F501">
        <v>0</v>
      </c>
      <c r="G501">
        <v>0</v>
      </c>
      <c r="H501">
        <v>0</v>
      </c>
      <c r="I501">
        <v>0</v>
      </c>
      <c r="J501">
        <v>0</v>
      </c>
      <c r="K501">
        <v>0</v>
      </c>
      <c r="L501">
        <v>0</v>
      </c>
      <c r="M501">
        <v>0</v>
      </c>
      <c r="N501">
        <v>0</v>
      </c>
      <c r="O501">
        <v>130913</v>
      </c>
      <c r="P501">
        <v>134108</v>
      </c>
      <c r="Q501">
        <v>135155</v>
      </c>
      <c r="R501">
        <v>104833</v>
      </c>
      <c r="S501">
        <v>103264</v>
      </c>
      <c r="T501">
        <v>104283</v>
      </c>
      <c r="U501">
        <v>0</v>
      </c>
      <c r="V501">
        <v>0</v>
      </c>
      <c r="W501">
        <v>0</v>
      </c>
      <c r="X501">
        <v>0</v>
      </c>
      <c r="Y501">
        <v>0</v>
      </c>
      <c r="Z501">
        <v>0</v>
      </c>
      <c r="AA501">
        <v>0</v>
      </c>
      <c r="AB501">
        <v>0</v>
      </c>
      <c r="AC501">
        <v>0</v>
      </c>
      <c r="AD501">
        <v>0</v>
      </c>
      <c r="AE501">
        <v>0</v>
      </c>
      <c r="AF501">
        <v>0</v>
      </c>
      <c r="AG501">
        <v>0</v>
      </c>
      <c r="AH501">
        <v>0</v>
      </c>
    </row>
    <row r="502" spans="1:34">
      <c r="A502" t="s">
        <v>54</v>
      </c>
      <c r="B502" t="s">
        <v>4648</v>
      </c>
      <c r="C502" s="139">
        <f t="shared" si="7"/>
        <v>40742085</v>
      </c>
      <c r="D502">
        <v>39483946</v>
      </c>
      <c r="E502">
        <v>41159628</v>
      </c>
      <c r="F502">
        <v>42036979</v>
      </c>
      <c r="G502">
        <v>40287787</v>
      </c>
      <c r="H502">
        <v>40810174</v>
      </c>
      <c r="I502">
        <v>39849127</v>
      </c>
      <c r="J502">
        <v>40561606</v>
      </c>
      <c r="K502">
        <v>39847397</v>
      </c>
      <c r="L502">
        <v>40293476</v>
      </c>
      <c r="M502">
        <v>40760399</v>
      </c>
      <c r="N502">
        <v>40420675</v>
      </c>
      <c r="O502">
        <v>38243344</v>
      </c>
      <c r="P502">
        <v>39965061</v>
      </c>
      <c r="Q502">
        <v>40165977</v>
      </c>
      <c r="R502">
        <v>39751302</v>
      </c>
      <c r="S502">
        <v>39024283</v>
      </c>
      <c r="T502">
        <v>37126540</v>
      </c>
      <c r="U502">
        <v>36735390</v>
      </c>
      <c r="V502">
        <v>36713540</v>
      </c>
      <c r="W502">
        <v>35846951</v>
      </c>
      <c r="X502">
        <v>35921461</v>
      </c>
      <c r="Y502">
        <v>33820108</v>
      </c>
      <c r="Z502">
        <v>34140176</v>
      </c>
      <c r="AA502">
        <v>32270009</v>
      </c>
      <c r="AB502">
        <v>31290626</v>
      </c>
      <c r="AC502">
        <v>30356882</v>
      </c>
      <c r="AD502">
        <v>29613821</v>
      </c>
      <c r="AE502">
        <v>28808385</v>
      </c>
      <c r="AF502">
        <v>27069105</v>
      </c>
      <c r="AG502">
        <v>28152224</v>
      </c>
      <c r="AH502">
        <v>27148767</v>
      </c>
    </row>
    <row r="503" spans="1:34">
      <c r="A503" t="s">
        <v>54</v>
      </c>
      <c r="B503" t="s">
        <v>4649</v>
      </c>
      <c r="C503" s="139">
        <f t="shared" si="7"/>
        <v>121154</v>
      </c>
      <c r="D503">
        <v>207995</v>
      </c>
      <c r="E503">
        <v>117259</v>
      </c>
      <c r="F503">
        <v>105372</v>
      </c>
      <c r="G503">
        <v>53990</v>
      </c>
      <c r="H503">
        <v>52547</v>
      </c>
      <c r="I503">
        <v>45614</v>
      </c>
      <c r="J503">
        <v>60865</v>
      </c>
      <c r="K503">
        <v>77023</v>
      </c>
      <c r="L503">
        <v>67572</v>
      </c>
      <c r="M503">
        <v>1408</v>
      </c>
      <c r="N503">
        <v>0</v>
      </c>
      <c r="O503">
        <v>0</v>
      </c>
      <c r="P503">
        <v>275</v>
      </c>
      <c r="Q503">
        <v>8684</v>
      </c>
      <c r="R503">
        <v>7386</v>
      </c>
      <c r="S503">
        <v>5389</v>
      </c>
      <c r="T503">
        <v>62166</v>
      </c>
      <c r="U503">
        <v>62101</v>
      </c>
      <c r="V503">
        <v>61323</v>
      </c>
      <c r="W503">
        <v>60018</v>
      </c>
      <c r="X503">
        <v>36452</v>
      </c>
      <c r="Y503">
        <v>55615</v>
      </c>
      <c r="Z503">
        <v>93703</v>
      </c>
      <c r="AA503">
        <v>60780</v>
      </c>
      <c r="AB503">
        <v>57431</v>
      </c>
      <c r="AC503">
        <v>179871</v>
      </c>
      <c r="AD503">
        <v>326904</v>
      </c>
      <c r="AE503">
        <v>305538</v>
      </c>
      <c r="AF503">
        <v>305221</v>
      </c>
      <c r="AG503">
        <v>314799</v>
      </c>
      <c r="AH503">
        <v>315094</v>
      </c>
    </row>
    <row r="504" spans="1:34">
      <c r="A504" t="s">
        <v>54</v>
      </c>
      <c r="B504" t="s">
        <v>4650</v>
      </c>
      <c r="C504" s="139">
        <f t="shared" si="7"/>
        <v>0</v>
      </c>
      <c r="D504">
        <v>0</v>
      </c>
      <c r="E504">
        <v>0</v>
      </c>
      <c r="F504">
        <v>0</v>
      </c>
      <c r="G504">
        <v>0</v>
      </c>
      <c r="H504">
        <v>0</v>
      </c>
      <c r="I504">
        <v>0</v>
      </c>
      <c r="J504">
        <v>0</v>
      </c>
      <c r="K504">
        <v>0</v>
      </c>
      <c r="L504">
        <v>0</v>
      </c>
      <c r="M504">
        <v>0</v>
      </c>
      <c r="N504">
        <v>0</v>
      </c>
      <c r="O504">
        <v>114</v>
      </c>
      <c r="P504">
        <v>0</v>
      </c>
      <c r="Q504">
        <v>0</v>
      </c>
      <c r="R504">
        <v>0</v>
      </c>
      <c r="S504">
        <v>253</v>
      </c>
      <c r="T504">
        <v>206</v>
      </c>
      <c r="U504">
        <v>0</v>
      </c>
      <c r="V504">
        <v>0</v>
      </c>
      <c r="W504">
        <v>0</v>
      </c>
      <c r="X504">
        <v>0</v>
      </c>
      <c r="Y504">
        <v>7750</v>
      </c>
      <c r="Z504">
        <v>0</v>
      </c>
      <c r="AA504">
        <v>0</v>
      </c>
      <c r="AB504">
        <v>0</v>
      </c>
      <c r="AC504">
        <v>0</v>
      </c>
      <c r="AD504">
        <v>0</v>
      </c>
      <c r="AE504">
        <v>0</v>
      </c>
      <c r="AF504">
        <v>0</v>
      </c>
      <c r="AG504">
        <v>0</v>
      </c>
      <c r="AH504">
        <v>0</v>
      </c>
    </row>
    <row r="505" spans="1:34">
      <c r="A505" t="s">
        <v>54</v>
      </c>
      <c r="B505" t="s">
        <v>4651</v>
      </c>
      <c r="C505" s="139">
        <f t="shared" si="7"/>
        <v>2197656.25</v>
      </c>
      <c r="D505">
        <v>2199029</v>
      </c>
      <c r="E505">
        <v>2231835</v>
      </c>
      <c r="F505">
        <v>2168169</v>
      </c>
      <c r="G505">
        <v>2191592</v>
      </c>
      <c r="H505">
        <v>2129927</v>
      </c>
      <c r="I505">
        <v>1987413</v>
      </c>
      <c r="J505">
        <v>2112040</v>
      </c>
      <c r="K505">
        <v>2140588</v>
      </c>
      <c r="L505">
        <v>2182051</v>
      </c>
      <c r="M505">
        <v>2518733</v>
      </c>
      <c r="N505">
        <v>2497099</v>
      </c>
      <c r="O505">
        <v>2434473</v>
      </c>
      <c r="P505">
        <v>2545794</v>
      </c>
      <c r="Q505">
        <v>2542204</v>
      </c>
      <c r="R505">
        <v>2577430</v>
      </c>
      <c r="S505">
        <v>2608217</v>
      </c>
      <c r="T505">
        <v>2720484</v>
      </c>
      <c r="U505">
        <v>2697411</v>
      </c>
      <c r="V505">
        <v>2753869</v>
      </c>
      <c r="W505">
        <v>2803356</v>
      </c>
      <c r="X505">
        <v>2794088</v>
      </c>
      <c r="Y505">
        <v>2653260</v>
      </c>
      <c r="Z505">
        <v>2427630</v>
      </c>
      <c r="AA505">
        <v>2433060</v>
      </c>
      <c r="AB505">
        <v>2428832</v>
      </c>
      <c r="AC505">
        <v>2316996</v>
      </c>
      <c r="AD505">
        <v>2249653</v>
      </c>
      <c r="AE505">
        <v>2305641</v>
      </c>
      <c r="AF505">
        <v>2139915</v>
      </c>
      <c r="AG505">
        <v>2161662</v>
      </c>
      <c r="AH505">
        <v>2061156</v>
      </c>
    </row>
    <row r="506" spans="1:34">
      <c r="A506" t="s">
        <v>54</v>
      </c>
      <c r="B506" t="s">
        <v>4652</v>
      </c>
      <c r="C506" s="139">
        <f t="shared" si="7"/>
        <v>118310</v>
      </c>
      <c r="D506">
        <v>-88482</v>
      </c>
      <c r="E506">
        <v>62726</v>
      </c>
      <c r="F506">
        <v>230968</v>
      </c>
      <c r="G506">
        <v>268028</v>
      </c>
      <c r="H506">
        <v>496600</v>
      </c>
      <c r="I506">
        <v>609713</v>
      </c>
      <c r="J506">
        <v>524903</v>
      </c>
      <c r="K506">
        <v>601109</v>
      </c>
      <c r="L506">
        <v>689033</v>
      </c>
      <c r="M506">
        <v>258220</v>
      </c>
      <c r="N506">
        <v>354682</v>
      </c>
      <c r="O506">
        <v>344743</v>
      </c>
      <c r="P506">
        <v>521916</v>
      </c>
      <c r="Q506">
        <v>640151</v>
      </c>
      <c r="R506">
        <v>0</v>
      </c>
      <c r="S506">
        <v>0</v>
      </c>
      <c r="T506">
        <v>0</v>
      </c>
      <c r="U506">
        <v>0</v>
      </c>
      <c r="V506">
        <v>0</v>
      </c>
      <c r="W506">
        <v>0</v>
      </c>
      <c r="X506">
        <v>0</v>
      </c>
      <c r="Y506">
        <v>0</v>
      </c>
      <c r="Z506">
        <v>0</v>
      </c>
      <c r="AA506">
        <v>0</v>
      </c>
      <c r="AB506">
        <v>0</v>
      </c>
      <c r="AC506">
        <v>0</v>
      </c>
      <c r="AD506">
        <v>0</v>
      </c>
      <c r="AE506">
        <v>0</v>
      </c>
      <c r="AF506">
        <v>0</v>
      </c>
      <c r="AG506">
        <v>0</v>
      </c>
      <c r="AH506">
        <v>0</v>
      </c>
    </row>
    <row r="507" spans="1:34">
      <c r="A507" t="s">
        <v>54</v>
      </c>
      <c r="B507" t="s">
        <v>4653</v>
      </c>
      <c r="C507" s="139">
        <f t="shared" si="7"/>
        <v>8839148.75</v>
      </c>
      <c r="D507">
        <v>12739343</v>
      </c>
      <c r="E507">
        <v>7316544</v>
      </c>
      <c r="F507">
        <v>7168725</v>
      </c>
      <c r="G507">
        <v>8131983</v>
      </c>
      <c r="H507">
        <v>4110743</v>
      </c>
      <c r="I507">
        <v>3035257</v>
      </c>
      <c r="J507">
        <v>6468949</v>
      </c>
      <c r="K507">
        <v>5806465</v>
      </c>
      <c r="L507">
        <v>1192559</v>
      </c>
      <c r="M507">
        <v>1821080</v>
      </c>
      <c r="N507">
        <v>4651306</v>
      </c>
      <c r="O507">
        <v>5654634</v>
      </c>
      <c r="P507">
        <v>3597275</v>
      </c>
      <c r="Q507">
        <v>6765480</v>
      </c>
      <c r="R507">
        <v>1293972</v>
      </c>
      <c r="S507">
        <v>2368409</v>
      </c>
      <c r="T507">
        <v>5101957</v>
      </c>
      <c r="U507">
        <v>5666718</v>
      </c>
      <c r="V507">
        <v>6323378</v>
      </c>
      <c r="W507">
        <v>5076668</v>
      </c>
      <c r="X507">
        <v>4544141</v>
      </c>
      <c r="Y507">
        <v>4037880</v>
      </c>
      <c r="Z507">
        <v>3456095</v>
      </c>
      <c r="AA507">
        <v>1750317</v>
      </c>
      <c r="AB507">
        <v>4794535</v>
      </c>
      <c r="AC507">
        <v>4250439</v>
      </c>
      <c r="AD507">
        <v>4406304</v>
      </c>
      <c r="AE507">
        <v>4285080</v>
      </c>
      <c r="AF507">
        <v>1617217</v>
      </c>
      <c r="AG507">
        <v>1099132</v>
      </c>
      <c r="AH507">
        <v>3770640</v>
      </c>
    </row>
    <row r="508" spans="1:34">
      <c r="A508" t="s">
        <v>54</v>
      </c>
      <c r="B508" s="137" t="s">
        <v>4654</v>
      </c>
      <c r="C508" s="139">
        <f t="shared" si="7"/>
        <v>52018354</v>
      </c>
      <c r="D508">
        <v>54541831</v>
      </c>
      <c r="E508">
        <v>50887992</v>
      </c>
      <c r="F508">
        <v>51710213</v>
      </c>
      <c r="G508">
        <v>50933380</v>
      </c>
      <c r="H508">
        <v>47599991</v>
      </c>
      <c r="I508">
        <v>45527124</v>
      </c>
      <c r="J508">
        <v>49728363</v>
      </c>
      <c r="K508">
        <v>48472581</v>
      </c>
      <c r="L508">
        <v>44424691</v>
      </c>
      <c r="M508">
        <v>45359840</v>
      </c>
      <c r="N508">
        <v>47923762</v>
      </c>
      <c r="O508">
        <v>46677308</v>
      </c>
      <c r="P508">
        <v>46630321</v>
      </c>
      <c r="Q508">
        <v>50122496</v>
      </c>
      <c r="R508">
        <v>45523736</v>
      </c>
      <c r="S508">
        <v>45862696</v>
      </c>
      <c r="T508">
        <v>46782659</v>
      </c>
      <c r="U508">
        <v>46567560</v>
      </c>
      <c r="V508">
        <v>47188446</v>
      </c>
      <c r="W508">
        <v>44748522</v>
      </c>
      <c r="X508">
        <v>44815905</v>
      </c>
      <c r="Y508">
        <v>42071105</v>
      </c>
      <c r="Z508">
        <v>41588927</v>
      </c>
      <c r="AA508">
        <v>37917835</v>
      </c>
      <c r="AB508">
        <v>39942156</v>
      </c>
      <c r="AC508">
        <v>38420706</v>
      </c>
      <c r="AD508">
        <v>37619868</v>
      </c>
      <c r="AE508">
        <v>36742567</v>
      </c>
      <c r="AF508">
        <v>32078494</v>
      </c>
      <c r="AG508">
        <v>32630744</v>
      </c>
      <c r="AH508">
        <v>34184858</v>
      </c>
    </row>
    <row r="509" spans="1:34">
      <c r="A509" t="s">
        <v>54</v>
      </c>
      <c r="B509" t="s">
        <v>4655</v>
      </c>
      <c r="C509" s="139">
        <f t="shared" si="7"/>
        <v>8839148.75</v>
      </c>
      <c r="D509">
        <v>12739343</v>
      </c>
      <c r="E509">
        <v>7316544</v>
      </c>
      <c r="F509">
        <v>7168725</v>
      </c>
      <c r="G509">
        <v>8131983</v>
      </c>
      <c r="H509">
        <v>4110743</v>
      </c>
      <c r="I509">
        <v>3035257</v>
      </c>
      <c r="J509">
        <v>6468949</v>
      </c>
      <c r="K509">
        <v>5806465</v>
      </c>
      <c r="L509">
        <v>1192559</v>
      </c>
      <c r="M509">
        <v>1821080</v>
      </c>
      <c r="N509">
        <v>4651306</v>
      </c>
      <c r="O509">
        <v>5654634</v>
      </c>
      <c r="P509">
        <v>3597275</v>
      </c>
      <c r="Q509">
        <v>6765480</v>
      </c>
      <c r="R509">
        <v>1293972</v>
      </c>
      <c r="S509">
        <v>2368409</v>
      </c>
      <c r="T509">
        <v>5101957</v>
      </c>
      <c r="U509">
        <v>5666718</v>
      </c>
      <c r="V509">
        <v>6323378</v>
      </c>
      <c r="W509">
        <v>5076668</v>
      </c>
      <c r="X509">
        <v>4544141</v>
      </c>
      <c r="Y509">
        <v>4037880</v>
      </c>
      <c r="Z509">
        <v>3456095</v>
      </c>
      <c r="AA509">
        <v>1750317</v>
      </c>
      <c r="AB509">
        <v>4794535</v>
      </c>
      <c r="AC509">
        <v>4250439</v>
      </c>
      <c r="AD509">
        <v>4406304</v>
      </c>
      <c r="AE509">
        <v>4285080</v>
      </c>
      <c r="AF509">
        <v>1617217</v>
      </c>
      <c r="AG509">
        <v>1099132</v>
      </c>
      <c r="AH509">
        <v>3770640</v>
      </c>
    </row>
    <row r="510" spans="1:34">
      <c r="A510" t="s">
        <v>54</v>
      </c>
      <c r="B510" t="s">
        <v>4656</v>
      </c>
      <c r="C510" s="139">
        <f t="shared" si="7"/>
        <v>1.2050000000000001</v>
      </c>
      <c r="D510">
        <v>1.3</v>
      </c>
      <c r="E510">
        <v>1.17</v>
      </c>
      <c r="F510">
        <v>1.1599999999999999</v>
      </c>
      <c r="G510">
        <v>1.19</v>
      </c>
      <c r="H510">
        <v>1.0900000000000001</v>
      </c>
      <c r="I510">
        <v>1.07</v>
      </c>
      <c r="J510">
        <v>1.1499999999999999</v>
      </c>
      <c r="K510">
        <v>1.1399999999999999</v>
      </c>
      <c r="L510">
        <v>1.03</v>
      </c>
      <c r="M510">
        <v>1.04</v>
      </c>
      <c r="N510">
        <v>1.1100000000000001</v>
      </c>
      <c r="O510">
        <v>1.1399999999999999</v>
      </c>
      <c r="P510">
        <v>1.08</v>
      </c>
      <c r="Q510">
        <v>1.1599999999999999</v>
      </c>
      <c r="R510">
        <v>1.03</v>
      </c>
      <c r="S510">
        <v>1.05</v>
      </c>
      <c r="T510">
        <v>1.1200000000000001</v>
      </c>
      <c r="U510">
        <v>1.1399999999999999</v>
      </c>
      <c r="V510">
        <v>1.1499999999999999</v>
      </c>
      <c r="W510">
        <v>1.1299999999999999</v>
      </c>
      <c r="X510">
        <v>1.1100000000000001</v>
      </c>
      <c r="Y510">
        <v>1.1100000000000001</v>
      </c>
      <c r="Z510">
        <v>1.0900000000000001</v>
      </c>
      <c r="AA510">
        <v>1.05</v>
      </c>
      <c r="AB510">
        <v>1.1399999999999999</v>
      </c>
      <c r="AC510">
        <v>1.1200000000000001</v>
      </c>
      <c r="AD510">
        <v>1.1299999999999999</v>
      </c>
      <c r="AE510">
        <v>1.1299999999999999</v>
      </c>
      <c r="AF510">
        <v>1.05</v>
      </c>
      <c r="AG510">
        <v>1.03</v>
      </c>
      <c r="AH510">
        <v>1.1200000000000001</v>
      </c>
    </row>
    <row r="511" spans="1:34">
      <c r="A511" t="s">
        <v>54</v>
      </c>
      <c r="B511" t="s">
        <v>4657</v>
      </c>
      <c r="C511" s="139">
        <f t="shared" si="7"/>
        <v>0</v>
      </c>
    </row>
    <row r="512" spans="1:34">
      <c r="A512" t="s">
        <v>54</v>
      </c>
      <c r="B512" t="s">
        <v>4566</v>
      </c>
      <c r="C512" s="139">
        <f t="shared" si="7"/>
        <v>0</v>
      </c>
      <c r="D512" t="s">
        <v>4567</v>
      </c>
      <c r="E512" t="s">
        <v>4568</v>
      </c>
      <c r="F512" t="s">
        <v>4569</v>
      </c>
      <c r="G512" t="s">
        <v>4570</v>
      </c>
      <c r="H512" t="s">
        <v>4571</v>
      </c>
      <c r="I512" t="s">
        <v>4572</v>
      </c>
      <c r="J512" t="s">
        <v>4573</v>
      </c>
      <c r="K512" t="s">
        <v>4574</v>
      </c>
      <c r="L512" t="s">
        <v>4575</v>
      </c>
      <c r="M512" t="s">
        <v>4576</v>
      </c>
      <c r="N512" t="s">
        <v>4577</v>
      </c>
      <c r="O512" t="s">
        <v>4578</v>
      </c>
      <c r="P512" t="s">
        <v>4579</v>
      </c>
      <c r="Q512" t="s">
        <v>4580</v>
      </c>
      <c r="R512" t="s">
        <v>4581</v>
      </c>
      <c r="S512" t="s">
        <v>4582</v>
      </c>
      <c r="T512" t="s">
        <v>4583</v>
      </c>
      <c r="U512" t="s">
        <v>4584</v>
      </c>
      <c r="V512" t="s">
        <v>4585</v>
      </c>
      <c r="W512" t="s">
        <v>4586</v>
      </c>
      <c r="X512" t="s">
        <v>4587</v>
      </c>
      <c r="Y512" t="s">
        <v>4588</v>
      </c>
      <c r="Z512" t="s">
        <v>4589</v>
      </c>
      <c r="AA512" t="s">
        <v>4590</v>
      </c>
      <c r="AB512" t="s">
        <v>4591</v>
      </c>
      <c r="AC512" t="s">
        <v>4592</v>
      </c>
      <c r="AD512" t="s">
        <v>4593</v>
      </c>
      <c r="AE512" t="s">
        <v>4594</v>
      </c>
      <c r="AF512" t="s">
        <v>4595</v>
      </c>
      <c r="AG512" t="s">
        <v>4596</v>
      </c>
      <c r="AH512" t="s">
        <v>4597</v>
      </c>
    </row>
    <row r="513" spans="1:34">
      <c r="B513" t="s">
        <v>58</v>
      </c>
      <c r="C513" s="139">
        <f t="shared" si="7"/>
        <v>0</v>
      </c>
    </row>
    <row r="514" spans="1:34">
      <c r="A514" t="s">
        <v>58</v>
      </c>
      <c r="B514" t="s">
        <v>4598</v>
      </c>
      <c r="C514" s="139">
        <f t="shared" si="7"/>
        <v>0</v>
      </c>
    </row>
    <row r="515" spans="1:34">
      <c r="A515" t="s">
        <v>58</v>
      </c>
      <c r="B515" t="s">
        <v>4599</v>
      </c>
      <c r="C515" s="139">
        <f t="shared" si="7"/>
        <v>0</v>
      </c>
      <c r="D515" t="s">
        <v>4600</v>
      </c>
      <c r="E515" t="s">
        <v>4601</v>
      </c>
      <c r="F515" t="s">
        <v>4602</v>
      </c>
      <c r="G515" t="s">
        <v>4603</v>
      </c>
      <c r="H515" t="s">
        <v>4604</v>
      </c>
      <c r="I515" t="s">
        <v>4605</v>
      </c>
      <c r="J515" t="s">
        <v>4606</v>
      </c>
      <c r="K515" t="s">
        <v>4607</v>
      </c>
      <c r="L515" t="s">
        <v>4608</v>
      </c>
      <c r="M515" t="s">
        <v>4609</v>
      </c>
      <c r="N515" t="s">
        <v>4610</v>
      </c>
      <c r="O515" t="s">
        <v>4611</v>
      </c>
      <c r="P515" t="s">
        <v>4612</v>
      </c>
      <c r="Q515" t="s">
        <v>4613</v>
      </c>
      <c r="R515" t="s">
        <v>4614</v>
      </c>
      <c r="S515" t="s">
        <v>4615</v>
      </c>
      <c r="T515" t="s">
        <v>4616</v>
      </c>
      <c r="U515" t="s">
        <v>4617</v>
      </c>
      <c r="V515" t="s">
        <v>4618</v>
      </c>
      <c r="W515" t="s">
        <v>4619</v>
      </c>
      <c r="X515" t="s">
        <v>4620</v>
      </c>
      <c r="Y515" t="s">
        <v>4621</v>
      </c>
      <c r="Z515" t="s">
        <v>4622</v>
      </c>
      <c r="AA515" t="s">
        <v>4623</v>
      </c>
      <c r="AB515" t="s">
        <v>4624</v>
      </c>
      <c r="AC515" t="s">
        <v>4625</v>
      </c>
      <c r="AD515" t="s">
        <v>4626</v>
      </c>
      <c r="AE515" t="s">
        <v>4627</v>
      </c>
      <c r="AF515" t="s">
        <v>4628</v>
      </c>
      <c r="AG515" t="s">
        <v>4629</v>
      </c>
      <c r="AH515" t="s">
        <v>4630</v>
      </c>
    </row>
    <row r="516" spans="1:34">
      <c r="A516" t="s">
        <v>58</v>
      </c>
      <c r="B516" t="s">
        <v>4631</v>
      </c>
      <c r="C516" s="139">
        <f t="shared" si="7"/>
        <v>0</v>
      </c>
      <c r="D516" t="s">
        <v>583</v>
      </c>
      <c r="E516" t="s">
        <v>583</v>
      </c>
      <c r="F516" t="s">
        <v>583</v>
      </c>
      <c r="G516" t="s">
        <v>583</v>
      </c>
      <c r="H516" t="s">
        <v>583</v>
      </c>
      <c r="I516" t="s">
        <v>583</v>
      </c>
      <c r="J516" t="s">
        <v>583</v>
      </c>
      <c r="K516" t="s">
        <v>583</v>
      </c>
      <c r="L516" t="s">
        <v>583</v>
      </c>
      <c r="M516" t="s">
        <v>583</v>
      </c>
      <c r="N516" t="s">
        <v>583</v>
      </c>
      <c r="O516" t="s">
        <v>583</v>
      </c>
      <c r="P516" t="s">
        <v>583</v>
      </c>
      <c r="Q516" t="s">
        <v>583</v>
      </c>
      <c r="R516" t="s">
        <v>583</v>
      </c>
      <c r="S516" t="s">
        <v>583</v>
      </c>
      <c r="T516" t="s">
        <v>583</v>
      </c>
      <c r="U516" t="s">
        <v>583</v>
      </c>
      <c r="V516" t="s">
        <v>583</v>
      </c>
      <c r="W516" t="s">
        <v>583</v>
      </c>
      <c r="X516" t="s">
        <v>583</v>
      </c>
      <c r="Y516" t="s">
        <v>583</v>
      </c>
      <c r="Z516" t="s">
        <v>583</v>
      </c>
      <c r="AA516" t="s">
        <v>583</v>
      </c>
      <c r="AB516" t="s">
        <v>583</v>
      </c>
      <c r="AC516" t="s">
        <v>583</v>
      </c>
      <c r="AD516" t="s">
        <v>583</v>
      </c>
      <c r="AE516" t="s">
        <v>583</v>
      </c>
      <c r="AF516" t="s">
        <v>583</v>
      </c>
      <c r="AG516" t="s">
        <v>583</v>
      </c>
      <c r="AH516" t="s">
        <v>583</v>
      </c>
    </row>
    <row r="517" spans="1:34">
      <c r="A517" t="s">
        <v>58</v>
      </c>
      <c r="B517" t="s">
        <v>522</v>
      </c>
      <c r="C517" s="139">
        <f t="shared" si="7"/>
        <v>0</v>
      </c>
      <c r="D517" t="s">
        <v>583</v>
      </c>
      <c r="E517" t="s">
        <v>583</v>
      </c>
      <c r="F517" t="s">
        <v>583</v>
      </c>
      <c r="G517" t="s">
        <v>583</v>
      </c>
      <c r="H517" t="s">
        <v>583</v>
      </c>
      <c r="I517" t="s">
        <v>583</v>
      </c>
      <c r="J517" t="s">
        <v>583</v>
      </c>
      <c r="K517" t="s">
        <v>583</v>
      </c>
      <c r="L517" t="s">
        <v>583</v>
      </c>
      <c r="M517" t="s">
        <v>583</v>
      </c>
      <c r="N517" t="s">
        <v>583</v>
      </c>
      <c r="O517" t="s">
        <v>583</v>
      </c>
      <c r="P517" t="s">
        <v>583</v>
      </c>
      <c r="Q517" t="s">
        <v>583</v>
      </c>
      <c r="R517" t="s">
        <v>583</v>
      </c>
      <c r="S517" t="s">
        <v>583</v>
      </c>
      <c r="T517" t="s">
        <v>583</v>
      </c>
      <c r="U517" t="s">
        <v>583</v>
      </c>
      <c r="V517" t="s">
        <v>583</v>
      </c>
      <c r="W517" t="s">
        <v>583</v>
      </c>
      <c r="X517" t="s">
        <v>583</v>
      </c>
      <c r="Y517" t="s">
        <v>583</v>
      </c>
      <c r="Z517" t="s">
        <v>583</v>
      </c>
      <c r="AA517" t="s">
        <v>583</v>
      </c>
      <c r="AB517" t="s">
        <v>583</v>
      </c>
      <c r="AC517" t="s">
        <v>583</v>
      </c>
      <c r="AD517" t="s">
        <v>583</v>
      </c>
      <c r="AE517" t="s">
        <v>583</v>
      </c>
      <c r="AF517" t="s">
        <v>583</v>
      </c>
      <c r="AG517" t="s">
        <v>583</v>
      </c>
      <c r="AH517" t="s">
        <v>583</v>
      </c>
    </row>
    <row r="518" spans="1:34">
      <c r="A518" t="s">
        <v>58</v>
      </c>
      <c r="B518" t="s">
        <v>4632</v>
      </c>
      <c r="C518" s="139">
        <f t="shared" si="7"/>
        <v>70781794.25</v>
      </c>
      <c r="D518">
        <v>62567918</v>
      </c>
      <c r="E518">
        <v>70896610</v>
      </c>
      <c r="F518">
        <v>77557021</v>
      </c>
      <c r="G518">
        <v>72105628</v>
      </c>
      <c r="H518">
        <v>79113471</v>
      </c>
      <c r="I518">
        <v>82364762</v>
      </c>
      <c r="J518">
        <v>90133403</v>
      </c>
      <c r="K518">
        <v>89098127</v>
      </c>
      <c r="L518">
        <v>89155630</v>
      </c>
      <c r="M518">
        <v>97617419</v>
      </c>
      <c r="N518">
        <v>97472144</v>
      </c>
      <c r="O518">
        <v>90029962</v>
      </c>
      <c r="P518">
        <v>86012151</v>
      </c>
      <c r="Q518">
        <v>85259079</v>
      </c>
      <c r="R518">
        <v>86816479</v>
      </c>
      <c r="S518">
        <v>85679912</v>
      </c>
      <c r="T518">
        <v>82921402</v>
      </c>
      <c r="U518">
        <v>80696982</v>
      </c>
      <c r="V518">
        <v>80161524</v>
      </c>
      <c r="W518">
        <v>83677982</v>
      </c>
      <c r="X518">
        <v>81349922</v>
      </c>
      <c r="Y518">
        <v>81658150</v>
      </c>
      <c r="Z518">
        <v>86151121</v>
      </c>
      <c r="AA518">
        <v>91558046</v>
      </c>
      <c r="AB518">
        <v>88438224</v>
      </c>
      <c r="AC518">
        <v>86161578</v>
      </c>
      <c r="AD518">
        <v>84097034</v>
      </c>
      <c r="AE518">
        <v>84997718</v>
      </c>
      <c r="AF518">
        <v>77351259</v>
      </c>
      <c r="AG518">
        <v>75505081</v>
      </c>
      <c r="AH518">
        <v>73807286</v>
      </c>
    </row>
    <row r="519" spans="1:34">
      <c r="A519" t="s">
        <v>58</v>
      </c>
      <c r="B519" t="s">
        <v>4633</v>
      </c>
      <c r="C519" s="139">
        <f t="shared" si="7"/>
        <v>516956.75</v>
      </c>
      <c r="D519">
        <v>502427</v>
      </c>
      <c r="E519">
        <v>396107</v>
      </c>
      <c r="F519">
        <v>714795</v>
      </c>
      <c r="G519">
        <v>454498</v>
      </c>
      <c r="H519">
        <v>546799</v>
      </c>
      <c r="I519">
        <v>589449</v>
      </c>
      <c r="J519">
        <v>164428</v>
      </c>
      <c r="K519">
        <v>210206</v>
      </c>
      <c r="L519">
        <v>325782</v>
      </c>
      <c r="M519">
        <v>154113</v>
      </c>
      <c r="N519">
        <v>171370</v>
      </c>
      <c r="O519">
        <v>118946</v>
      </c>
      <c r="P519">
        <v>11316013</v>
      </c>
      <c r="Q519">
        <v>11397411</v>
      </c>
      <c r="R519">
        <v>11449063</v>
      </c>
      <c r="S519">
        <v>11621685</v>
      </c>
      <c r="T519">
        <v>11096948</v>
      </c>
      <c r="U519">
        <v>10565864</v>
      </c>
      <c r="V519">
        <v>11368886</v>
      </c>
      <c r="W519">
        <v>11448423</v>
      </c>
      <c r="X519">
        <v>11502697</v>
      </c>
      <c r="Y519">
        <v>11011350</v>
      </c>
      <c r="Z519">
        <v>4766254</v>
      </c>
      <c r="AA519">
        <v>0</v>
      </c>
      <c r="AB519">
        <v>0</v>
      </c>
      <c r="AC519">
        <v>0</v>
      </c>
      <c r="AD519">
        <v>0</v>
      </c>
      <c r="AE519">
        <v>0</v>
      </c>
      <c r="AF519">
        <v>0</v>
      </c>
      <c r="AG519">
        <v>0</v>
      </c>
      <c r="AH519">
        <v>0</v>
      </c>
    </row>
    <row r="520" spans="1:34">
      <c r="A520" t="s">
        <v>58</v>
      </c>
      <c r="B520" t="s">
        <v>4634</v>
      </c>
      <c r="C520" s="139">
        <f t="shared" ref="C520:C583" si="8">IFERROR(AVERAGE(D520:G520),0)</f>
        <v>0</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1:34">
      <c r="A521" t="s">
        <v>58</v>
      </c>
      <c r="B521" t="s">
        <v>4635</v>
      </c>
      <c r="C521" s="139">
        <f t="shared" si="8"/>
        <v>71298751</v>
      </c>
      <c r="D521">
        <v>63070345</v>
      </c>
      <c r="E521">
        <v>71292717</v>
      </c>
      <c r="F521">
        <v>78271816</v>
      </c>
      <c r="G521">
        <v>72560126</v>
      </c>
      <c r="H521">
        <v>79660270</v>
      </c>
      <c r="I521">
        <v>82954211</v>
      </c>
      <c r="J521">
        <v>90297831</v>
      </c>
      <c r="K521">
        <v>89308333</v>
      </c>
      <c r="L521">
        <v>89481412</v>
      </c>
      <c r="M521">
        <v>97771532</v>
      </c>
      <c r="N521">
        <v>97643514</v>
      </c>
      <c r="O521">
        <v>90148908</v>
      </c>
      <c r="P521">
        <v>97328164</v>
      </c>
      <c r="Q521">
        <v>96656490</v>
      </c>
      <c r="R521">
        <v>98265542</v>
      </c>
      <c r="S521">
        <v>97301597</v>
      </c>
      <c r="T521">
        <v>94018350</v>
      </c>
      <c r="U521">
        <v>91262846</v>
      </c>
      <c r="V521">
        <v>91530410</v>
      </c>
      <c r="W521">
        <v>95126405</v>
      </c>
      <c r="X521">
        <v>92852619</v>
      </c>
      <c r="Y521">
        <v>92669500</v>
      </c>
      <c r="Z521">
        <v>90917375</v>
      </c>
      <c r="AA521">
        <v>91558046</v>
      </c>
      <c r="AB521">
        <v>88438224</v>
      </c>
      <c r="AC521">
        <v>86161578</v>
      </c>
      <c r="AD521">
        <v>84097034</v>
      </c>
      <c r="AE521">
        <v>84997718</v>
      </c>
      <c r="AF521">
        <v>77351259</v>
      </c>
      <c r="AG521">
        <v>75505081</v>
      </c>
      <c r="AH521">
        <v>73807286</v>
      </c>
    </row>
    <row r="522" spans="1:34">
      <c r="A522" t="s">
        <v>58</v>
      </c>
      <c r="B522" t="s">
        <v>4636</v>
      </c>
      <c r="C522" s="139">
        <f t="shared" si="8"/>
        <v>0</v>
      </c>
      <c r="D522">
        <v>0</v>
      </c>
      <c r="E522">
        <v>0</v>
      </c>
      <c r="F522">
        <v>0</v>
      </c>
      <c r="G522">
        <v>0</v>
      </c>
      <c r="H522">
        <v>0</v>
      </c>
      <c r="I522">
        <v>0</v>
      </c>
      <c r="J522">
        <v>0</v>
      </c>
      <c r="K522">
        <v>0</v>
      </c>
      <c r="L522">
        <v>0</v>
      </c>
      <c r="M522">
        <v>0</v>
      </c>
      <c r="N522">
        <v>0</v>
      </c>
      <c r="O522">
        <v>0</v>
      </c>
      <c r="P522">
        <v>0</v>
      </c>
      <c r="Q522">
        <v>0</v>
      </c>
      <c r="R522">
        <v>0</v>
      </c>
      <c r="S522">
        <v>0</v>
      </c>
      <c r="T522">
        <v>0</v>
      </c>
      <c r="U522">
        <v>0</v>
      </c>
      <c r="V522">
        <v>0</v>
      </c>
      <c r="W522">
        <v>97524</v>
      </c>
      <c r="X522">
        <v>0</v>
      </c>
      <c r="Y522">
        <v>0</v>
      </c>
      <c r="Z522">
        <v>0</v>
      </c>
      <c r="AA522">
        <v>0</v>
      </c>
      <c r="AB522">
        <v>0</v>
      </c>
      <c r="AC522">
        <v>0</v>
      </c>
      <c r="AD522">
        <v>0</v>
      </c>
      <c r="AE522">
        <v>0</v>
      </c>
      <c r="AF522">
        <v>0</v>
      </c>
      <c r="AG522">
        <v>0</v>
      </c>
      <c r="AH522">
        <v>0</v>
      </c>
    </row>
    <row r="523" spans="1:34">
      <c r="A523" t="s">
        <v>58</v>
      </c>
      <c r="B523" t="s">
        <v>4637</v>
      </c>
      <c r="C523" s="139">
        <f t="shared" si="8"/>
        <v>532987.5</v>
      </c>
      <c r="D523">
        <v>468662</v>
      </c>
      <c r="E523">
        <v>511537</v>
      </c>
      <c r="F523">
        <v>532681</v>
      </c>
      <c r="G523">
        <v>619070</v>
      </c>
      <c r="H523">
        <v>613232</v>
      </c>
      <c r="I523">
        <v>589460</v>
      </c>
      <c r="J523">
        <v>598604</v>
      </c>
      <c r="K523">
        <v>432688</v>
      </c>
      <c r="L523">
        <v>468277</v>
      </c>
      <c r="M523">
        <v>579450</v>
      </c>
      <c r="N523">
        <v>574144</v>
      </c>
      <c r="O523">
        <v>481519</v>
      </c>
      <c r="P523">
        <v>535176</v>
      </c>
      <c r="Q523">
        <v>568829</v>
      </c>
      <c r="R523">
        <v>526472</v>
      </c>
      <c r="S523">
        <v>520822</v>
      </c>
      <c r="T523">
        <v>511597</v>
      </c>
      <c r="U523">
        <v>455974</v>
      </c>
      <c r="V523">
        <v>576258</v>
      </c>
      <c r="W523">
        <v>193695</v>
      </c>
      <c r="X523">
        <v>153464</v>
      </c>
      <c r="Y523">
        <v>12409</v>
      </c>
      <c r="Z523">
        <v>15652</v>
      </c>
      <c r="AA523">
        <v>14049</v>
      </c>
      <c r="AB523">
        <v>9272</v>
      </c>
      <c r="AC523">
        <v>4258</v>
      </c>
      <c r="AD523">
        <v>0</v>
      </c>
      <c r="AE523">
        <v>0</v>
      </c>
      <c r="AF523">
        <v>0</v>
      </c>
      <c r="AG523">
        <v>0</v>
      </c>
      <c r="AH523">
        <v>0</v>
      </c>
    </row>
    <row r="524" spans="1:34">
      <c r="A524" t="s">
        <v>58</v>
      </c>
      <c r="B524" t="s">
        <v>4638</v>
      </c>
      <c r="C524" s="139">
        <f t="shared" si="8"/>
        <v>532987.5</v>
      </c>
      <c r="D524">
        <v>468662</v>
      </c>
      <c r="E524">
        <v>511537</v>
      </c>
      <c r="F524">
        <v>532681</v>
      </c>
      <c r="G524">
        <v>619070</v>
      </c>
      <c r="H524">
        <v>613232</v>
      </c>
      <c r="I524">
        <v>589460</v>
      </c>
      <c r="J524">
        <v>598604</v>
      </c>
      <c r="K524">
        <v>432688</v>
      </c>
      <c r="L524">
        <v>468277</v>
      </c>
      <c r="M524">
        <v>579450</v>
      </c>
      <c r="N524">
        <v>574144</v>
      </c>
      <c r="O524">
        <v>481519</v>
      </c>
      <c r="P524">
        <v>535176</v>
      </c>
      <c r="Q524">
        <v>568829</v>
      </c>
      <c r="R524">
        <v>526472</v>
      </c>
      <c r="S524">
        <v>520822</v>
      </c>
      <c r="T524">
        <v>511597</v>
      </c>
      <c r="U524">
        <v>455974</v>
      </c>
      <c r="V524">
        <v>576258</v>
      </c>
      <c r="W524">
        <v>291219</v>
      </c>
      <c r="X524">
        <v>153464</v>
      </c>
      <c r="Y524">
        <v>12409</v>
      </c>
      <c r="Z524">
        <v>15652</v>
      </c>
      <c r="AA524">
        <v>14049</v>
      </c>
      <c r="AB524">
        <v>9272</v>
      </c>
      <c r="AC524">
        <v>4258</v>
      </c>
      <c r="AD524">
        <v>0</v>
      </c>
      <c r="AE524">
        <v>0</v>
      </c>
      <c r="AF524">
        <v>0</v>
      </c>
      <c r="AG524">
        <v>0</v>
      </c>
      <c r="AH524">
        <v>0</v>
      </c>
    </row>
    <row r="525" spans="1:34">
      <c r="A525" t="s">
        <v>58</v>
      </c>
      <c r="B525" t="s">
        <v>4639</v>
      </c>
      <c r="C525" s="139">
        <f t="shared" si="8"/>
        <v>71831738.5</v>
      </c>
      <c r="D525">
        <v>63539007</v>
      </c>
      <c r="E525">
        <v>71804254</v>
      </c>
      <c r="F525">
        <v>78804497</v>
      </c>
      <c r="G525">
        <v>73179196</v>
      </c>
      <c r="H525">
        <v>80273501</v>
      </c>
      <c r="I525">
        <v>83543671</v>
      </c>
      <c r="J525">
        <v>90896435</v>
      </c>
      <c r="K525">
        <v>89741021</v>
      </c>
      <c r="L525">
        <v>89949689</v>
      </c>
      <c r="M525">
        <v>98350982</v>
      </c>
      <c r="N525">
        <v>98217658</v>
      </c>
      <c r="O525">
        <v>90630427</v>
      </c>
      <c r="P525">
        <v>97863340</v>
      </c>
      <c r="Q525">
        <v>97225319</v>
      </c>
      <c r="R525">
        <v>98792014</v>
      </c>
      <c r="S525">
        <v>97822419</v>
      </c>
      <c r="T525">
        <v>94529947</v>
      </c>
      <c r="U525">
        <v>91718820</v>
      </c>
      <c r="V525">
        <v>92106668</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
        <v>58</v>
      </c>
      <c r="B526" t="s">
        <v>4640</v>
      </c>
      <c r="C526" s="139">
        <f t="shared" si="8"/>
        <v>2031</v>
      </c>
      <c r="D526">
        <v>0</v>
      </c>
      <c r="E526">
        <v>0</v>
      </c>
      <c r="F526">
        <v>5968</v>
      </c>
      <c r="G526">
        <v>2156</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c r="A527" t="s">
        <v>58</v>
      </c>
      <c r="B527" t="s">
        <v>4641</v>
      </c>
      <c r="C527" s="139">
        <f t="shared" si="8"/>
        <v>6821283.75</v>
      </c>
      <c r="D527">
        <v>12382855</v>
      </c>
      <c r="E527">
        <v>8058982</v>
      </c>
      <c r="F527">
        <v>2541223</v>
      </c>
      <c r="G527">
        <v>4302075</v>
      </c>
      <c r="H527">
        <v>0</v>
      </c>
      <c r="I527">
        <v>0</v>
      </c>
      <c r="J527">
        <v>0</v>
      </c>
      <c r="K527">
        <v>1110059</v>
      </c>
      <c r="L527">
        <v>5715325</v>
      </c>
      <c r="M527">
        <v>0</v>
      </c>
      <c r="N527">
        <v>2412197</v>
      </c>
      <c r="O527">
        <v>5108499</v>
      </c>
      <c r="P527">
        <v>3102595</v>
      </c>
      <c r="Q527">
        <v>2977043</v>
      </c>
      <c r="R527">
        <v>0</v>
      </c>
      <c r="S527">
        <v>1763783</v>
      </c>
      <c r="T527">
        <v>2603970</v>
      </c>
      <c r="U527">
        <v>3163970</v>
      </c>
      <c r="V527">
        <v>5076462</v>
      </c>
      <c r="W527">
        <v>0</v>
      </c>
      <c r="X527">
        <v>0</v>
      </c>
      <c r="Y527">
        <v>0</v>
      </c>
      <c r="Z527">
        <v>0</v>
      </c>
      <c r="AA527">
        <v>0</v>
      </c>
      <c r="AB527">
        <v>0</v>
      </c>
      <c r="AC527">
        <v>0</v>
      </c>
      <c r="AD527">
        <v>0</v>
      </c>
      <c r="AE527">
        <v>0</v>
      </c>
      <c r="AF527">
        <v>0</v>
      </c>
      <c r="AG527">
        <v>0</v>
      </c>
      <c r="AH527">
        <v>0</v>
      </c>
    </row>
    <row r="528" spans="1:34">
      <c r="A528" t="s">
        <v>58</v>
      </c>
      <c r="B528" s="137" t="s">
        <v>4642</v>
      </c>
      <c r="C528" s="139">
        <f t="shared" si="8"/>
        <v>78655053.25</v>
      </c>
      <c r="D528">
        <v>75921862</v>
      </c>
      <c r="E528">
        <v>79863236</v>
      </c>
      <c r="F528">
        <v>81351688</v>
      </c>
      <c r="G528">
        <v>77483427</v>
      </c>
      <c r="H528">
        <v>80273501</v>
      </c>
      <c r="I528">
        <v>83543671</v>
      </c>
      <c r="J528">
        <v>90896435</v>
      </c>
      <c r="K528">
        <v>90851080</v>
      </c>
      <c r="L528">
        <v>95665014</v>
      </c>
      <c r="M528">
        <v>98350982</v>
      </c>
      <c r="N528">
        <v>100629855</v>
      </c>
      <c r="O528">
        <v>95738926</v>
      </c>
      <c r="P528">
        <v>100965935</v>
      </c>
      <c r="Q528">
        <v>100202362</v>
      </c>
      <c r="R528">
        <v>98792014</v>
      </c>
      <c r="S528">
        <v>99586202</v>
      </c>
      <c r="T528">
        <v>97133917</v>
      </c>
      <c r="U528">
        <v>94882790</v>
      </c>
      <c r="V528">
        <v>97183130</v>
      </c>
      <c r="W528">
        <v>95417624</v>
      </c>
      <c r="X528">
        <v>93006083</v>
      </c>
      <c r="Y528">
        <v>92681909</v>
      </c>
      <c r="Z528">
        <v>90933027</v>
      </c>
      <c r="AA528">
        <v>91572095</v>
      </c>
      <c r="AB528">
        <v>88447496</v>
      </c>
      <c r="AC528">
        <v>86165836</v>
      </c>
      <c r="AD528">
        <v>84097034</v>
      </c>
      <c r="AE528">
        <v>84997718</v>
      </c>
      <c r="AF528">
        <v>77351259</v>
      </c>
      <c r="AG528">
        <v>75505081</v>
      </c>
      <c r="AH528">
        <v>73807286</v>
      </c>
    </row>
    <row r="529" spans="1:34">
      <c r="A529" t="s">
        <v>58</v>
      </c>
      <c r="B529" t="s">
        <v>4643</v>
      </c>
      <c r="C529" s="139">
        <f t="shared" si="8"/>
        <v>0</v>
      </c>
      <c r="D529" t="s">
        <v>583</v>
      </c>
      <c r="E529" t="s">
        <v>583</v>
      </c>
      <c r="F529" t="s">
        <v>583</v>
      </c>
      <c r="G529" t="s">
        <v>583</v>
      </c>
      <c r="H529" t="s">
        <v>583</v>
      </c>
      <c r="I529" t="s">
        <v>583</v>
      </c>
      <c r="J529" t="s">
        <v>583</v>
      </c>
      <c r="K529" t="s">
        <v>583</v>
      </c>
      <c r="L529" t="s">
        <v>583</v>
      </c>
      <c r="M529" t="s">
        <v>583</v>
      </c>
      <c r="N529" t="s">
        <v>583</v>
      </c>
      <c r="O529" t="s">
        <v>583</v>
      </c>
      <c r="P529" t="s">
        <v>583</v>
      </c>
      <c r="Q529" t="s">
        <v>583</v>
      </c>
      <c r="R529" t="s">
        <v>583</v>
      </c>
      <c r="S529" t="s">
        <v>583</v>
      </c>
      <c r="T529" t="s">
        <v>583</v>
      </c>
      <c r="U529" t="s">
        <v>583</v>
      </c>
      <c r="V529" t="s">
        <v>583</v>
      </c>
      <c r="W529" t="s">
        <v>583</v>
      </c>
      <c r="X529" t="s">
        <v>583</v>
      </c>
      <c r="Y529" t="s">
        <v>583</v>
      </c>
      <c r="Z529" t="s">
        <v>583</v>
      </c>
      <c r="AA529" t="s">
        <v>583</v>
      </c>
      <c r="AB529" t="s">
        <v>583</v>
      </c>
      <c r="AC529" t="s">
        <v>583</v>
      </c>
      <c r="AD529" t="s">
        <v>583</v>
      </c>
      <c r="AE529" t="s">
        <v>583</v>
      </c>
      <c r="AF529" t="s">
        <v>583</v>
      </c>
      <c r="AG529" t="s">
        <v>583</v>
      </c>
      <c r="AH529" t="s">
        <v>583</v>
      </c>
    </row>
    <row r="530" spans="1:34">
      <c r="A530" t="s">
        <v>58</v>
      </c>
      <c r="B530" t="s">
        <v>4644</v>
      </c>
      <c r="C530" s="139">
        <f t="shared" si="8"/>
        <v>0</v>
      </c>
      <c r="D530" t="s">
        <v>583</v>
      </c>
      <c r="E530" t="s">
        <v>583</v>
      </c>
      <c r="F530" t="s">
        <v>583</v>
      </c>
      <c r="G530" t="s">
        <v>583</v>
      </c>
      <c r="H530" t="s">
        <v>583</v>
      </c>
      <c r="I530" t="s">
        <v>583</v>
      </c>
      <c r="J530" t="s">
        <v>583</v>
      </c>
      <c r="K530" t="s">
        <v>583</v>
      </c>
      <c r="L530" t="s">
        <v>583</v>
      </c>
      <c r="M530" t="s">
        <v>583</v>
      </c>
      <c r="N530" t="s">
        <v>583</v>
      </c>
      <c r="O530" t="s">
        <v>583</v>
      </c>
      <c r="P530" t="s">
        <v>583</v>
      </c>
      <c r="Q530" t="s">
        <v>583</v>
      </c>
      <c r="R530" t="s">
        <v>583</v>
      </c>
      <c r="S530" t="s">
        <v>583</v>
      </c>
      <c r="T530" t="s">
        <v>583</v>
      </c>
      <c r="U530" t="s">
        <v>583</v>
      </c>
      <c r="V530" t="s">
        <v>583</v>
      </c>
      <c r="W530" t="s">
        <v>583</v>
      </c>
      <c r="X530" t="s">
        <v>583</v>
      </c>
      <c r="Y530" t="s">
        <v>583</v>
      </c>
      <c r="Z530" t="s">
        <v>583</v>
      </c>
      <c r="AA530" t="s">
        <v>583</v>
      </c>
      <c r="AB530" t="s">
        <v>583</v>
      </c>
      <c r="AC530" t="s">
        <v>583</v>
      </c>
      <c r="AD530" t="s">
        <v>583</v>
      </c>
      <c r="AE530" t="s">
        <v>583</v>
      </c>
      <c r="AF530" t="s">
        <v>583</v>
      </c>
      <c r="AG530" t="s">
        <v>583</v>
      </c>
      <c r="AH530" t="s">
        <v>583</v>
      </c>
    </row>
    <row r="531" spans="1:34">
      <c r="A531" t="s">
        <v>58</v>
      </c>
      <c r="B531" t="s">
        <v>4645</v>
      </c>
      <c r="C531" s="139">
        <f t="shared" si="8"/>
        <v>73970232.5</v>
      </c>
      <c r="D531">
        <v>71680321</v>
      </c>
      <c r="E531">
        <v>75217276</v>
      </c>
      <c r="F531">
        <v>76480295</v>
      </c>
      <c r="G531">
        <v>72503038</v>
      </c>
      <c r="H531">
        <v>74417599</v>
      </c>
      <c r="I531">
        <v>75903636</v>
      </c>
      <c r="J531">
        <v>78664316</v>
      </c>
      <c r="K531">
        <v>84651887</v>
      </c>
      <c r="L531">
        <v>89048490</v>
      </c>
      <c r="M531">
        <v>89538341</v>
      </c>
      <c r="N531">
        <v>93569426</v>
      </c>
      <c r="O531">
        <v>88896757</v>
      </c>
      <c r="P531">
        <v>93375365</v>
      </c>
      <c r="Q531">
        <v>92352262</v>
      </c>
      <c r="R531">
        <v>88616026</v>
      </c>
      <c r="S531">
        <v>89218460</v>
      </c>
      <c r="T531">
        <v>86521156</v>
      </c>
      <c r="U531">
        <v>85175823</v>
      </c>
      <c r="V531">
        <v>87266835</v>
      </c>
      <c r="W531">
        <v>79975499</v>
      </c>
      <c r="X531">
        <v>78316156</v>
      </c>
      <c r="Y531">
        <v>79098015</v>
      </c>
      <c r="Z531">
        <v>75850311</v>
      </c>
      <c r="AA531">
        <v>76835514</v>
      </c>
      <c r="AB531">
        <v>77018734</v>
      </c>
      <c r="AC531">
        <v>74548198</v>
      </c>
      <c r="AD531">
        <v>72485367</v>
      </c>
      <c r="AE531">
        <v>68149184</v>
      </c>
      <c r="AF531">
        <v>67067820</v>
      </c>
      <c r="AG531">
        <v>64193802</v>
      </c>
      <c r="AH531">
        <v>61096874</v>
      </c>
    </row>
    <row r="532" spans="1:34">
      <c r="A532" t="s">
        <v>58</v>
      </c>
      <c r="B532" t="s">
        <v>4646</v>
      </c>
      <c r="C532" s="139">
        <f t="shared" si="8"/>
        <v>0</v>
      </c>
      <c r="D532">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c r="A533" t="s">
        <v>58</v>
      </c>
      <c r="B533" t="s">
        <v>4647</v>
      </c>
      <c r="C533" s="139">
        <f t="shared" si="8"/>
        <v>127468.5</v>
      </c>
      <c r="D533">
        <v>120078</v>
      </c>
      <c r="E533">
        <v>128106</v>
      </c>
      <c r="F533">
        <v>130341</v>
      </c>
      <c r="G533">
        <v>131349</v>
      </c>
      <c r="H533">
        <v>135976</v>
      </c>
      <c r="I533">
        <v>134994</v>
      </c>
      <c r="J533">
        <v>174608</v>
      </c>
      <c r="K533">
        <v>111955</v>
      </c>
      <c r="L533">
        <v>0</v>
      </c>
      <c r="M533">
        <v>0</v>
      </c>
      <c r="N533">
        <v>0</v>
      </c>
      <c r="O533">
        <v>0</v>
      </c>
      <c r="P533">
        <v>53049</v>
      </c>
      <c r="Q533">
        <v>51838</v>
      </c>
      <c r="R533">
        <v>127409</v>
      </c>
      <c r="S533">
        <v>133006</v>
      </c>
      <c r="T533">
        <v>0</v>
      </c>
      <c r="U533">
        <v>43808</v>
      </c>
      <c r="V533">
        <v>43317</v>
      </c>
      <c r="W533">
        <v>0</v>
      </c>
      <c r="X533">
        <v>0</v>
      </c>
      <c r="Y533">
        <v>0</v>
      </c>
      <c r="Z533">
        <v>0</v>
      </c>
      <c r="AA533">
        <v>0</v>
      </c>
      <c r="AB533">
        <v>0</v>
      </c>
      <c r="AC533">
        <v>0</v>
      </c>
      <c r="AD533">
        <v>0</v>
      </c>
      <c r="AE533">
        <v>0</v>
      </c>
      <c r="AF533">
        <v>0</v>
      </c>
      <c r="AG533">
        <v>0</v>
      </c>
      <c r="AH533">
        <v>0</v>
      </c>
    </row>
    <row r="534" spans="1:34">
      <c r="A534" t="s">
        <v>58</v>
      </c>
      <c r="B534" t="s">
        <v>4648</v>
      </c>
      <c r="C534" s="139">
        <f t="shared" si="8"/>
        <v>74097701</v>
      </c>
      <c r="D534">
        <v>71800399</v>
      </c>
      <c r="E534">
        <v>75345382</v>
      </c>
      <c r="F534">
        <v>76610636</v>
      </c>
      <c r="G534">
        <v>72634387</v>
      </c>
      <c r="H534">
        <v>74553575</v>
      </c>
      <c r="I534">
        <v>76038630</v>
      </c>
      <c r="J534">
        <v>78838924</v>
      </c>
      <c r="K534">
        <v>84763842</v>
      </c>
      <c r="L534">
        <v>89048490</v>
      </c>
      <c r="M534">
        <v>89538341</v>
      </c>
      <c r="N534">
        <v>93569426</v>
      </c>
      <c r="O534">
        <v>88896757</v>
      </c>
      <c r="P534">
        <v>93428414</v>
      </c>
      <c r="Q534">
        <v>92404100</v>
      </c>
      <c r="R534">
        <v>88743435</v>
      </c>
      <c r="S534">
        <v>89351466</v>
      </c>
      <c r="T534">
        <v>86521156</v>
      </c>
      <c r="U534">
        <v>85219631</v>
      </c>
      <c r="V534">
        <v>87310152</v>
      </c>
      <c r="W534">
        <v>79975499</v>
      </c>
      <c r="X534">
        <v>78316156</v>
      </c>
      <c r="Y534">
        <v>79098015</v>
      </c>
      <c r="Z534">
        <v>75850311</v>
      </c>
      <c r="AA534">
        <v>76835514</v>
      </c>
      <c r="AB534">
        <v>77018734</v>
      </c>
      <c r="AC534">
        <v>74548198</v>
      </c>
      <c r="AD534">
        <v>72485367</v>
      </c>
      <c r="AE534">
        <v>68149184</v>
      </c>
      <c r="AF534">
        <v>67067820</v>
      </c>
      <c r="AG534">
        <v>64193802</v>
      </c>
      <c r="AH534">
        <v>61096874</v>
      </c>
    </row>
    <row r="535" spans="1:34">
      <c r="A535" t="s">
        <v>58</v>
      </c>
      <c r="B535" t="s">
        <v>4649</v>
      </c>
      <c r="C535" s="139">
        <f t="shared" si="8"/>
        <v>346043.5</v>
      </c>
      <c r="D535">
        <v>283494</v>
      </c>
      <c r="E535">
        <v>317510</v>
      </c>
      <c r="F535">
        <v>368558</v>
      </c>
      <c r="G535">
        <v>414612</v>
      </c>
      <c r="H535">
        <v>406421</v>
      </c>
      <c r="I535">
        <v>388445</v>
      </c>
      <c r="J535">
        <v>391720</v>
      </c>
      <c r="K535">
        <v>255070</v>
      </c>
      <c r="L535">
        <v>271434</v>
      </c>
      <c r="M535">
        <v>369324</v>
      </c>
      <c r="N535">
        <v>458870</v>
      </c>
      <c r="O535">
        <v>381874</v>
      </c>
      <c r="P535">
        <v>365975</v>
      </c>
      <c r="Q535">
        <v>477076</v>
      </c>
      <c r="R535">
        <v>399822</v>
      </c>
      <c r="S535">
        <v>389447</v>
      </c>
      <c r="T535">
        <v>188482</v>
      </c>
      <c r="U535">
        <v>188286</v>
      </c>
      <c r="V535">
        <v>185925</v>
      </c>
      <c r="W535">
        <v>181970</v>
      </c>
      <c r="X535">
        <v>358581</v>
      </c>
      <c r="Y535">
        <v>193346</v>
      </c>
      <c r="Z535">
        <v>11314</v>
      </c>
      <c r="AA535">
        <v>9540</v>
      </c>
      <c r="AB535">
        <v>7565</v>
      </c>
      <c r="AC535">
        <v>3392</v>
      </c>
      <c r="AD535">
        <v>0</v>
      </c>
      <c r="AE535">
        <v>0</v>
      </c>
      <c r="AF535">
        <v>0</v>
      </c>
      <c r="AG535">
        <v>0</v>
      </c>
      <c r="AH535">
        <v>0</v>
      </c>
    </row>
    <row r="536" spans="1:34">
      <c r="A536" t="s">
        <v>58</v>
      </c>
      <c r="B536" t="s">
        <v>4650</v>
      </c>
      <c r="C536" s="139">
        <f t="shared" si="8"/>
        <v>43.5</v>
      </c>
      <c r="D536">
        <v>0</v>
      </c>
      <c r="E536">
        <v>0</v>
      </c>
      <c r="F536">
        <v>167</v>
      </c>
      <c r="G536">
        <v>7</v>
      </c>
      <c r="H536">
        <v>0</v>
      </c>
      <c r="I536">
        <v>0</v>
      </c>
      <c r="J536">
        <v>0</v>
      </c>
      <c r="K536">
        <v>0</v>
      </c>
      <c r="L536">
        <v>0</v>
      </c>
      <c r="M536">
        <v>0</v>
      </c>
      <c r="N536">
        <v>0</v>
      </c>
      <c r="O536">
        <v>0</v>
      </c>
      <c r="P536">
        <v>0</v>
      </c>
      <c r="Q536">
        <v>0</v>
      </c>
      <c r="R536">
        <v>0</v>
      </c>
      <c r="S536">
        <v>250</v>
      </c>
      <c r="T536">
        <v>0</v>
      </c>
      <c r="U536">
        <v>0</v>
      </c>
      <c r="V536">
        <v>0</v>
      </c>
      <c r="W536">
        <v>0</v>
      </c>
      <c r="X536">
        <v>0</v>
      </c>
      <c r="Y536">
        <v>0</v>
      </c>
      <c r="Z536">
        <v>0</v>
      </c>
      <c r="AA536">
        <v>0</v>
      </c>
      <c r="AB536">
        <v>0</v>
      </c>
      <c r="AC536">
        <v>0</v>
      </c>
      <c r="AD536">
        <v>0</v>
      </c>
      <c r="AE536">
        <v>0</v>
      </c>
      <c r="AF536">
        <v>0</v>
      </c>
      <c r="AG536">
        <v>0</v>
      </c>
      <c r="AH536">
        <v>0</v>
      </c>
    </row>
    <row r="537" spans="1:34">
      <c r="A537" t="s">
        <v>58</v>
      </c>
      <c r="B537" t="s">
        <v>4651</v>
      </c>
      <c r="C537" s="139">
        <f t="shared" si="8"/>
        <v>3996746</v>
      </c>
      <c r="D537">
        <v>3998871</v>
      </c>
      <c r="E537">
        <v>4085519</v>
      </c>
      <c r="F537">
        <v>3951397</v>
      </c>
      <c r="G537">
        <v>3951197</v>
      </c>
      <c r="H537">
        <v>3891032</v>
      </c>
      <c r="I537">
        <v>3792308</v>
      </c>
      <c r="J537">
        <v>4105138</v>
      </c>
      <c r="K537">
        <v>4553483</v>
      </c>
      <c r="L537">
        <v>4822328</v>
      </c>
      <c r="M537">
        <v>5532899</v>
      </c>
      <c r="N537">
        <v>5780510</v>
      </c>
      <c r="O537">
        <v>5658939</v>
      </c>
      <c r="P537">
        <v>5951436</v>
      </c>
      <c r="Q537">
        <v>5848484</v>
      </c>
      <c r="R537">
        <v>5754024</v>
      </c>
      <c r="S537">
        <v>5971871</v>
      </c>
      <c r="T537">
        <v>6339924</v>
      </c>
      <c r="U537">
        <v>6257518</v>
      </c>
      <c r="V537">
        <v>6549102</v>
      </c>
      <c r="W537">
        <v>6254361</v>
      </c>
      <c r="X537">
        <v>6091687</v>
      </c>
      <c r="Y537">
        <v>6205408</v>
      </c>
      <c r="Z537">
        <v>5393541</v>
      </c>
      <c r="AA537">
        <v>5793162</v>
      </c>
      <c r="AB537">
        <v>5978324</v>
      </c>
      <c r="AC537">
        <v>5689909</v>
      </c>
      <c r="AD537">
        <v>5506448</v>
      </c>
      <c r="AE537">
        <v>5454228</v>
      </c>
      <c r="AF537">
        <v>5301965</v>
      </c>
      <c r="AG537">
        <v>4929108</v>
      </c>
      <c r="AH537">
        <v>4638523</v>
      </c>
    </row>
    <row r="538" spans="1:34">
      <c r="A538" t="s">
        <v>58</v>
      </c>
      <c r="B538" t="s">
        <v>4652</v>
      </c>
      <c r="C538" s="139">
        <f t="shared" si="8"/>
        <v>214519.25</v>
      </c>
      <c r="D538">
        <v>-160902</v>
      </c>
      <c r="E538">
        <v>114825</v>
      </c>
      <c r="F538">
        <v>420930</v>
      </c>
      <c r="G538">
        <v>483224</v>
      </c>
      <c r="H538">
        <v>907207</v>
      </c>
      <c r="I538">
        <v>1163432</v>
      </c>
      <c r="J538">
        <v>1020245</v>
      </c>
      <c r="K538">
        <v>1278685</v>
      </c>
      <c r="L538">
        <v>1522761</v>
      </c>
      <c r="M538">
        <v>567231</v>
      </c>
      <c r="N538">
        <v>821050</v>
      </c>
      <c r="O538">
        <v>801356</v>
      </c>
      <c r="P538">
        <v>1220110</v>
      </c>
      <c r="Q538">
        <v>1472703</v>
      </c>
      <c r="R538">
        <v>0</v>
      </c>
      <c r="S538">
        <v>0</v>
      </c>
      <c r="T538">
        <v>0</v>
      </c>
      <c r="U538">
        <v>0</v>
      </c>
      <c r="V538">
        <v>0</v>
      </c>
      <c r="W538">
        <v>0</v>
      </c>
      <c r="X538">
        <v>0</v>
      </c>
      <c r="Y538">
        <v>0</v>
      </c>
      <c r="Z538">
        <v>0</v>
      </c>
      <c r="AA538">
        <v>0</v>
      </c>
      <c r="AB538">
        <v>0</v>
      </c>
      <c r="AC538">
        <v>0</v>
      </c>
      <c r="AD538">
        <v>0</v>
      </c>
      <c r="AE538">
        <v>0</v>
      </c>
      <c r="AF538">
        <v>0</v>
      </c>
      <c r="AG538">
        <v>0</v>
      </c>
      <c r="AH538">
        <v>0</v>
      </c>
    </row>
    <row r="539" spans="1:34">
      <c r="A539" t="s">
        <v>58</v>
      </c>
      <c r="B539" t="s">
        <v>4653</v>
      </c>
      <c r="C539" s="139">
        <f t="shared" si="8"/>
        <v>0</v>
      </c>
      <c r="D539">
        <v>0</v>
      </c>
      <c r="E539">
        <v>0</v>
      </c>
      <c r="F539">
        <v>0</v>
      </c>
      <c r="G539">
        <v>0</v>
      </c>
      <c r="H539">
        <v>515266</v>
      </c>
      <c r="I539">
        <v>2160856</v>
      </c>
      <c r="J539">
        <v>6540408</v>
      </c>
      <c r="K539">
        <v>0</v>
      </c>
      <c r="L539">
        <v>0</v>
      </c>
      <c r="M539">
        <v>2343187</v>
      </c>
      <c r="N539">
        <v>0</v>
      </c>
      <c r="O539">
        <v>0</v>
      </c>
      <c r="P539">
        <v>0</v>
      </c>
      <c r="Q539">
        <v>0</v>
      </c>
      <c r="R539">
        <v>50181</v>
      </c>
      <c r="S539">
        <v>0</v>
      </c>
      <c r="T539">
        <v>0</v>
      </c>
      <c r="U539">
        <v>0</v>
      </c>
      <c r="V539">
        <v>0</v>
      </c>
      <c r="W539">
        <v>6908617</v>
      </c>
      <c r="X539">
        <v>5205089</v>
      </c>
      <c r="Y539">
        <v>3748375</v>
      </c>
      <c r="Z539">
        <v>6212315</v>
      </c>
      <c r="AA539">
        <v>5456680</v>
      </c>
      <c r="AB539">
        <v>1935306</v>
      </c>
      <c r="AC539">
        <v>2253439</v>
      </c>
      <c r="AD539">
        <v>2801416</v>
      </c>
      <c r="AE539">
        <v>8216951</v>
      </c>
      <c r="AF539">
        <v>1879588</v>
      </c>
      <c r="AG539">
        <v>3606176</v>
      </c>
      <c r="AH539">
        <v>5362406</v>
      </c>
    </row>
    <row r="540" spans="1:34">
      <c r="A540" t="s">
        <v>58</v>
      </c>
      <c r="B540" s="137" t="s">
        <v>4654</v>
      </c>
      <c r="C540" s="139">
        <f t="shared" si="8"/>
        <v>78655053.25</v>
      </c>
      <c r="D540">
        <v>75921862</v>
      </c>
      <c r="E540">
        <v>79863236</v>
      </c>
      <c r="F540">
        <v>81351688</v>
      </c>
      <c r="G540">
        <v>77483427</v>
      </c>
      <c r="H540">
        <v>80273501</v>
      </c>
      <c r="I540">
        <v>83543671</v>
      </c>
      <c r="J540">
        <v>90896435</v>
      </c>
      <c r="K540">
        <v>90851080</v>
      </c>
      <c r="L540">
        <v>95665014</v>
      </c>
      <c r="M540">
        <v>98350982</v>
      </c>
      <c r="N540">
        <v>100629855</v>
      </c>
      <c r="O540">
        <v>95738926</v>
      </c>
      <c r="P540">
        <v>100965935</v>
      </c>
      <c r="Q540">
        <v>100202362</v>
      </c>
      <c r="R540">
        <v>98792014</v>
      </c>
      <c r="S540">
        <v>99586202</v>
      </c>
      <c r="T540">
        <v>97133917</v>
      </c>
      <c r="U540">
        <v>94882790</v>
      </c>
      <c r="V540">
        <v>97183130</v>
      </c>
      <c r="W540">
        <v>95417624</v>
      </c>
      <c r="X540">
        <v>93006083</v>
      </c>
      <c r="Y540">
        <v>92681909</v>
      </c>
      <c r="Z540">
        <v>90933027</v>
      </c>
      <c r="AA540">
        <v>91572095</v>
      </c>
      <c r="AB540">
        <v>88447496</v>
      </c>
      <c r="AC540">
        <v>86165836</v>
      </c>
      <c r="AD540">
        <v>84097034</v>
      </c>
      <c r="AE540">
        <v>84997718</v>
      </c>
      <c r="AF540">
        <v>77351259</v>
      </c>
      <c r="AG540">
        <v>75505081</v>
      </c>
      <c r="AH540">
        <v>73807286</v>
      </c>
    </row>
    <row r="541" spans="1:34">
      <c r="A541" t="s">
        <v>58</v>
      </c>
      <c r="B541" t="s">
        <v>4655</v>
      </c>
      <c r="C541" s="139">
        <f t="shared" si="8"/>
        <v>-6821283.75</v>
      </c>
      <c r="D541">
        <v>-12382855</v>
      </c>
      <c r="E541">
        <v>-8058982</v>
      </c>
      <c r="F541">
        <v>-2541223</v>
      </c>
      <c r="G541">
        <v>-4302075</v>
      </c>
      <c r="H541">
        <v>515266</v>
      </c>
      <c r="I541">
        <v>2160856</v>
      </c>
      <c r="J541">
        <v>6540408</v>
      </c>
      <c r="K541">
        <v>-1110059</v>
      </c>
      <c r="L541">
        <v>-5715325</v>
      </c>
      <c r="M541">
        <v>2343187</v>
      </c>
      <c r="N541">
        <v>-2412197</v>
      </c>
      <c r="O541">
        <v>-5108499</v>
      </c>
      <c r="P541">
        <v>-3102595</v>
      </c>
      <c r="Q541">
        <v>-2977043</v>
      </c>
      <c r="R541">
        <v>50181</v>
      </c>
      <c r="S541">
        <v>-1763783</v>
      </c>
      <c r="T541">
        <v>-2603970</v>
      </c>
      <c r="U541">
        <v>-3163970</v>
      </c>
      <c r="V541">
        <v>-5076462</v>
      </c>
      <c r="W541">
        <v>6908617</v>
      </c>
      <c r="X541">
        <v>5205089</v>
      </c>
      <c r="Y541">
        <v>3748375</v>
      </c>
      <c r="Z541">
        <v>6212315</v>
      </c>
      <c r="AA541">
        <v>5456680</v>
      </c>
      <c r="AB541">
        <v>1935306</v>
      </c>
      <c r="AC541">
        <v>2253439</v>
      </c>
      <c r="AD541">
        <v>2801416</v>
      </c>
      <c r="AE541">
        <v>8216951</v>
      </c>
      <c r="AF541">
        <v>1879588</v>
      </c>
      <c r="AG541">
        <v>3606176</v>
      </c>
      <c r="AH541">
        <v>5362406</v>
      </c>
    </row>
    <row r="542" spans="1:34">
      <c r="A542" t="s">
        <v>58</v>
      </c>
      <c r="B542" t="s">
        <v>4656</v>
      </c>
      <c r="C542" s="139">
        <f t="shared" si="8"/>
        <v>0.91249999999999998</v>
      </c>
      <c r="D542">
        <v>0.84</v>
      </c>
      <c r="E542">
        <v>0.9</v>
      </c>
      <c r="F542">
        <v>0.97</v>
      </c>
      <c r="G542">
        <v>0.94</v>
      </c>
      <c r="H542">
        <v>1.01</v>
      </c>
      <c r="I542">
        <v>1.03</v>
      </c>
      <c r="J542">
        <v>1.08</v>
      </c>
      <c r="K542">
        <v>0.99</v>
      </c>
      <c r="L542">
        <v>0.94</v>
      </c>
      <c r="M542">
        <v>1.02</v>
      </c>
      <c r="N542">
        <v>0.98</v>
      </c>
      <c r="O542">
        <v>0.95</v>
      </c>
      <c r="P542">
        <v>0.97</v>
      </c>
      <c r="Q542">
        <v>0.97</v>
      </c>
      <c r="R542">
        <v>1</v>
      </c>
      <c r="S542">
        <v>0.98</v>
      </c>
      <c r="T542">
        <v>0.97</v>
      </c>
      <c r="U542">
        <v>0.97</v>
      </c>
      <c r="V542">
        <v>0.95</v>
      </c>
      <c r="W542">
        <v>1.08</v>
      </c>
      <c r="X542">
        <v>1.06</v>
      </c>
      <c r="Y542">
        <v>1.04</v>
      </c>
      <c r="Z542">
        <v>1.07</v>
      </c>
      <c r="AA542">
        <v>1.06</v>
      </c>
      <c r="AB542">
        <v>1.02</v>
      </c>
      <c r="AC542">
        <v>1.03</v>
      </c>
      <c r="AD542">
        <v>1.03</v>
      </c>
      <c r="AE542">
        <v>1.1100000000000001</v>
      </c>
      <c r="AF542">
        <v>1.02</v>
      </c>
      <c r="AG542">
        <v>1.05</v>
      </c>
      <c r="AH542">
        <v>1.08</v>
      </c>
    </row>
    <row r="543" spans="1:34">
      <c r="A543" t="s">
        <v>58</v>
      </c>
      <c r="B543" t="s">
        <v>4657</v>
      </c>
      <c r="C543" s="139">
        <f t="shared" si="8"/>
        <v>0</v>
      </c>
    </row>
    <row r="544" spans="1:34">
      <c r="A544" t="s">
        <v>58</v>
      </c>
      <c r="B544" t="s">
        <v>4566</v>
      </c>
      <c r="C544" s="139">
        <f t="shared" si="8"/>
        <v>0</v>
      </c>
      <c r="D544" t="s">
        <v>4567</v>
      </c>
      <c r="E544" t="s">
        <v>4568</v>
      </c>
      <c r="F544" t="s">
        <v>4569</v>
      </c>
      <c r="G544" t="s">
        <v>4570</v>
      </c>
      <c r="H544" t="s">
        <v>4571</v>
      </c>
      <c r="I544" t="s">
        <v>4572</v>
      </c>
      <c r="J544" t="s">
        <v>4573</v>
      </c>
      <c r="K544" t="s">
        <v>4574</v>
      </c>
      <c r="L544" t="s">
        <v>4575</v>
      </c>
      <c r="M544" t="s">
        <v>4576</v>
      </c>
      <c r="N544" t="s">
        <v>4577</v>
      </c>
      <c r="O544" t="s">
        <v>4578</v>
      </c>
      <c r="P544" t="s">
        <v>4579</v>
      </c>
      <c r="Q544" t="s">
        <v>4580</v>
      </c>
      <c r="R544" t="s">
        <v>4581</v>
      </c>
      <c r="S544" t="s">
        <v>4582</v>
      </c>
      <c r="T544" t="s">
        <v>4583</v>
      </c>
      <c r="U544" t="s">
        <v>4584</v>
      </c>
      <c r="V544" t="s">
        <v>4585</v>
      </c>
      <c r="W544" t="s">
        <v>4586</v>
      </c>
      <c r="X544" t="s">
        <v>4587</v>
      </c>
      <c r="Y544" t="s">
        <v>4588</v>
      </c>
      <c r="Z544" t="s">
        <v>4589</v>
      </c>
      <c r="AA544" t="s">
        <v>4590</v>
      </c>
      <c r="AB544" t="s">
        <v>4591</v>
      </c>
      <c r="AC544" t="s">
        <v>4592</v>
      </c>
      <c r="AD544" t="s">
        <v>4593</v>
      </c>
      <c r="AE544" t="s">
        <v>4594</v>
      </c>
      <c r="AF544" t="s">
        <v>4595</v>
      </c>
      <c r="AG544" t="s">
        <v>4596</v>
      </c>
      <c r="AH544" t="s">
        <v>4597</v>
      </c>
    </row>
    <row r="545" spans="1:34">
      <c r="B545" t="s">
        <v>61</v>
      </c>
      <c r="C545" s="139">
        <f t="shared" si="8"/>
        <v>0</v>
      </c>
    </row>
    <row r="546" spans="1:34">
      <c r="A546" t="s">
        <v>61</v>
      </c>
      <c r="B546" t="s">
        <v>4598</v>
      </c>
      <c r="C546" s="139">
        <f t="shared" si="8"/>
        <v>0</v>
      </c>
    </row>
    <row r="547" spans="1:34">
      <c r="A547" t="s">
        <v>61</v>
      </c>
      <c r="B547" t="s">
        <v>4599</v>
      </c>
      <c r="C547" s="139">
        <f t="shared" si="8"/>
        <v>0</v>
      </c>
      <c r="D547" t="s">
        <v>4600</v>
      </c>
      <c r="E547" t="s">
        <v>4601</v>
      </c>
      <c r="F547" t="s">
        <v>4602</v>
      </c>
      <c r="G547" t="s">
        <v>4603</v>
      </c>
      <c r="H547" t="s">
        <v>4604</v>
      </c>
      <c r="I547" t="s">
        <v>4605</v>
      </c>
      <c r="J547" t="s">
        <v>4606</v>
      </c>
      <c r="K547" t="s">
        <v>4607</v>
      </c>
      <c r="L547" t="s">
        <v>4608</v>
      </c>
      <c r="M547" t="s">
        <v>4609</v>
      </c>
      <c r="N547" t="s">
        <v>4610</v>
      </c>
      <c r="O547" t="s">
        <v>4611</v>
      </c>
      <c r="P547" t="s">
        <v>4612</v>
      </c>
      <c r="Q547" t="s">
        <v>4613</v>
      </c>
      <c r="R547" t="s">
        <v>4614</v>
      </c>
      <c r="S547" t="s">
        <v>4615</v>
      </c>
      <c r="T547" t="s">
        <v>4616</v>
      </c>
      <c r="U547" t="s">
        <v>4617</v>
      </c>
      <c r="V547" t="s">
        <v>4618</v>
      </c>
      <c r="W547" t="s">
        <v>4619</v>
      </c>
      <c r="X547" t="s">
        <v>4620</v>
      </c>
      <c r="Y547" t="s">
        <v>4621</v>
      </c>
      <c r="Z547" t="s">
        <v>4622</v>
      </c>
      <c r="AA547" t="s">
        <v>4623</v>
      </c>
      <c r="AB547" t="s">
        <v>4624</v>
      </c>
      <c r="AC547" t="s">
        <v>4625</v>
      </c>
      <c r="AD547" t="s">
        <v>4626</v>
      </c>
      <c r="AE547" t="s">
        <v>4627</v>
      </c>
      <c r="AF547" t="s">
        <v>4628</v>
      </c>
      <c r="AG547" t="s">
        <v>4629</v>
      </c>
      <c r="AH547" t="s">
        <v>4630</v>
      </c>
    </row>
    <row r="548" spans="1:34">
      <c r="A548" t="s">
        <v>61</v>
      </c>
      <c r="B548" t="s">
        <v>4631</v>
      </c>
      <c r="C548" s="139">
        <f t="shared" si="8"/>
        <v>0</v>
      </c>
      <c r="D548" t="s">
        <v>583</v>
      </c>
      <c r="E548" t="s">
        <v>583</v>
      </c>
      <c r="F548" t="s">
        <v>583</v>
      </c>
      <c r="G548" t="s">
        <v>583</v>
      </c>
      <c r="H548" t="s">
        <v>583</v>
      </c>
      <c r="I548" t="s">
        <v>583</v>
      </c>
      <c r="J548" t="s">
        <v>583</v>
      </c>
      <c r="K548" t="s">
        <v>583</v>
      </c>
      <c r="L548" t="s">
        <v>583</v>
      </c>
      <c r="M548" t="s">
        <v>583</v>
      </c>
      <c r="N548" t="s">
        <v>583</v>
      </c>
      <c r="O548" t="s">
        <v>583</v>
      </c>
      <c r="P548" t="s">
        <v>583</v>
      </c>
      <c r="Q548" t="s">
        <v>583</v>
      </c>
      <c r="R548" t="s">
        <v>583</v>
      </c>
      <c r="S548" t="s">
        <v>583</v>
      </c>
      <c r="T548" t="s">
        <v>583</v>
      </c>
      <c r="U548" t="s">
        <v>583</v>
      </c>
      <c r="V548" t="s">
        <v>583</v>
      </c>
      <c r="W548" t="s">
        <v>583</v>
      </c>
      <c r="X548" t="s">
        <v>583</v>
      </c>
      <c r="Y548" t="s">
        <v>583</v>
      </c>
      <c r="Z548" t="s">
        <v>583</v>
      </c>
      <c r="AA548" t="s">
        <v>583</v>
      </c>
      <c r="AB548" t="s">
        <v>583</v>
      </c>
      <c r="AC548" t="s">
        <v>583</v>
      </c>
      <c r="AD548" t="s">
        <v>583</v>
      </c>
      <c r="AE548" t="s">
        <v>583</v>
      </c>
      <c r="AF548" t="s">
        <v>583</v>
      </c>
      <c r="AG548" t="s">
        <v>583</v>
      </c>
      <c r="AH548" t="s">
        <v>583</v>
      </c>
    </row>
    <row r="549" spans="1:34">
      <c r="A549" t="s">
        <v>61</v>
      </c>
      <c r="B549" t="s">
        <v>522</v>
      </c>
      <c r="C549" s="139">
        <f t="shared" si="8"/>
        <v>0</v>
      </c>
      <c r="D549" t="s">
        <v>583</v>
      </c>
      <c r="E549" t="s">
        <v>583</v>
      </c>
      <c r="F549" t="s">
        <v>583</v>
      </c>
      <c r="G549" t="s">
        <v>583</v>
      </c>
      <c r="H549" t="s">
        <v>583</v>
      </c>
      <c r="I549" t="s">
        <v>583</v>
      </c>
      <c r="J549" t="s">
        <v>583</v>
      </c>
      <c r="K549" t="s">
        <v>583</v>
      </c>
      <c r="L549" t="s">
        <v>583</v>
      </c>
      <c r="M549" t="s">
        <v>583</v>
      </c>
      <c r="N549" t="s">
        <v>583</v>
      </c>
      <c r="O549" t="s">
        <v>583</v>
      </c>
      <c r="P549" t="s">
        <v>583</v>
      </c>
      <c r="Q549" t="s">
        <v>583</v>
      </c>
      <c r="R549" t="s">
        <v>583</v>
      </c>
      <c r="S549" t="s">
        <v>583</v>
      </c>
      <c r="T549" t="s">
        <v>583</v>
      </c>
      <c r="U549" t="s">
        <v>583</v>
      </c>
      <c r="V549" t="s">
        <v>583</v>
      </c>
      <c r="W549" t="s">
        <v>583</v>
      </c>
      <c r="X549" t="s">
        <v>583</v>
      </c>
      <c r="Y549" t="s">
        <v>583</v>
      </c>
      <c r="Z549" t="s">
        <v>583</v>
      </c>
      <c r="AA549" t="s">
        <v>583</v>
      </c>
      <c r="AB549" t="s">
        <v>583</v>
      </c>
      <c r="AC549" t="s">
        <v>583</v>
      </c>
      <c r="AD549" t="s">
        <v>583</v>
      </c>
      <c r="AE549" t="s">
        <v>583</v>
      </c>
      <c r="AF549" t="s">
        <v>583</v>
      </c>
      <c r="AG549" t="s">
        <v>583</v>
      </c>
      <c r="AH549" t="s">
        <v>583</v>
      </c>
    </row>
    <row r="550" spans="1:34">
      <c r="A550" t="s">
        <v>61</v>
      </c>
      <c r="B550" t="s">
        <v>4632</v>
      </c>
      <c r="C550" s="139">
        <f t="shared" si="8"/>
        <v>61147970</v>
      </c>
      <c r="D550">
        <v>65841199</v>
      </c>
      <c r="E550">
        <v>59912296</v>
      </c>
      <c r="F550">
        <v>62152041</v>
      </c>
      <c r="G550">
        <v>56686344</v>
      </c>
      <c r="H550">
        <v>64485745</v>
      </c>
      <c r="I550">
        <v>65729889</v>
      </c>
      <c r="J550">
        <v>58518271</v>
      </c>
      <c r="K550">
        <v>56226016</v>
      </c>
      <c r="L550">
        <v>52048167</v>
      </c>
      <c r="M550">
        <v>54924000</v>
      </c>
      <c r="N550">
        <v>51680682</v>
      </c>
      <c r="O550">
        <v>43591889</v>
      </c>
      <c r="P550">
        <v>43164448</v>
      </c>
      <c r="Q550">
        <v>43523037</v>
      </c>
      <c r="R550">
        <v>40891159</v>
      </c>
      <c r="S550">
        <v>44157533</v>
      </c>
      <c r="T550">
        <v>47603602</v>
      </c>
      <c r="U550">
        <v>43485059</v>
      </c>
      <c r="V550">
        <v>54921960</v>
      </c>
      <c r="W550">
        <v>50378001</v>
      </c>
      <c r="X550">
        <v>57601142</v>
      </c>
      <c r="Y550">
        <v>64837110</v>
      </c>
      <c r="Z550">
        <v>66107474</v>
      </c>
      <c r="AA550">
        <v>61120002</v>
      </c>
      <c r="AB550">
        <v>58643113</v>
      </c>
      <c r="AC550">
        <v>65555229</v>
      </c>
      <c r="AD550">
        <v>60169910</v>
      </c>
      <c r="AE550">
        <v>59352572</v>
      </c>
      <c r="AF550">
        <v>55188230</v>
      </c>
      <c r="AG550">
        <v>57157976</v>
      </c>
      <c r="AH550">
        <v>58168408</v>
      </c>
    </row>
    <row r="551" spans="1:34">
      <c r="A551" t="s">
        <v>61</v>
      </c>
      <c r="B551" t="s">
        <v>4633</v>
      </c>
      <c r="C551" s="139">
        <f t="shared" si="8"/>
        <v>5181584</v>
      </c>
      <c r="D551">
        <v>2700113</v>
      </c>
      <c r="E551">
        <v>4941551</v>
      </c>
      <c r="F551">
        <v>6102429</v>
      </c>
      <c r="G551">
        <v>6982243</v>
      </c>
      <c r="H551">
        <v>7786193</v>
      </c>
      <c r="I551">
        <v>8432811</v>
      </c>
      <c r="J551">
        <v>12086823</v>
      </c>
      <c r="K551">
        <v>13211712</v>
      </c>
      <c r="L551">
        <v>17475854</v>
      </c>
      <c r="M551">
        <v>17100656</v>
      </c>
      <c r="N551">
        <v>17779825</v>
      </c>
      <c r="O551">
        <v>16746137</v>
      </c>
      <c r="P551">
        <v>18767689</v>
      </c>
      <c r="Q551">
        <v>17734541</v>
      </c>
      <c r="R551">
        <v>18740272</v>
      </c>
      <c r="S551">
        <v>18095316</v>
      </c>
      <c r="T551">
        <v>18810750</v>
      </c>
      <c r="U551">
        <v>21183675</v>
      </c>
      <c r="V551">
        <v>16941134</v>
      </c>
      <c r="W551">
        <v>14007165</v>
      </c>
      <c r="X551">
        <v>11091323</v>
      </c>
      <c r="Y551">
        <v>1024419</v>
      </c>
      <c r="Z551">
        <v>1264378</v>
      </c>
      <c r="AA551">
        <v>1252781</v>
      </c>
      <c r="AB551">
        <v>1166540</v>
      </c>
      <c r="AC551">
        <v>1161787</v>
      </c>
      <c r="AD551">
        <v>1169374</v>
      </c>
      <c r="AE551">
        <v>1434476</v>
      </c>
      <c r="AF551">
        <v>854614</v>
      </c>
      <c r="AG551">
        <v>748752</v>
      </c>
      <c r="AH551">
        <v>865774</v>
      </c>
    </row>
    <row r="552" spans="1:34">
      <c r="A552" t="s">
        <v>61</v>
      </c>
      <c r="B552" t="s">
        <v>4634</v>
      </c>
      <c r="C552" s="139">
        <f t="shared" si="8"/>
        <v>2892890</v>
      </c>
      <c r="D552">
        <v>2434453</v>
      </c>
      <c r="E552">
        <v>2970427</v>
      </c>
      <c r="F552">
        <v>3064512</v>
      </c>
      <c r="G552">
        <v>3102168</v>
      </c>
      <c r="H552">
        <v>2495579</v>
      </c>
      <c r="I552">
        <v>2709824</v>
      </c>
      <c r="J552">
        <v>2067416</v>
      </c>
      <c r="K552">
        <v>2246533</v>
      </c>
      <c r="L552">
        <v>5848697</v>
      </c>
      <c r="M552">
        <v>5093953</v>
      </c>
      <c r="N552">
        <v>5083189</v>
      </c>
      <c r="O552">
        <v>4836103</v>
      </c>
      <c r="P552">
        <v>4317306</v>
      </c>
      <c r="Q552">
        <v>4416107</v>
      </c>
      <c r="R552">
        <v>4165057</v>
      </c>
      <c r="S552">
        <v>8253919</v>
      </c>
      <c r="T552">
        <v>5233217</v>
      </c>
      <c r="U552">
        <v>1844593</v>
      </c>
      <c r="V552">
        <v>1649912</v>
      </c>
      <c r="W552">
        <v>1551177</v>
      </c>
      <c r="X552">
        <v>1420939</v>
      </c>
      <c r="Y552">
        <v>1521673</v>
      </c>
      <c r="Z552">
        <v>1663546</v>
      </c>
      <c r="AA552">
        <v>1567758</v>
      </c>
      <c r="AB552">
        <v>1377364</v>
      </c>
      <c r="AC552">
        <v>1404266</v>
      </c>
      <c r="AD552">
        <v>1605817</v>
      </c>
      <c r="AE552">
        <v>1579013</v>
      </c>
      <c r="AF552">
        <v>953995</v>
      </c>
      <c r="AG552">
        <v>1580946</v>
      </c>
      <c r="AH552">
        <v>1603665</v>
      </c>
    </row>
    <row r="553" spans="1:34">
      <c r="A553" t="s">
        <v>61</v>
      </c>
      <c r="B553" t="s">
        <v>4635</v>
      </c>
      <c r="C553" s="139">
        <f t="shared" si="8"/>
        <v>69222444</v>
      </c>
      <c r="D553">
        <v>70975765</v>
      </c>
      <c r="E553">
        <v>67824274</v>
      </c>
      <c r="F553">
        <v>71318982</v>
      </c>
      <c r="G553">
        <v>66770755</v>
      </c>
      <c r="H553">
        <v>74767517</v>
      </c>
      <c r="I553">
        <v>76872524</v>
      </c>
      <c r="J553">
        <v>72672510</v>
      </c>
      <c r="K553">
        <v>71684261</v>
      </c>
      <c r="L553">
        <v>75372718</v>
      </c>
      <c r="M553">
        <v>77118609</v>
      </c>
      <c r="N553">
        <v>74543696</v>
      </c>
      <c r="O553">
        <v>65174129</v>
      </c>
      <c r="P553">
        <v>66249443</v>
      </c>
      <c r="Q553">
        <v>65673685</v>
      </c>
      <c r="R553">
        <v>63796488</v>
      </c>
      <c r="S553">
        <v>70506768</v>
      </c>
      <c r="T553">
        <v>71647569</v>
      </c>
      <c r="U553">
        <v>66513327</v>
      </c>
      <c r="V553">
        <v>73513006</v>
      </c>
      <c r="W553">
        <v>65936343</v>
      </c>
      <c r="X553">
        <v>70113404</v>
      </c>
      <c r="Y553">
        <v>67383202</v>
      </c>
      <c r="Z553">
        <v>69035397</v>
      </c>
      <c r="AA553">
        <v>63940541</v>
      </c>
      <c r="AB553">
        <v>61187017</v>
      </c>
      <c r="AC553">
        <v>68121282</v>
      </c>
      <c r="AD553">
        <v>62945100</v>
      </c>
      <c r="AE553">
        <v>62366060</v>
      </c>
      <c r="AF553">
        <v>56996839</v>
      </c>
      <c r="AG553">
        <v>59487674</v>
      </c>
      <c r="AH553">
        <v>60637847</v>
      </c>
    </row>
    <row r="554" spans="1:34">
      <c r="A554" t="s">
        <v>61</v>
      </c>
      <c r="B554" t="s">
        <v>4636</v>
      </c>
      <c r="C554" s="139">
        <f t="shared" si="8"/>
        <v>164540.5</v>
      </c>
      <c r="D554">
        <v>187321</v>
      </c>
      <c r="E554">
        <v>163513</v>
      </c>
      <c r="F554">
        <v>170461</v>
      </c>
      <c r="G554">
        <v>136867</v>
      </c>
      <c r="H554">
        <v>169558</v>
      </c>
      <c r="I554">
        <v>176168</v>
      </c>
      <c r="J554">
        <v>190355</v>
      </c>
      <c r="K554">
        <v>202585</v>
      </c>
      <c r="L554">
        <v>45015</v>
      </c>
      <c r="M554">
        <v>47030</v>
      </c>
      <c r="N554">
        <v>47190</v>
      </c>
      <c r="O554">
        <v>44752</v>
      </c>
      <c r="P554">
        <v>46308</v>
      </c>
      <c r="Q554">
        <v>42950</v>
      </c>
      <c r="R554">
        <v>38616</v>
      </c>
      <c r="S554">
        <v>38053</v>
      </c>
      <c r="T554">
        <v>19655</v>
      </c>
      <c r="U554">
        <v>23321</v>
      </c>
      <c r="V554">
        <v>32000</v>
      </c>
      <c r="W554">
        <v>64891</v>
      </c>
      <c r="X554">
        <v>31710</v>
      </c>
      <c r="Y554">
        <v>16806</v>
      </c>
      <c r="Z554">
        <v>28405</v>
      </c>
      <c r="AA554">
        <v>31554</v>
      </c>
      <c r="AB554">
        <v>26635</v>
      </c>
      <c r="AC554">
        <v>28109</v>
      </c>
      <c r="AD554">
        <v>26250</v>
      </c>
      <c r="AE554">
        <v>25052</v>
      </c>
      <c r="AF554">
        <v>30669</v>
      </c>
      <c r="AG554">
        <v>27529</v>
      </c>
      <c r="AH554">
        <v>30669</v>
      </c>
    </row>
    <row r="555" spans="1:34">
      <c r="A555" t="s">
        <v>61</v>
      </c>
      <c r="B555" t="s">
        <v>4637</v>
      </c>
      <c r="C555" s="139">
        <f t="shared" si="8"/>
        <v>30812072.75</v>
      </c>
      <c r="D555">
        <v>29610685</v>
      </c>
      <c r="E555">
        <v>32186975</v>
      </c>
      <c r="F555">
        <v>30639041</v>
      </c>
      <c r="G555">
        <v>30811590</v>
      </c>
      <c r="H555">
        <v>32331728</v>
      </c>
      <c r="I555">
        <v>30763662</v>
      </c>
      <c r="J555">
        <v>31366537</v>
      </c>
      <c r="K555">
        <v>30123331</v>
      </c>
      <c r="L555">
        <v>27989972</v>
      </c>
      <c r="M555">
        <v>28325098</v>
      </c>
      <c r="N555">
        <v>28294054</v>
      </c>
      <c r="O555">
        <v>25774795</v>
      </c>
      <c r="P555">
        <v>26157391</v>
      </c>
      <c r="Q555">
        <v>26861693</v>
      </c>
      <c r="R555">
        <v>27086726</v>
      </c>
      <c r="S555">
        <v>22072057</v>
      </c>
      <c r="T555">
        <v>26505085</v>
      </c>
      <c r="U555">
        <v>28348392</v>
      </c>
      <c r="V555">
        <v>21425957</v>
      </c>
      <c r="W555">
        <v>21893147</v>
      </c>
      <c r="X555">
        <v>22720521</v>
      </c>
      <c r="Y555">
        <v>22541745</v>
      </c>
      <c r="Z555">
        <v>20584810</v>
      </c>
      <c r="AA555">
        <v>18849547</v>
      </c>
      <c r="AB555">
        <v>16526244</v>
      </c>
      <c r="AC555">
        <v>16410332</v>
      </c>
      <c r="AD555">
        <v>16414610</v>
      </c>
      <c r="AE555">
        <v>16584423</v>
      </c>
      <c r="AF555">
        <v>16346615</v>
      </c>
      <c r="AG555">
        <v>15457489</v>
      </c>
      <c r="AH555">
        <v>15797112</v>
      </c>
    </row>
    <row r="556" spans="1:34">
      <c r="A556" t="s">
        <v>61</v>
      </c>
      <c r="B556" t="s">
        <v>4638</v>
      </c>
      <c r="C556" s="139">
        <f t="shared" si="8"/>
        <v>30976613.5</v>
      </c>
      <c r="D556">
        <v>29798006</v>
      </c>
      <c r="E556">
        <v>32350488</v>
      </c>
      <c r="F556">
        <v>30809502</v>
      </c>
      <c r="G556">
        <v>30948458</v>
      </c>
      <c r="H556">
        <v>32501286</v>
      </c>
      <c r="I556">
        <v>30939830</v>
      </c>
      <c r="J556">
        <v>31556892</v>
      </c>
      <c r="K556">
        <v>30325916</v>
      </c>
      <c r="L556">
        <v>28034988</v>
      </c>
      <c r="M556">
        <v>28372128</v>
      </c>
      <c r="N556">
        <v>28341244</v>
      </c>
      <c r="O556">
        <v>25819547</v>
      </c>
      <c r="P556">
        <v>26203699</v>
      </c>
      <c r="Q556">
        <v>26904643</v>
      </c>
      <c r="R556">
        <v>27125342</v>
      </c>
      <c r="S556">
        <v>22110110</v>
      </c>
      <c r="T556">
        <v>26524740</v>
      </c>
      <c r="U556">
        <v>28371713</v>
      </c>
      <c r="V556">
        <v>21457957</v>
      </c>
      <c r="W556">
        <v>21958038</v>
      </c>
      <c r="X556">
        <v>22752231</v>
      </c>
      <c r="Y556">
        <v>22558551</v>
      </c>
      <c r="Z556">
        <v>20613215</v>
      </c>
      <c r="AA556">
        <v>18881101</v>
      </c>
      <c r="AB556">
        <v>16552879</v>
      </c>
      <c r="AC556">
        <v>16438442</v>
      </c>
      <c r="AD556">
        <v>16440860</v>
      </c>
      <c r="AE556">
        <v>16609475</v>
      </c>
      <c r="AF556">
        <v>16377284</v>
      </c>
      <c r="AG556">
        <v>15485018</v>
      </c>
      <c r="AH556">
        <v>15827781</v>
      </c>
    </row>
    <row r="557" spans="1:34">
      <c r="A557" t="s">
        <v>61</v>
      </c>
      <c r="B557" t="s">
        <v>4639</v>
      </c>
      <c r="C557" s="139">
        <f t="shared" si="8"/>
        <v>100199057.75</v>
      </c>
      <c r="D557">
        <v>100773771</v>
      </c>
      <c r="E557">
        <v>100174762</v>
      </c>
      <c r="F557">
        <v>102128485</v>
      </c>
      <c r="G557">
        <v>97719213</v>
      </c>
      <c r="H557">
        <v>107268804</v>
      </c>
      <c r="I557">
        <v>107812354</v>
      </c>
      <c r="J557">
        <v>104229402</v>
      </c>
      <c r="K557">
        <v>102010177</v>
      </c>
      <c r="L557">
        <v>103407706</v>
      </c>
      <c r="M557">
        <v>105490737</v>
      </c>
      <c r="N557">
        <v>102884940</v>
      </c>
      <c r="O557">
        <v>90993676</v>
      </c>
      <c r="P557">
        <v>92453141</v>
      </c>
      <c r="Q557">
        <v>92578329</v>
      </c>
      <c r="R557">
        <v>90921829</v>
      </c>
      <c r="S557">
        <v>92616878</v>
      </c>
      <c r="T557">
        <v>98172309</v>
      </c>
      <c r="U557">
        <v>94885040</v>
      </c>
      <c r="V557">
        <v>94970963</v>
      </c>
      <c r="W557">
        <v>87894382</v>
      </c>
      <c r="X557">
        <v>92865635</v>
      </c>
      <c r="Y557">
        <v>89941753</v>
      </c>
      <c r="Z557">
        <v>89648612</v>
      </c>
      <c r="AA557">
        <v>82821642</v>
      </c>
      <c r="AB557">
        <v>77739896</v>
      </c>
      <c r="AC557">
        <v>84559724</v>
      </c>
      <c r="AD557">
        <v>79385960</v>
      </c>
      <c r="AE557">
        <v>78975535</v>
      </c>
      <c r="AF557">
        <v>73374123</v>
      </c>
      <c r="AG557">
        <v>74972692</v>
      </c>
      <c r="AH557">
        <v>76465628</v>
      </c>
    </row>
    <row r="558" spans="1:34">
      <c r="A558" t="s">
        <v>61</v>
      </c>
      <c r="B558" t="s">
        <v>4640</v>
      </c>
      <c r="C558" s="139">
        <f t="shared" si="8"/>
        <v>0</v>
      </c>
      <c r="D558">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row>
    <row r="559" spans="1:34">
      <c r="A559" t="s">
        <v>61</v>
      </c>
      <c r="B559" t="s">
        <v>4641</v>
      </c>
      <c r="C559" s="139">
        <f t="shared" si="8"/>
        <v>18020144.25</v>
      </c>
      <c r="D559">
        <v>13854884</v>
      </c>
      <c r="E559">
        <v>19849400</v>
      </c>
      <c r="F559">
        <v>17346437</v>
      </c>
      <c r="G559">
        <v>21029856</v>
      </c>
      <c r="H559">
        <v>11457398</v>
      </c>
      <c r="I559">
        <v>10649112</v>
      </c>
      <c r="J559">
        <v>12607417</v>
      </c>
      <c r="K559">
        <v>9280536</v>
      </c>
      <c r="L559">
        <v>8034504</v>
      </c>
      <c r="M559">
        <v>7051921</v>
      </c>
      <c r="N559">
        <v>8686991</v>
      </c>
      <c r="O559">
        <v>12307227</v>
      </c>
      <c r="P559">
        <v>11978785</v>
      </c>
      <c r="Q559">
        <v>13568543</v>
      </c>
      <c r="R559">
        <v>0</v>
      </c>
      <c r="S559">
        <v>0</v>
      </c>
      <c r="T559">
        <v>0</v>
      </c>
      <c r="U559">
        <v>0</v>
      </c>
      <c r="V559">
        <v>0</v>
      </c>
      <c r="W559">
        <v>0</v>
      </c>
      <c r="X559">
        <v>0</v>
      </c>
      <c r="Y559">
        <v>0</v>
      </c>
      <c r="Z559">
        <v>0</v>
      </c>
      <c r="AA559">
        <v>2248147</v>
      </c>
      <c r="AB559">
        <v>6823657</v>
      </c>
      <c r="AC559">
        <v>0</v>
      </c>
      <c r="AD559">
        <v>0</v>
      </c>
      <c r="AE559">
        <v>0</v>
      </c>
      <c r="AF559">
        <v>0</v>
      </c>
      <c r="AG559">
        <v>0</v>
      </c>
      <c r="AH559">
        <v>0</v>
      </c>
    </row>
    <row r="560" spans="1:34">
      <c r="A560" t="s">
        <v>61</v>
      </c>
      <c r="B560" s="137" t="s">
        <v>4642</v>
      </c>
      <c r="C560" s="139">
        <f t="shared" si="8"/>
        <v>118219202</v>
      </c>
      <c r="D560">
        <v>114628655</v>
      </c>
      <c r="E560">
        <v>120024162</v>
      </c>
      <c r="F560">
        <v>119474922</v>
      </c>
      <c r="G560">
        <v>118749069</v>
      </c>
      <c r="H560">
        <v>118726202</v>
      </c>
      <c r="I560">
        <v>118461466</v>
      </c>
      <c r="J560">
        <v>116836819</v>
      </c>
      <c r="K560">
        <v>111290713</v>
      </c>
      <c r="L560">
        <v>111442210</v>
      </c>
      <c r="M560">
        <v>112542658</v>
      </c>
      <c r="N560">
        <v>111571931</v>
      </c>
      <c r="O560">
        <v>103300903</v>
      </c>
      <c r="P560">
        <v>104431926</v>
      </c>
      <c r="Q560">
        <v>106146872</v>
      </c>
      <c r="R560">
        <v>90921829</v>
      </c>
      <c r="S560">
        <v>92616878</v>
      </c>
      <c r="T560">
        <v>98172309</v>
      </c>
      <c r="U560">
        <v>94885040</v>
      </c>
      <c r="V560">
        <v>94970963</v>
      </c>
      <c r="W560">
        <v>87894382</v>
      </c>
      <c r="X560">
        <v>92865635</v>
      </c>
      <c r="Y560">
        <v>89941753</v>
      </c>
      <c r="Z560">
        <v>89648612</v>
      </c>
      <c r="AA560">
        <v>85069789</v>
      </c>
      <c r="AB560">
        <v>84563553</v>
      </c>
      <c r="AC560">
        <v>84559724</v>
      </c>
      <c r="AD560">
        <v>79385960</v>
      </c>
      <c r="AE560">
        <v>78975535</v>
      </c>
      <c r="AF560">
        <v>73374123</v>
      </c>
      <c r="AG560">
        <v>74972692</v>
      </c>
      <c r="AH560">
        <v>76465628</v>
      </c>
    </row>
    <row r="561" spans="1:34">
      <c r="A561" t="s">
        <v>61</v>
      </c>
      <c r="B561" t="s">
        <v>4643</v>
      </c>
      <c r="C561" s="139">
        <f t="shared" si="8"/>
        <v>0</v>
      </c>
      <c r="D561" t="s">
        <v>583</v>
      </c>
      <c r="E561" t="s">
        <v>583</v>
      </c>
      <c r="F561" t="s">
        <v>583</v>
      </c>
      <c r="G561" t="s">
        <v>583</v>
      </c>
      <c r="H561" t="s">
        <v>583</v>
      </c>
      <c r="I561" t="s">
        <v>583</v>
      </c>
      <c r="J561" t="s">
        <v>583</v>
      </c>
      <c r="K561" t="s">
        <v>583</v>
      </c>
      <c r="L561" t="s">
        <v>583</v>
      </c>
      <c r="M561" t="s">
        <v>583</v>
      </c>
      <c r="N561" t="s">
        <v>583</v>
      </c>
      <c r="O561" t="s">
        <v>583</v>
      </c>
      <c r="P561" t="s">
        <v>583</v>
      </c>
      <c r="Q561" t="s">
        <v>583</v>
      </c>
      <c r="R561" t="s">
        <v>583</v>
      </c>
      <c r="S561" t="s">
        <v>583</v>
      </c>
      <c r="T561" t="s">
        <v>583</v>
      </c>
      <c r="U561" t="s">
        <v>583</v>
      </c>
      <c r="V561" t="s">
        <v>583</v>
      </c>
      <c r="W561" t="s">
        <v>583</v>
      </c>
      <c r="X561" t="s">
        <v>583</v>
      </c>
      <c r="Y561" t="s">
        <v>583</v>
      </c>
      <c r="Z561" t="s">
        <v>583</v>
      </c>
      <c r="AA561" t="s">
        <v>583</v>
      </c>
      <c r="AB561" t="s">
        <v>583</v>
      </c>
      <c r="AC561" t="s">
        <v>583</v>
      </c>
      <c r="AD561" t="s">
        <v>583</v>
      </c>
      <c r="AE561" t="s">
        <v>583</v>
      </c>
      <c r="AF561" t="s">
        <v>583</v>
      </c>
      <c r="AG561" t="s">
        <v>583</v>
      </c>
      <c r="AH561" t="s">
        <v>583</v>
      </c>
    </row>
    <row r="562" spans="1:34">
      <c r="A562" t="s">
        <v>61</v>
      </c>
      <c r="B562" t="s">
        <v>4644</v>
      </c>
      <c r="C562" s="139">
        <f t="shared" si="8"/>
        <v>0</v>
      </c>
      <c r="D562" t="s">
        <v>583</v>
      </c>
      <c r="E562" t="s">
        <v>583</v>
      </c>
      <c r="F562" t="s">
        <v>583</v>
      </c>
      <c r="G562" t="s">
        <v>583</v>
      </c>
      <c r="H562" t="s">
        <v>583</v>
      </c>
      <c r="I562" t="s">
        <v>583</v>
      </c>
      <c r="J562" t="s">
        <v>583</v>
      </c>
      <c r="K562" t="s">
        <v>583</v>
      </c>
      <c r="L562" t="s">
        <v>583</v>
      </c>
      <c r="M562" t="s">
        <v>583</v>
      </c>
      <c r="N562" t="s">
        <v>583</v>
      </c>
      <c r="O562" t="s">
        <v>583</v>
      </c>
      <c r="P562" t="s">
        <v>583</v>
      </c>
      <c r="Q562" t="s">
        <v>583</v>
      </c>
      <c r="R562" t="s">
        <v>583</v>
      </c>
      <c r="S562" t="s">
        <v>583</v>
      </c>
      <c r="T562" t="s">
        <v>583</v>
      </c>
      <c r="U562" t="s">
        <v>583</v>
      </c>
      <c r="V562" t="s">
        <v>583</v>
      </c>
      <c r="W562" t="s">
        <v>583</v>
      </c>
      <c r="X562" t="s">
        <v>583</v>
      </c>
      <c r="Y562" t="s">
        <v>583</v>
      </c>
      <c r="Z562" t="s">
        <v>583</v>
      </c>
      <c r="AA562" t="s">
        <v>583</v>
      </c>
      <c r="AB562" t="s">
        <v>583</v>
      </c>
      <c r="AC562" t="s">
        <v>583</v>
      </c>
      <c r="AD562" t="s">
        <v>583</v>
      </c>
      <c r="AE562" t="s">
        <v>583</v>
      </c>
      <c r="AF562" t="s">
        <v>583</v>
      </c>
      <c r="AG562" t="s">
        <v>583</v>
      </c>
      <c r="AH562" t="s">
        <v>583</v>
      </c>
    </row>
    <row r="563" spans="1:34">
      <c r="A563" t="s">
        <v>61</v>
      </c>
      <c r="B563" t="s">
        <v>4645</v>
      </c>
      <c r="C563" s="139">
        <f t="shared" si="8"/>
        <v>91911804.25</v>
      </c>
      <c r="D563">
        <v>89126685</v>
      </c>
      <c r="E563">
        <v>93128525</v>
      </c>
      <c r="F563">
        <v>94186072</v>
      </c>
      <c r="G563">
        <v>91205935</v>
      </c>
      <c r="H563">
        <v>91452659</v>
      </c>
      <c r="I563">
        <v>91676489</v>
      </c>
      <c r="J563">
        <v>90628316</v>
      </c>
      <c r="K563">
        <v>85807932</v>
      </c>
      <c r="L563">
        <v>84730743</v>
      </c>
      <c r="M563">
        <v>86369081</v>
      </c>
      <c r="N563">
        <v>85079692</v>
      </c>
      <c r="O563">
        <v>78669582</v>
      </c>
      <c r="P563">
        <v>78725774</v>
      </c>
      <c r="Q563">
        <v>79566937</v>
      </c>
      <c r="R563">
        <v>77467748</v>
      </c>
      <c r="S563">
        <v>77389170</v>
      </c>
      <c r="T563">
        <v>79737112</v>
      </c>
      <c r="U563">
        <v>77726767</v>
      </c>
      <c r="V563">
        <v>79260989</v>
      </c>
      <c r="W563">
        <v>74692751</v>
      </c>
      <c r="X563">
        <v>80690346</v>
      </c>
      <c r="Y563">
        <v>78266678</v>
      </c>
      <c r="Z563">
        <v>77716091</v>
      </c>
      <c r="AA563">
        <v>75885666</v>
      </c>
      <c r="AB563">
        <v>75269095</v>
      </c>
      <c r="AC563">
        <v>72827190</v>
      </c>
      <c r="AD563">
        <v>70131806</v>
      </c>
      <c r="AE563">
        <v>67755825</v>
      </c>
      <c r="AF563">
        <v>65098330</v>
      </c>
      <c r="AG563">
        <v>64704299</v>
      </c>
      <c r="AH563">
        <v>63825890</v>
      </c>
    </row>
    <row r="564" spans="1:34">
      <c r="A564" t="s">
        <v>61</v>
      </c>
      <c r="B564" t="s">
        <v>4646</v>
      </c>
      <c r="C564" s="139">
        <f t="shared" si="8"/>
        <v>0</v>
      </c>
      <c r="D564">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c r="A565" t="s">
        <v>61</v>
      </c>
      <c r="B565" t="s">
        <v>4647</v>
      </c>
      <c r="C565" s="139">
        <f t="shared" si="8"/>
        <v>0</v>
      </c>
      <c r="D565">
        <v>0</v>
      </c>
      <c r="E565">
        <v>0</v>
      </c>
      <c r="F565">
        <v>0</v>
      </c>
      <c r="G565">
        <v>0</v>
      </c>
      <c r="H565">
        <v>0</v>
      </c>
      <c r="I565">
        <v>0</v>
      </c>
      <c r="J565">
        <v>0</v>
      </c>
      <c r="K565">
        <v>0</v>
      </c>
      <c r="L565">
        <v>0</v>
      </c>
      <c r="M565">
        <v>0</v>
      </c>
      <c r="N565">
        <v>0</v>
      </c>
      <c r="O565">
        <v>0</v>
      </c>
      <c r="P565">
        <v>0</v>
      </c>
      <c r="Q565">
        <v>0</v>
      </c>
      <c r="R565">
        <v>0</v>
      </c>
      <c r="S565">
        <v>0</v>
      </c>
      <c r="T565">
        <v>0</v>
      </c>
      <c r="U565">
        <v>42555</v>
      </c>
      <c r="V565">
        <v>30600</v>
      </c>
      <c r="W565">
        <v>0</v>
      </c>
      <c r="X565">
        <v>0</v>
      </c>
      <c r="Y565">
        <v>0</v>
      </c>
      <c r="Z565">
        <v>0</v>
      </c>
      <c r="AA565">
        <v>0</v>
      </c>
      <c r="AB565">
        <v>0</v>
      </c>
      <c r="AC565">
        <v>0</v>
      </c>
      <c r="AD565">
        <v>0</v>
      </c>
      <c r="AE565">
        <v>0</v>
      </c>
      <c r="AF565">
        <v>0</v>
      </c>
      <c r="AG565">
        <v>0</v>
      </c>
      <c r="AH565">
        <v>0</v>
      </c>
    </row>
    <row r="566" spans="1:34">
      <c r="A566" t="s">
        <v>61</v>
      </c>
      <c r="B566" t="s">
        <v>4648</v>
      </c>
      <c r="C566" s="139">
        <f t="shared" si="8"/>
        <v>91911804.25</v>
      </c>
      <c r="D566">
        <v>89126685</v>
      </c>
      <c r="E566">
        <v>93128525</v>
      </c>
      <c r="F566">
        <v>94186072</v>
      </c>
      <c r="G566">
        <v>91205935</v>
      </c>
      <c r="H566">
        <v>91452659</v>
      </c>
      <c r="I566">
        <v>91676489</v>
      </c>
      <c r="J566">
        <v>90628316</v>
      </c>
      <c r="K566">
        <v>85807932</v>
      </c>
      <c r="L566">
        <v>84730743</v>
      </c>
      <c r="M566">
        <v>86369081</v>
      </c>
      <c r="N566">
        <v>85079692</v>
      </c>
      <c r="O566">
        <v>78669582</v>
      </c>
      <c r="P566">
        <v>78725774</v>
      </c>
      <c r="Q566">
        <v>79566937</v>
      </c>
      <c r="R566">
        <v>77467748</v>
      </c>
      <c r="S566">
        <v>77389170</v>
      </c>
      <c r="T566">
        <v>79737112</v>
      </c>
      <c r="U566">
        <v>77769322</v>
      </c>
      <c r="V566">
        <v>79291589</v>
      </c>
      <c r="W566">
        <v>74692751</v>
      </c>
      <c r="X566">
        <v>80690346</v>
      </c>
      <c r="Y566">
        <v>78266678</v>
      </c>
      <c r="Z566">
        <v>77716091</v>
      </c>
      <c r="AA566">
        <v>75885666</v>
      </c>
      <c r="AB566">
        <v>75269095</v>
      </c>
      <c r="AC566">
        <v>72827190</v>
      </c>
      <c r="AD566">
        <v>70131806</v>
      </c>
      <c r="AE566">
        <v>67755825</v>
      </c>
      <c r="AF566">
        <v>65098330</v>
      </c>
      <c r="AG566">
        <v>64704299</v>
      </c>
      <c r="AH566">
        <v>63825890</v>
      </c>
    </row>
    <row r="567" spans="1:34">
      <c r="A567" t="s">
        <v>61</v>
      </c>
      <c r="B567" t="s">
        <v>4649</v>
      </c>
      <c r="C567" s="139">
        <f t="shared" si="8"/>
        <v>21082532</v>
      </c>
      <c r="D567">
        <v>20737854</v>
      </c>
      <c r="E567">
        <v>21703921</v>
      </c>
      <c r="F567">
        <v>19913457</v>
      </c>
      <c r="G567">
        <v>21974896</v>
      </c>
      <c r="H567">
        <v>21387685</v>
      </c>
      <c r="I567">
        <v>20810055</v>
      </c>
      <c r="J567">
        <v>20316681</v>
      </c>
      <c r="K567">
        <v>19578774</v>
      </c>
      <c r="L567">
        <v>20674036</v>
      </c>
      <c r="M567">
        <v>20289364</v>
      </c>
      <c r="N567">
        <v>20489652</v>
      </c>
      <c r="O567">
        <v>18914254</v>
      </c>
      <c r="P567">
        <v>19663178</v>
      </c>
      <c r="Q567">
        <v>20275838</v>
      </c>
      <c r="R567">
        <v>23505570</v>
      </c>
      <c r="S567">
        <v>20420004</v>
      </c>
      <c r="T567">
        <v>22071042</v>
      </c>
      <c r="U567">
        <v>22048053</v>
      </c>
      <c r="V567">
        <v>21771594</v>
      </c>
      <c r="W567">
        <v>21308389</v>
      </c>
      <c r="X567">
        <v>23413783</v>
      </c>
      <c r="Y567">
        <v>22189003</v>
      </c>
      <c r="Z567">
        <v>20351947</v>
      </c>
      <c r="AA567">
        <v>18941462</v>
      </c>
      <c r="AB567">
        <v>16661366</v>
      </c>
      <c r="AC567">
        <v>16486132</v>
      </c>
      <c r="AD567">
        <v>16664498</v>
      </c>
      <c r="AE567">
        <v>16785837</v>
      </c>
      <c r="AF567">
        <v>16322502</v>
      </c>
      <c r="AG567">
        <v>15449070</v>
      </c>
      <c r="AH567">
        <v>17277108</v>
      </c>
    </row>
    <row r="568" spans="1:34">
      <c r="A568" t="s">
        <v>61</v>
      </c>
      <c r="B568" t="s">
        <v>4650</v>
      </c>
      <c r="C568" s="139">
        <f t="shared" si="8"/>
        <v>0</v>
      </c>
      <c r="D568">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row>
    <row r="569" spans="1:34">
      <c r="A569" t="s">
        <v>61</v>
      </c>
      <c r="B569" t="s">
        <v>4651</v>
      </c>
      <c r="C569" s="139">
        <f t="shared" si="8"/>
        <v>4958248</v>
      </c>
      <c r="D569">
        <v>4963845</v>
      </c>
      <c r="E569">
        <v>5049790</v>
      </c>
      <c r="F569">
        <v>4857897</v>
      </c>
      <c r="G569">
        <v>4961460</v>
      </c>
      <c r="H569">
        <v>4773013</v>
      </c>
      <c r="I569">
        <v>4572222</v>
      </c>
      <c r="J569">
        <v>4719011</v>
      </c>
      <c r="K569">
        <v>4609571</v>
      </c>
      <c r="L569">
        <v>4588505</v>
      </c>
      <c r="M569">
        <v>5337059</v>
      </c>
      <c r="N569">
        <v>5256033</v>
      </c>
      <c r="O569">
        <v>5007903</v>
      </c>
      <c r="P569">
        <v>5014871</v>
      </c>
      <c r="Q569">
        <v>5035988</v>
      </c>
      <c r="R569">
        <v>5022921</v>
      </c>
      <c r="S569">
        <v>5172362</v>
      </c>
      <c r="T569">
        <v>5842816</v>
      </c>
      <c r="U569">
        <v>5710456</v>
      </c>
      <c r="V569">
        <v>5947632</v>
      </c>
      <c r="W569">
        <v>5841232</v>
      </c>
      <c r="X569">
        <v>6276359</v>
      </c>
      <c r="Y569">
        <v>6140187</v>
      </c>
      <c r="Z569">
        <v>5526212</v>
      </c>
      <c r="AA569">
        <v>5721547</v>
      </c>
      <c r="AB569">
        <v>5842515</v>
      </c>
      <c r="AC569">
        <v>5558552</v>
      </c>
      <c r="AD569">
        <v>5327656</v>
      </c>
      <c r="AE569">
        <v>5422746</v>
      </c>
      <c r="AF569">
        <v>5146269</v>
      </c>
      <c r="AG569">
        <v>4968307</v>
      </c>
      <c r="AH569">
        <v>4845712</v>
      </c>
    </row>
    <row r="570" spans="1:34">
      <c r="A570" t="s">
        <v>61</v>
      </c>
      <c r="B570" t="s">
        <v>4652</v>
      </c>
      <c r="C570" s="139">
        <f t="shared" si="8"/>
        <v>266617.75</v>
      </c>
      <c r="D570">
        <v>-199729</v>
      </c>
      <c r="E570">
        <v>141926</v>
      </c>
      <c r="F570">
        <v>517496</v>
      </c>
      <c r="G570">
        <v>606778</v>
      </c>
      <c r="H570">
        <v>1112844</v>
      </c>
      <c r="I570">
        <v>1402699</v>
      </c>
      <c r="J570">
        <v>1172810</v>
      </c>
      <c r="K570">
        <v>1294436</v>
      </c>
      <c r="L570">
        <v>1448926</v>
      </c>
      <c r="M570">
        <v>547153</v>
      </c>
      <c r="N570">
        <v>746554</v>
      </c>
      <c r="O570">
        <v>709164</v>
      </c>
      <c r="P570">
        <v>1028104</v>
      </c>
      <c r="Q570">
        <v>1268109</v>
      </c>
      <c r="R570">
        <v>0</v>
      </c>
      <c r="S570">
        <v>0</v>
      </c>
      <c r="T570">
        <v>0</v>
      </c>
      <c r="U570">
        <v>0</v>
      </c>
      <c r="V570">
        <v>0</v>
      </c>
      <c r="W570">
        <v>0</v>
      </c>
      <c r="X570">
        <v>0</v>
      </c>
      <c r="Y570">
        <v>0</v>
      </c>
      <c r="Z570">
        <v>0</v>
      </c>
      <c r="AA570">
        <v>0</v>
      </c>
      <c r="AB570">
        <v>0</v>
      </c>
      <c r="AC570">
        <v>0</v>
      </c>
      <c r="AD570">
        <v>0</v>
      </c>
      <c r="AE570">
        <v>0</v>
      </c>
      <c r="AF570">
        <v>0</v>
      </c>
      <c r="AG570">
        <v>0</v>
      </c>
      <c r="AH570">
        <v>0</v>
      </c>
    </row>
    <row r="571" spans="1:34">
      <c r="A571" t="s">
        <v>61</v>
      </c>
      <c r="B571" t="s">
        <v>4653</v>
      </c>
      <c r="C571" s="139">
        <f t="shared" si="8"/>
        <v>0</v>
      </c>
      <c r="D571">
        <v>0</v>
      </c>
      <c r="E571">
        <v>0</v>
      </c>
      <c r="F571">
        <v>0</v>
      </c>
      <c r="G571">
        <v>0</v>
      </c>
      <c r="H571">
        <v>0</v>
      </c>
      <c r="I571">
        <v>0</v>
      </c>
      <c r="J571">
        <v>0</v>
      </c>
      <c r="K571">
        <v>0</v>
      </c>
      <c r="L571">
        <v>0</v>
      </c>
      <c r="M571">
        <v>0</v>
      </c>
      <c r="N571">
        <v>0</v>
      </c>
      <c r="O571">
        <v>0</v>
      </c>
      <c r="P571">
        <v>0</v>
      </c>
      <c r="Q571">
        <v>0</v>
      </c>
      <c r="R571">
        <v>4702917</v>
      </c>
      <c r="S571">
        <v>6343323</v>
      </c>
      <c r="T571">
        <v>8632675</v>
      </c>
      <c r="U571">
        <v>8275482</v>
      </c>
      <c r="V571">
        <v>6691528</v>
      </c>
      <c r="W571">
        <v>5210662</v>
      </c>
      <c r="X571">
        <v>2379870</v>
      </c>
      <c r="Y571">
        <v>1920935</v>
      </c>
      <c r="Z571">
        <v>2823583</v>
      </c>
      <c r="AA571">
        <v>0</v>
      </c>
      <c r="AB571">
        <v>0</v>
      </c>
      <c r="AC571">
        <v>2568034</v>
      </c>
      <c r="AD571">
        <v>713301</v>
      </c>
      <c r="AE571">
        <v>2621153</v>
      </c>
      <c r="AF571">
        <v>102404</v>
      </c>
      <c r="AG571">
        <v>2486563</v>
      </c>
      <c r="AH571">
        <v>4946237</v>
      </c>
    </row>
    <row r="572" spans="1:34">
      <c r="A572" t="s">
        <v>61</v>
      </c>
      <c r="B572" s="137" t="s">
        <v>4654</v>
      </c>
      <c r="C572" s="139">
        <f t="shared" si="8"/>
        <v>118219202</v>
      </c>
      <c r="D572">
        <v>114628655</v>
      </c>
      <c r="E572">
        <v>120024162</v>
      </c>
      <c r="F572">
        <v>119474922</v>
      </c>
      <c r="G572">
        <v>118749069</v>
      </c>
      <c r="H572">
        <v>118726202</v>
      </c>
      <c r="I572">
        <v>118461466</v>
      </c>
      <c r="J572">
        <v>116836819</v>
      </c>
      <c r="K572">
        <v>111290713</v>
      </c>
      <c r="L572">
        <v>111442210</v>
      </c>
      <c r="M572">
        <v>112542658</v>
      </c>
      <c r="N572">
        <v>111571931</v>
      </c>
      <c r="O572">
        <v>103300903</v>
      </c>
      <c r="P572">
        <v>104431926</v>
      </c>
      <c r="Q572">
        <v>106146872</v>
      </c>
      <c r="R572">
        <v>90921829</v>
      </c>
      <c r="S572">
        <v>92616878</v>
      </c>
      <c r="T572">
        <v>98172309</v>
      </c>
      <c r="U572">
        <v>94885040</v>
      </c>
      <c r="V572">
        <v>94970963</v>
      </c>
      <c r="W572">
        <v>87894382</v>
      </c>
      <c r="X572">
        <v>92865635</v>
      </c>
      <c r="Y572">
        <v>89941753</v>
      </c>
      <c r="Z572">
        <v>89648612</v>
      </c>
      <c r="AA572">
        <v>85069789</v>
      </c>
      <c r="AB572">
        <v>84563553</v>
      </c>
      <c r="AC572">
        <v>84559724</v>
      </c>
      <c r="AD572">
        <v>79385960</v>
      </c>
      <c r="AE572">
        <v>78975535</v>
      </c>
      <c r="AF572">
        <v>73374123</v>
      </c>
      <c r="AG572">
        <v>74972692</v>
      </c>
      <c r="AH572">
        <v>76465628</v>
      </c>
    </row>
    <row r="573" spans="1:34">
      <c r="A573" t="s">
        <v>61</v>
      </c>
      <c r="B573" t="s">
        <v>4655</v>
      </c>
      <c r="C573" s="139">
        <f t="shared" si="8"/>
        <v>-18020144.25</v>
      </c>
      <c r="D573">
        <v>-13854884</v>
      </c>
      <c r="E573">
        <v>-19849400</v>
      </c>
      <c r="F573">
        <v>-17346437</v>
      </c>
      <c r="G573">
        <v>-21029856</v>
      </c>
      <c r="H573">
        <v>-11457398</v>
      </c>
      <c r="I573">
        <v>-10649112</v>
      </c>
      <c r="J573">
        <v>-12607417</v>
      </c>
      <c r="K573">
        <v>-9280536</v>
      </c>
      <c r="L573">
        <v>-8034504</v>
      </c>
      <c r="M573">
        <v>-7051921</v>
      </c>
      <c r="N573">
        <v>-8686991</v>
      </c>
      <c r="O573">
        <v>-12307227</v>
      </c>
      <c r="P573">
        <v>-11978785</v>
      </c>
      <c r="Q573">
        <v>-13568543</v>
      </c>
      <c r="R573">
        <v>4702917</v>
      </c>
      <c r="S573">
        <v>6343323</v>
      </c>
      <c r="T573">
        <v>8632675</v>
      </c>
      <c r="U573">
        <v>8275482</v>
      </c>
      <c r="V573">
        <v>6691528</v>
      </c>
      <c r="W573">
        <v>5210662</v>
      </c>
      <c r="X573">
        <v>2379870</v>
      </c>
      <c r="Y573">
        <v>1920935</v>
      </c>
      <c r="Z573">
        <v>2823583</v>
      </c>
      <c r="AA573">
        <v>-2248147</v>
      </c>
      <c r="AB573">
        <v>-6823657</v>
      </c>
      <c r="AC573">
        <v>2568034</v>
      </c>
      <c r="AD573">
        <v>713301</v>
      </c>
      <c r="AE573">
        <v>2621153</v>
      </c>
      <c r="AF573">
        <v>102404</v>
      </c>
      <c r="AG573">
        <v>2486563</v>
      </c>
      <c r="AH573">
        <v>4946237</v>
      </c>
    </row>
    <row r="574" spans="1:34">
      <c r="A574" t="s">
        <v>61</v>
      </c>
      <c r="B574" t="s">
        <v>4656</v>
      </c>
      <c r="C574" s="139">
        <f t="shared" si="8"/>
        <v>0.84499999999999997</v>
      </c>
      <c r="D574">
        <v>0.88</v>
      </c>
      <c r="E574">
        <v>0.83</v>
      </c>
      <c r="F574">
        <v>0.85</v>
      </c>
      <c r="G574">
        <v>0.82</v>
      </c>
      <c r="H574">
        <v>0.9</v>
      </c>
      <c r="I574">
        <v>0.91</v>
      </c>
      <c r="J574">
        <v>0.89</v>
      </c>
      <c r="K574">
        <v>0.92</v>
      </c>
      <c r="L574">
        <v>0.93</v>
      </c>
      <c r="M574">
        <v>0.94</v>
      </c>
      <c r="N574">
        <v>0.92</v>
      </c>
      <c r="O574">
        <v>0.88</v>
      </c>
      <c r="P574">
        <v>0.89</v>
      </c>
      <c r="Q574">
        <v>0.87</v>
      </c>
      <c r="R574">
        <v>1.05</v>
      </c>
      <c r="S574">
        <v>1.07</v>
      </c>
      <c r="T574">
        <v>1.1000000000000001</v>
      </c>
      <c r="U574">
        <v>1.1000000000000001</v>
      </c>
      <c r="V574">
        <v>1.08</v>
      </c>
      <c r="W574">
        <v>1.06</v>
      </c>
      <c r="X574">
        <v>1.03</v>
      </c>
      <c r="Y574">
        <v>1.02</v>
      </c>
      <c r="Z574">
        <v>1.03</v>
      </c>
      <c r="AA574">
        <v>0.97</v>
      </c>
      <c r="AB574">
        <v>0.92</v>
      </c>
      <c r="AC574">
        <v>1.03</v>
      </c>
      <c r="AD574">
        <v>1.01</v>
      </c>
      <c r="AE574">
        <v>1.03</v>
      </c>
      <c r="AF574">
        <v>1</v>
      </c>
      <c r="AG574">
        <v>1.03</v>
      </c>
      <c r="AH574">
        <v>1.07</v>
      </c>
    </row>
    <row r="575" spans="1:34">
      <c r="A575" t="s">
        <v>61</v>
      </c>
      <c r="B575" t="s">
        <v>4657</v>
      </c>
      <c r="C575" s="139">
        <f t="shared" si="8"/>
        <v>0</v>
      </c>
    </row>
    <row r="576" spans="1:34">
      <c r="A576" t="s">
        <v>61</v>
      </c>
      <c r="B576" t="s">
        <v>4566</v>
      </c>
      <c r="C576" s="139">
        <f t="shared" si="8"/>
        <v>0</v>
      </c>
      <c r="D576" t="s">
        <v>4567</v>
      </c>
      <c r="E576" t="s">
        <v>4568</v>
      </c>
      <c r="F576" t="s">
        <v>4569</v>
      </c>
      <c r="G576" t="s">
        <v>4570</v>
      </c>
      <c r="H576" t="s">
        <v>4571</v>
      </c>
      <c r="I576" t="s">
        <v>4572</v>
      </c>
      <c r="J576" t="s">
        <v>4573</v>
      </c>
      <c r="K576" t="s">
        <v>4574</v>
      </c>
      <c r="L576" t="s">
        <v>4575</v>
      </c>
      <c r="M576" t="s">
        <v>4576</v>
      </c>
      <c r="N576" t="s">
        <v>4577</v>
      </c>
      <c r="O576" t="s">
        <v>4578</v>
      </c>
      <c r="P576" t="s">
        <v>4579</v>
      </c>
      <c r="Q576" t="s">
        <v>4580</v>
      </c>
      <c r="R576" t="s">
        <v>4581</v>
      </c>
      <c r="S576" t="s">
        <v>4582</v>
      </c>
      <c r="T576" t="s">
        <v>4583</v>
      </c>
      <c r="U576" t="s">
        <v>4584</v>
      </c>
      <c r="V576" t="s">
        <v>4585</v>
      </c>
      <c r="W576" t="s">
        <v>4586</v>
      </c>
      <c r="X576" t="s">
        <v>4587</v>
      </c>
      <c r="Y576" t="s">
        <v>4588</v>
      </c>
      <c r="Z576" t="s">
        <v>4589</v>
      </c>
      <c r="AA576" t="s">
        <v>4590</v>
      </c>
      <c r="AB576" t="s">
        <v>4591</v>
      </c>
      <c r="AC576" t="s">
        <v>4592</v>
      </c>
      <c r="AD576" t="s">
        <v>4593</v>
      </c>
      <c r="AE576" t="s">
        <v>4594</v>
      </c>
      <c r="AF576" t="s">
        <v>4595</v>
      </c>
      <c r="AG576" t="s">
        <v>4596</v>
      </c>
      <c r="AH576" t="s">
        <v>4597</v>
      </c>
    </row>
    <row r="577" spans="1:34">
      <c r="B577" t="s">
        <v>63</v>
      </c>
      <c r="C577" s="139">
        <f t="shared" si="8"/>
        <v>0</v>
      </c>
    </row>
    <row r="578" spans="1:34">
      <c r="A578" t="s">
        <v>63</v>
      </c>
      <c r="B578" t="s">
        <v>4598</v>
      </c>
      <c r="C578" s="139">
        <f t="shared" si="8"/>
        <v>0</v>
      </c>
    </row>
    <row r="579" spans="1:34">
      <c r="A579" t="s">
        <v>63</v>
      </c>
      <c r="B579" t="s">
        <v>4599</v>
      </c>
      <c r="C579" s="139">
        <f t="shared" si="8"/>
        <v>0</v>
      </c>
      <c r="D579" t="s">
        <v>4600</v>
      </c>
      <c r="E579" t="s">
        <v>4601</v>
      </c>
      <c r="F579" t="s">
        <v>4602</v>
      </c>
      <c r="G579" t="s">
        <v>4603</v>
      </c>
      <c r="H579" t="s">
        <v>4604</v>
      </c>
      <c r="I579" t="s">
        <v>4605</v>
      </c>
      <c r="J579" t="s">
        <v>4606</v>
      </c>
      <c r="K579" t="s">
        <v>4607</v>
      </c>
      <c r="L579" t="s">
        <v>4608</v>
      </c>
      <c r="M579" t="s">
        <v>4609</v>
      </c>
      <c r="N579" t="s">
        <v>4610</v>
      </c>
      <c r="O579" t="s">
        <v>4611</v>
      </c>
      <c r="P579" t="s">
        <v>4612</v>
      </c>
      <c r="Q579" t="s">
        <v>4613</v>
      </c>
      <c r="R579" t="s">
        <v>4614</v>
      </c>
      <c r="S579" t="s">
        <v>4615</v>
      </c>
      <c r="T579" t="s">
        <v>4616</v>
      </c>
      <c r="U579" t="s">
        <v>4617</v>
      </c>
      <c r="V579" t="s">
        <v>4618</v>
      </c>
      <c r="W579" t="s">
        <v>4619</v>
      </c>
      <c r="X579" t="s">
        <v>4620</v>
      </c>
      <c r="Y579" t="s">
        <v>4621</v>
      </c>
      <c r="Z579" t="s">
        <v>4622</v>
      </c>
      <c r="AA579" t="s">
        <v>4623</v>
      </c>
      <c r="AB579" t="s">
        <v>4624</v>
      </c>
      <c r="AC579" t="s">
        <v>4625</v>
      </c>
      <c r="AD579" t="s">
        <v>4626</v>
      </c>
      <c r="AE579" t="s">
        <v>4627</v>
      </c>
      <c r="AF579" t="s">
        <v>4628</v>
      </c>
      <c r="AG579" t="s">
        <v>4629</v>
      </c>
      <c r="AH579" t="s">
        <v>4630</v>
      </c>
    </row>
    <row r="580" spans="1:34">
      <c r="A580" t="s">
        <v>63</v>
      </c>
      <c r="B580" t="s">
        <v>4631</v>
      </c>
      <c r="C580" s="139">
        <f t="shared" si="8"/>
        <v>0</v>
      </c>
      <c r="D580" t="s">
        <v>583</v>
      </c>
      <c r="E580" t="s">
        <v>583</v>
      </c>
      <c r="F580" t="s">
        <v>583</v>
      </c>
      <c r="G580" t="s">
        <v>583</v>
      </c>
      <c r="H580" t="s">
        <v>583</v>
      </c>
      <c r="I580" t="s">
        <v>583</v>
      </c>
      <c r="J580" t="s">
        <v>583</v>
      </c>
      <c r="K580" t="s">
        <v>583</v>
      </c>
      <c r="L580" t="s">
        <v>583</v>
      </c>
      <c r="M580" t="s">
        <v>583</v>
      </c>
      <c r="N580" t="s">
        <v>583</v>
      </c>
      <c r="O580" t="s">
        <v>583</v>
      </c>
      <c r="P580" t="s">
        <v>583</v>
      </c>
      <c r="Q580" t="s">
        <v>583</v>
      </c>
      <c r="R580" t="s">
        <v>583</v>
      </c>
      <c r="S580" t="s">
        <v>583</v>
      </c>
      <c r="T580" t="s">
        <v>583</v>
      </c>
      <c r="U580" t="s">
        <v>583</v>
      </c>
      <c r="V580" t="s">
        <v>583</v>
      </c>
      <c r="W580" t="s">
        <v>583</v>
      </c>
      <c r="X580" t="s">
        <v>583</v>
      </c>
      <c r="Y580" t="s">
        <v>583</v>
      </c>
      <c r="Z580" t="s">
        <v>583</v>
      </c>
      <c r="AA580" t="s">
        <v>583</v>
      </c>
      <c r="AB580" t="s">
        <v>583</v>
      </c>
      <c r="AC580" t="s">
        <v>583</v>
      </c>
      <c r="AD580" t="s">
        <v>583</v>
      </c>
      <c r="AE580" t="s">
        <v>583</v>
      </c>
      <c r="AF580" t="s">
        <v>583</v>
      </c>
      <c r="AG580" t="s">
        <v>583</v>
      </c>
      <c r="AH580" t="s">
        <v>583</v>
      </c>
    </row>
    <row r="581" spans="1:34">
      <c r="A581" t="s">
        <v>63</v>
      </c>
      <c r="B581" t="s">
        <v>522</v>
      </c>
      <c r="C581" s="139">
        <f t="shared" si="8"/>
        <v>0</v>
      </c>
      <c r="D581" t="s">
        <v>583</v>
      </c>
      <c r="E581" t="s">
        <v>583</v>
      </c>
      <c r="F581" t="s">
        <v>583</v>
      </c>
      <c r="G581" t="s">
        <v>583</v>
      </c>
      <c r="H581" t="s">
        <v>583</v>
      </c>
      <c r="I581" t="s">
        <v>583</v>
      </c>
      <c r="J581" t="s">
        <v>583</v>
      </c>
      <c r="K581" t="s">
        <v>583</v>
      </c>
      <c r="L581" t="s">
        <v>583</v>
      </c>
      <c r="M581" t="s">
        <v>583</v>
      </c>
      <c r="N581" t="s">
        <v>583</v>
      </c>
      <c r="O581" t="s">
        <v>583</v>
      </c>
      <c r="P581" t="s">
        <v>583</v>
      </c>
      <c r="Q581" t="s">
        <v>583</v>
      </c>
      <c r="R581" t="s">
        <v>583</v>
      </c>
      <c r="S581" t="s">
        <v>583</v>
      </c>
      <c r="T581" t="s">
        <v>583</v>
      </c>
      <c r="U581" t="s">
        <v>583</v>
      </c>
      <c r="V581" t="s">
        <v>583</v>
      </c>
      <c r="W581" t="s">
        <v>583</v>
      </c>
      <c r="X581" t="s">
        <v>583</v>
      </c>
      <c r="Y581" t="s">
        <v>583</v>
      </c>
      <c r="Z581" t="s">
        <v>583</v>
      </c>
      <c r="AA581" t="s">
        <v>583</v>
      </c>
      <c r="AB581" t="s">
        <v>583</v>
      </c>
      <c r="AC581" t="s">
        <v>583</v>
      </c>
      <c r="AD581" t="s">
        <v>583</v>
      </c>
      <c r="AE581" t="s">
        <v>583</v>
      </c>
      <c r="AF581" t="s">
        <v>583</v>
      </c>
      <c r="AG581" t="s">
        <v>583</v>
      </c>
      <c r="AH581" t="s">
        <v>583</v>
      </c>
    </row>
    <row r="582" spans="1:34">
      <c r="A582" t="s">
        <v>63</v>
      </c>
      <c r="B582" t="s">
        <v>4632</v>
      </c>
      <c r="C582" s="139">
        <f t="shared" si="8"/>
        <v>1702.5</v>
      </c>
      <c r="D582">
        <v>2914</v>
      </c>
      <c r="E582">
        <v>3791</v>
      </c>
      <c r="F582">
        <v>19</v>
      </c>
      <c r="G582">
        <v>86</v>
      </c>
      <c r="H582">
        <v>32</v>
      </c>
      <c r="I582">
        <v>84</v>
      </c>
      <c r="J582">
        <v>523</v>
      </c>
      <c r="K582">
        <v>597</v>
      </c>
      <c r="L582">
        <v>168</v>
      </c>
      <c r="M582">
        <v>754</v>
      </c>
      <c r="N582">
        <v>1759</v>
      </c>
      <c r="O582">
        <v>867</v>
      </c>
      <c r="P582">
        <v>1080</v>
      </c>
      <c r="Q582">
        <v>1317</v>
      </c>
      <c r="R582">
        <v>489</v>
      </c>
      <c r="S582">
        <v>827</v>
      </c>
      <c r="T582">
        <v>1121</v>
      </c>
      <c r="U582">
        <v>1409</v>
      </c>
      <c r="V582">
        <v>865</v>
      </c>
      <c r="W582">
        <v>0</v>
      </c>
      <c r="X582">
        <v>2781</v>
      </c>
      <c r="Y582">
        <v>1189273</v>
      </c>
      <c r="Z582">
        <v>3549008</v>
      </c>
      <c r="AA582">
        <v>3222785</v>
      </c>
      <c r="AB582">
        <v>7800149</v>
      </c>
      <c r="AC582">
        <v>2668381</v>
      </c>
      <c r="AD582">
        <v>9015544</v>
      </c>
      <c r="AE582">
        <v>8075919</v>
      </c>
      <c r="AF582">
        <v>8334852</v>
      </c>
      <c r="AG582">
        <v>9518506</v>
      </c>
      <c r="AH582">
        <v>9063595</v>
      </c>
    </row>
    <row r="583" spans="1:34">
      <c r="A583" t="s">
        <v>63</v>
      </c>
      <c r="B583" t="s">
        <v>4633</v>
      </c>
      <c r="C583" s="139">
        <f t="shared" si="8"/>
        <v>8214561.25</v>
      </c>
      <c r="D583">
        <v>7625626</v>
      </c>
      <c r="E583">
        <v>7896809</v>
      </c>
      <c r="F583">
        <v>8709840</v>
      </c>
      <c r="G583">
        <v>8625970</v>
      </c>
      <c r="H583">
        <v>8907650</v>
      </c>
      <c r="I583">
        <v>8657211</v>
      </c>
      <c r="J583">
        <v>9215651</v>
      </c>
      <c r="K583">
        <v>8494974</v>
      </c>
      <c r="L583">
        <v>9563701</v>
      </c>
      <c r="M583">
        <v>10261236</v>
      </c>
      <c r="N583">
        <v>11278222</v>
      </c>
      <c r="O583">
        <v>10946052</v>
      </c>
      <c r="P583">
        <v>10941817</v>
      </c>
      <c r="Q583">
        <v>10153675</v>
      </c>
      <c r="R583">
        <v>11090726</v>
      </c>
      <c r="S583">
        <v>13126822</v>
      </c>
      <c r="T583">
        <v>12629923</v>
      </c>
      <c r="U583">
        <v>11668137</v>
      </c>
      <c r="V583">
        <v>13006058</v>
      </c>
      <c r="W583">
        <v>12050331</v>
      </c>
      <c r="X583">
        <v>7619430</v>
      </c>
      <c r="Y583">
        <v>5949337</v>
      </c>
      <c r="Z583">
        <v>1804636</v>
      </c>
      <c r="AA583">
        <v>1595035</v>
      </c>
      <c r="AB583">
        <v>1611051</v>
      </c>
      <c r="AC583">
        <v>1500807</v>
      </c>
      <c r="AD583">
        <v>1911367</v>
      </c>
      <c r="AE583">
        <v>1921714</v>
      </c>
      <c r="AF583">
        <v>1807409</v>
      </c>
      <c r="AG583">
        <v>1884042</v>
      </c>
      <c r="AH583">
        <v>1880020</v>
      </c>
    </row>
    <row r="584" spans="1:34">
      <c r="A584" t="s">
        <v>63</v>
      </c>
      <c r="B584" t="s">
        <v>4634</v>
      </c>
      <c r="C584" s="139">
        <f t="shared" ref="C584:C647" si="9">IFERROR(AVERAGE(D584:G584),0)</f>
        <v>583578</v>
      </c>
      <c r="D584">
        <v>594818</v>
      </c>
      <c r="E584">
        <v>560001</v>
      </c>
      <c r="F584">
        <v>598625</v>
      </c>
      <c r="G584">
        <v>580868</v>
      </c>
      <c r="H584">
        <v>549926</v>
      </c>
      <c r="I584">
        <v>665508</v>
      </c>
      <c r="J584">
        <v>588453</v>
      </c>
      <c r="K584">
        <v>611503</v>
      </c>
      <c r="L584">
        <v>622028</v>
      </c>
      <c r="M584">
        <v>628404</v>
      </c>
      <c r="N584">
        <v>603178</v>
      </c>
      <c r="O584">
        <v>478959</v>
      </c>
      <c r="P584">
        <v>574517</v>
      </c>
      <c r="Q584">
        <v>701780</v>
      </c>
      <c r="R584">
        <v>700901</v>
      </c>
      <c r="S584">
        <v>729951</v>
      </c>
      <c r="T584">
        <v>1399971</v>
      </c>
      <c r="U584">
        <v>1691119</v>
      </c>
      <c r="V584">
        <v>3211973</v>
      </c>
      <c r="W584">
        <v>2924452</v>
      </c>
      <c r="X584">
        <v>1691279</v>
      </c>
      <c r="Y584">
        <v>828690</v>
      </c>
      <c r="Z584">
        <v>841585</v>
      </c>
      <c r="AA584">
        <v>787336</v>
      </c>
      <c r="AB584">
        <v>814946</v>
      </c>
      <c r="AC584">
        <v>802673</v>
      </c>
      <c r="AD584">
        <v>660636</v>
      </c>
      <c r="AE584">
        <v>801155</v>
      </c>
      <c r="AF584">
        <v>824465</v>
      </c>
      <c r="AG584">
        <v>750982</v>
      </c>
      <c r="AH584">
        <v>473220</v>
      </c>
    </row>
    <row r="585" spans="1:34">
      <c r="A585" t="s">
        <v>63</v>
      </c>
      <c r="B585" t="s">
        <v>4635</v>
      </c>
      <c r="C585" s="139">
        <f t="shared" si="9"/>
        <v>8799841.75</v>
      </c>
      <c r="D585">
        <v>8223358</v>
      </c>
      <c r="E585">
        <v>8460601</v>
      </c>
      <c r="F585">
        <v>9308484</v>
      </c>
      <c r="G585">
        <v>9206924</v>
      </c>
      <c r="H585">
        <v>9457608</v>
      </c>
      <c r="I585">
        <v>9322803</v>
      </c>
      <c r="J585">
        <v>9804627</v>
      </c>
      <c r="K585">
        <v>9107074</v>
      </c>
      <c r="L585">
        <v>10185897</v>
      </c>
      <c r="M585">
        <v>10890394</v>
      </c>
      <c r="N585">
        <v>11883159</v>
      </c>
      <c r="O585">
        <v>11425878</v>
      </c>
      <c r="P585">
        <v>11517413</v>
      </c>
      <c r="Q585">
        <v>10856771</v>
      </c>
      <c r="R585">
        <v>11792116</v>
      </c>
      <c r="S585">
        <v>13857600</v>
      </c>
      <c r="T585">
        <v>14031015</v>
      </c>
      <c r="U585">
        <v>13360665</v>
      </c>
      <c r="V585">
        <v>16218896</v>
      </c>
      <c r="W585">
        <v>14974783</v>
      </c>
      <c r="X585">
        <v>9313490</v>
      </c>
      <c r="Y585">
        <v>7967301</v>
      </c>
      <c r="Z585">
        <v>6195230</v>
      </c>
      <c r="AA585">
        <v>5605156</v>
      </c>
      <c r="AB585">
        <v>10226146</v>
      </c>
      <c r="AC585">
        <v>4971861</v>
      </c>
      <c r="AD585">
        <v>11587547</v>
      </c>
      <c r="AE585">
        <v>10798788</v>
      </c>
      <c r="AF585">
        <v>10966725</v>
      </c>
      <c r="AG585">
        <v>12153530</v>
      </c>
      <c r="AH585">
        <v>11416834</v>
      </c>
    </row>
    <row r="586" spans="1:34">
      <c r="A586" t="s">
        <v>63</v>
      </c>
      <c r="B586" t="s">
        <v>4636</v>
      </c>
      <c r="C586" s="139">
        <f t="shared" si="9"/>
        <v>155478</v>
      </c>
      <c r="D586">
        <v>109968</v>
      </c>
      <c r="E586">
        <v>131842</v>
      </c>
      <c r="F586">
        <v>165415</v>
      </c>
      <c r="G586">
        <v>214687</v>
      </c>
      <c r="H586">
        <v>205460</v>
      </c>
      <c r="I586">
        <v>206050</v>
      </c>
      <c r="J586">
        <v>207801</v>
      </c>
      <c r="K586">
        <v>205500</v>
      </c>
      <c r="L586">
        <v>207995</v>
      </c>
      <c r="M586">
        <v>176454</v>
      </c>
      <c r="N586">
        <v>178946</v>
      </c>
      <c r="O586">
        <v>184120</v>
      </c>
      <c r="P586">
        <v>177026</v>
      </c>
      <c r="Q586">
        <v>173197</v>
      </c>
      <c r="R586">
        <v>172342</v>
      </c>
      <c r="S586">
        <v>177275</v>
      </c>
      <c r="T586">
        <v>175866</v>
      </c>
      <c r="U586">
        <v>182850</v>
      </c>
      <c r="V586">
        <v>179639</v>
      </c>
      <c r="W586">
        <v>180232</v>
      </c>
      <c r="X586">
        <v>198115</v>
      </c>
      <c r="Y586">
        <v>182346</v>
      </c>
      <c r="Z586">
        <v>201274</v>
      </c>
      <c r="AA586">
        <v>206785</v>
      </c>
      <c r="AB586">
        <v>209366</v>
      </c>
      <c r="AC586">
        <v>207455</v>
      </c>
      <c r="AD586">
        <v>208264</v>
      </c>
      <c r="AE586">
        <v>204250</v>
      </c>
      <c r="AF586">
        <v>185187</v>
      </c>
      <c r="AG586">
        <v>169308</v>
      </c>
      <c r="AH586">
        <v>167268</v>
      </c>
    </row>
    <row r="587" spans="1:34">
      <c r="A587" t="s">
        <v>63</v>
      </c>
      <c r="B587" t="s">
        <v>4637</v>
      </c>
      <c r="C587" s="139">
        <f t="shared" si="9"/>
        <v>1804033.25</v>
      </c>
      <c r="D587">
        <v>1668544</v>
      </c>
      <c r="E587">
        <v>1898119</v>
      </c>
      <c r="F587">
        <v>1806801</v>
      </c>
      <c r="G587">
        <v>1842669</v>
      </c>
      <c r="H587">
        <v>1851359</v>
      </c>
      <c r="I587">
        <v>2212412</v>
      </c>
      <c r="J587">
        <v>3236282</v>
      </c>
      <c r="K587">
        <v>4717464</v>
      </c>
      <c r="L587">
        <v>4654404</v>
      </c>
      <c r="M587">
        <v>4906840</v>
      </c>
      <c r="N587">
        <v>4956554</v>
      </c>
      <c r="O587">
        <v>4739851</v>
      </c>
      <c r="P587">
        <v>5400480</v>
      </c>
      <c r="Q587">
        <v>5098599</v>
      </c>
      <c r="R587">
        <v>4851715</v>
      </c>
      <c r="S587">
        <v>4809103</v>
      </c>
      <c r="T587">
        <v>4892005</v>
      </c>
      <c r="U587">
        <v>5428121</v>
      </c>
      <c r="V587">
        <v>6136498</v>
      </c>
      <c r="W587">
        <v>4409800</v>
      </c>
      <c r="X587">
        <v>4536343</v>
      </c>
      <c r="Y587">
        <v>4524281</v>
      </c>
      <c r="Z587">
        <v>4606816</v>
      </c>
      <c r="AA587">
        <v>4521466</v>
      </c>
      <c r="AB587">
        <v>4498861</v>
      </c>
      <c r="AC587">
        <v>4583735</v>
      </c>
      <c r="AD587">
        <v>4660339</v>
      </c>
      <c r="AE587">
        <v>4611234</v>
      </c>
      <c r="AF587">
        <v>4531632</v>
      </c>
      <c r="AG587">
        <v>5021945</v>
      </c>
      <c r="AH587">
        <v>4361912</v>
      </c>
    </row>
    <row r="588" spans="1:34">
      <c r="A588" t="s">
        <v>63</v>
      </c>
      <c r="B588" t="s">
        <v>4638</v>
      </c>
      <c r="C588" s="139">
        <f t="shared" si="9"/>
        <v>1959511.25</v>
      </c>
      <c r="D588">
        <v>1778512</v>
      </c>
      <c r="E588">
        <v>2029961</v>
      </c>
      <c r="F588">
        <v>1972216</v>
      </c>
      <c r="G588">
        <v>2057356</v>
      </c>
      <c r="H588">
        <v>2056819</v>
      </c>
      <c r="I588">
        <v>2418462</v>
      </c>
      <c r="J588">
        <v>3444083</v>
      </c>
      <c r="K588">
        <v>4922964</v>
      </c>
      <c r="L588">
        <v>4862399</v>
      </c>
      <c r="M588">
        <v>5083294</v>
      </c>
      <c r="N588">
        <v>5135500</v>
      </c>
      <c r="O588">
        <v>4923971</v>
      </c>
      <c r="P588">
        <v>5577506</v>
      </c>
      <c r="Q588">
        <v>5271796</v>
      </c>
      <c r="R588">
        <v>5024057</v>
      </c>
      <c r="S588">
        <v>4986378</v>
      </c>
      <c r="T588">
        <v>5067871</v>
      </c>
      <c r="U588">
        <v>5610971</v>
      </c>
      <c r="V588">
        <v>6316137</v>
      </c>
      <c r="W588">
        <v>4590032</v>
      </c>
      <c r="X588">
        <v>4734457</v>
      </c>
      <c r="Y588">
        <v>4706627</v>
      </c>
      <c r="Z588">
        <v>4808090</v>
      </c>
      <c r="AA588">
        <v>4728250</v>
      </c>
      <c r="AB588">
        <v>4708227</v>
      </c>
      <c r="AC588">
        <v>4791190</v>
      </c>
      <c r="AD588">
        <v>4868602</v>
      </c>
      <c r="AE588">
        <v>4815484</v>
      </c>
      <c r="AF588">
        <v>4716820</v>
      </c>
      <c r="AG588">
        <v>5191252</v>
      </c>
      <c r="AH588">
        <v>4529180</v>
      </c>
    </row>
    <row r="589" spans="1:34">
      <c r="A589" t="s">
        <v>63</v>
      </c>
      <c r="B589" t="s">
        <v>4639</v>
      </c>
      <c r="C589" s="139">
        <f t="shared" si="9"/>
        <v>10759353</v>
      </c>
      <c r="D589">
        <v>10001870</v>
      </c>
      <c r="E589">
        <v>10490562</v>
      </c>
      <c r="F589">
        <v>11280700</v>
      </c>
      <c r="G589">
        <v>11264280</v>
      </c>
      <c r="H589">
        <v>11514427</v>
      </c>
      <c r="I589">
        <v>11741265</v>
      </c>
      <c r="J589">
        <v>13248710</v>
      </c>
      <c r="K589">
        <v>14030038</v>
      </c>
      <c r="L589">
        <v>15048296</v>
      </c>
      <c r="M589">
        <v>15973688</v>
      </c>
      <c r="N589">
        <v>17018660</v>
      </c>
      <c r="O589">
        <v>16349849</v>
      </c>
      <c r="P589">
        <v>17094919</v>
      </c>
      <c r="Q589">
        <v>16128567</v>
      </c>
      <c r="R589">
        <v>16816173</v>
      </c>
      <c r="S589">
        <v>18843978</v>
      </c>
      <c r="T589">
        <v>19098885</v>
      </c>
      <c r="U589">
        <v>18971635</v>
      </c>
      <c r="V589">
        <v>22535033</v>
      </c>
      <c r="W589">
        <v>19564815</v>
      </c>
      <c r="X589">
        <v>14047948</v>
      </c>
      <c r="Y589">
        <v>12673928</v>
      </c>
      <c r="Z589">
        <v>11003320</v>
      </c>
      <c r="AA589">
        <v>10333407</v>
      </c>
      <c r="AB589">
        <v>14934373</v>
      </c>
      <c r="AC589">
        <v>9763051</v>
      </c>
      <c r="AD589">
        <v>16456149</v>
      </c>
      <c r="AE589">
        <v>15614272</v>
      </c>
      <c r="AF589">
        <v>15683545</v>
      </c>
      <c r="AG589">
        <v>17344783</v>
      </c>
      <c r="AH589">
        <v>15946014</v>
      </c>
    </row>
    <row r="590" spans="1:34">
      <c r="A590" t="s">
        <v>63</v>
      </c>
      <c r="B590" t="s">
        <v>4640</v>
      </c>
      <c r="C590" s="139">
        <f t="shared" si="9"/>
        <v>3957580.5</v>
      </c>
      <c r="D590">
        <v>2961066</v>
      </c>
      <c r="E590">
        <v>4056379</v>
      </c>
      <c r="F590">
        <v>4348760</v>
      </c>
      <c r="G590">
        <v>4464117</v>
      </c>
      <c r="H590">
        <v>4983411</v>
      </c>
      <c r="I590">
        <v>4999517</v>
      </c>
      <c r="J590">
        <v>4703435</v>
      </c>
      <c r="K590">
        <v>5099580</v>
      </c>
      <c r="L590">
        <v>2665099</v>
      </c>
      <c r="M590">
        <v>3238791</v>
      </c>
      <c r="N590">
        <v>2840325</v>
      </c>
      <c r="O590">
        <v>2604323</v>
      </c>
      <c r="P590">
        <v>1743201</v>
      </c>
      <c r="Q590">
        <v>4262829</v>
      </c>
      <c r="R590">
        <v>3774215</v>
      </c>
      <c r="S590">
        <v>2536904</v>
      </c>
      <c r="T590">
        <v>3921993</v>
      </c>
      <c r="U590">
        <v>2675781</v>
      </c>
      <c r="V590">
        <v>2277141</v>
      </c>
      <c r="W590">
        <v>2901585</v>
      </c>
      <c r="X590">
        <v>4236111</v>
      </c>
      <c r="Y590">
        <v>4436281</v>
      </c>
      <c r="Z590">
        <v>3956949</v>
      </c>
      <c r="AA590">
        <v>3441059</v>
      </c>
      <c r="AB590">
        <v>4326659</v>
      </c>
      <c r="AC590">
        <v>4622107</v>
      </c>
      <c r="AD590">
        <v>3179349</v>
      </c>
      <c r="AE590">
        <v>2091572</v>
      </c>
      <c r="AF590">
        <v>1875873</v>
      </c>
      <c r="AG590">
        <v>1880853</v>
      </c>
      <c r="AH590">
        <v>2338550</v>
      </c>
    </row>
    <row r="591" spans="1:34">
      <c r="A591" t="s">
        <v>63</v>
      </c>
      <c r="B591" t="s">
        <v>4641</v>
      </c>
      <c r="C591" s="139">
        <f t="shared" si="9"/>
        <v>290340.25</v>
      </c>
      <c r="D591">
        <v>1113113</v>
      </c>
      <c r="E591">
        <v>48248</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row>
    <row r="592" spans="1:34">
      <c r="A592" t="s">
        <v>63</v>
      </c>
      <c r="B592" s="137" t="s">
        <v>4642</v>
      </c>
      <c r="C592" s="139">
        <f t="shared" si="9"/>
        <v>15007273.75</v>
      </c>
      <c r="D592">
        <v>14076049</v>
      </c>
      <c r="E592">
        <v>14595189</v>
      </c>
      <c r="F592">
        <v>15629460</v>
      </c>
      <c r="G592">
        <v>15728397</v>
      </c>
      <c r="H592">
        <v>16497838</v>
      </c>
      <c r="I592">
        <v>16740782</v>
      </c>
      <c r="J592">
        <v>17952145</v>
      </c>
      <c r="K592">
        <v>19129618</v>
      </c>
      <c r="L592">
        <v>17713395</v>
      </c>
      <c r="M592">
        <v>19212479</v>
      </c>
      <c r="N592">
        <v>19858985</v>
      </c>
      <c r="O592">
        <v>18954172</v>
      </c>
      <c r="P592">
        <v>18838120</v>
      </c>
      <c r="Q592">
        <v>20391396</v>
      </c>
      <c r="R592">
        <v>20590388</v>
      </c>
      <c r="S592">
        <v>21380882</v>
      </c>
      <c r="T592">
        <v>23020878</v>
      </c>
      <c r="U592">
        <v>21647416</v>
      </c>
      <c r="V592">
        <v>24812174</v>
      </c>
      <c r="W592">
        <v>22466400</v>
      </c>
      <c r="X592">
        <v>18284059</v>
      </c>
      <c r="Y592">
        <v>17110209</v>
      </c>
      <c r="Z592">
        <v>14960269</v>
      </c>
      <c r="AA592">
        <v>13774466</v>
      </c>
      <c r="AB592">
        <v>19261032</v>
      </c>
      <c r="AC592">
        <v>14385158</v>
      </c>
      <c r="AD592">
        <v>19635498</v>
      </c>
      <c r="AE592">
        <v>17705844</v>
      </c>
      <c r="AF592">
        <v>17559418</v>
      </c>
      <c r="AG592">
        <v>19225636</v>
      </c>
      <c r="AH592">
        <v>18284564</v>
      </c>
    </row>
    <row r="593" spans="1:34">
      <c r="A593" t="s">
        <v>63</v>
      </c>
      <c r="B593" t="s">
        <v>4643</v>
      </c>
      <c r="C593" s="139">
        <f t="shared" si="9"/>
        <v>0</v>
      </c>
      <c r="D593" t="s">
        <v>583</v>
      </c>
      <c r="E593" t="s">
        <v>583</v>
      </c>
      <c r="F593" t="s">
        <v>583</v>
      </c>
      <c r="G593" t="s">
        <v>583</v>
      </c>
      <c r="H593" t="s">
        <v>583</v>
      </c>
      <c r="I593" t="s">
        <v>583</v>
      </c>
      <c r="J593" t="s">
        <v>583</v>
      </c>
      <c r="K593" t="s">
        <v>583</v>
      </c>
      <c r="L593" t="s">
        <v>583</v>
      </c>
      <c r="M593" t="s">
        <v>583</v>
      </c>
      <c r="N593" t="s">
        <v>583</v>
      </c>
      <c r="O593" t="s">
        <v>583</v>
      </c>
      <c r="P593" t="s">
        <v>583</v>
      </c>
      <c r="Q593" t="s">
        <v>583</v>
      </c>
      <c r="R593" t="s">
        <v>583</v>
      </c>
      <c r="S593" t="s">
        <v>583</v>
      </c>
      <c r="T593" t="s">
        <v>583</v>
      </c>
      <c r="U593" t="s">
        <v>583</v>
      </c>
      <c r="V593" t="s">
        <v>583</v>
      </c>
      <c r="W593" t="s">
        <v>583</v>
      </c>
      <c r="X593" t="s">
        <v>583</v>
      </c>
      <c r="Y593" t="s">
        <v>583</v>
      </c>
      <c r="Z593" t="s">
        <v>583</v>
      </c>
      <c r="AA593" t="s">
        <v>583</v>
      </c>
      <c r="AB593" t="s">
        <v>583</v>
      </c>
      <c r="AC593" t="s">
        <v>583</v>
      </c>
      <c r="AD593" t="s">
        <v>583</v>
      </c>
      <c r="AE593" t="s">
        <v>583</v>
      </c>
      <c r="AF593" t="s">
        <v>583</v>
      </c>
      <c r="AG593" t="s">
        <v>583</v>
      </c>
      <c r="AH593" t="s">
        <v>583</v>
      </c>
    </row>
    <row r="594" spans="1:34">
      <c r="A594" t="s">
        <v>63</v>
      </c>
      <c r="B594" t="s">
        <v>4644</v>
      </c>
      <c r="C594" s="139">
        <f t="shared" si="9"/>
        <v>0</v>
      </c>
      <c r="D594" t="s">
        <v>583</v>
      </c>
      <c r="E594" t="s">
        <v>583</v>
      </c>
      <c r="F594" t="s">
        <v>583</v>
      </c>
      <c r="G594" t="s">
        <v>583</v>
      </c>
      <c r="H594" t="s">
        <v>583</v>
      </c>
      <c r="I594" t="s">
        <v>583</v>
      </c>
      <c r="J594" t="s">
        <v>583</v>
      </c>
      <c r="K594" t="s">
        <v>583</v>
      </c>
      <c r="L594" t="s">
        <v>583</v>
      </c>
      <c r="M594" t="s">
        <v>583</v>
      </c>
      <c r="N594" t="s">
        <v>583</v>
      </c>
      <c r="O594" t="s">
        <v>583</v>
      </c>
      <c r="P594" t="s">
        <v>583</v>
      </c>
      <c r="Q594" t="s">
        <v>583</v>
      </c>
      <c r="R594" t="s">
        <v>583</v>
      </c>
      <c r="S594" t="s">
        <v>583</v>
      </c>
      <c r="T594" t="s">
        <v>583</v>
      </c>
      <c r="U594" t="s">
        <v>583</v>
      </c>
      <c r="V594" t="s">
        <v>583</v>
      </c>
      <c r="W594" t="s">
        <v>583</v>
      </c>
      <c r="X594" t="s">
        <v>583</v>
      </c>
      <c r="Y594" t="s">
        <v>583</v>
      </c>
      <c r="Z594" t="s">
        <v>583</v>
      </c>
      <c r="AA594" t="s">
        <v>583</v>
      </c>
      <c r="AB594" t="s">
        <v>583</v>
      </c>
      <c r="AC594" t="s">
        <v>583</v>
      </c>
      <c r="AD594" t="s">
        <v>583</v>
      </c>
      <c r="AE594" t="s">
        <v>583</v>
      </c>
      <c r="AF594" t="s">
        <v>583</v>
      </c>
      <c r="AG594" t="s">
        <v>583</v>
      </c>
      <c r="AH594" t="s">
        <v>583</v>
      </c>
    </row>
    <row r="595" spans="1:34">
      <c r="A595" t="s">
        <v>63</v>
      </c>
      <c r="B595" t="s">
        <v>4645</v>
      </c>
      <c r="C595" s="139">
        <f t="shared" si="9"/>
        <v>6284280</v>
      </c>
      <c r="D595">
        <v>6244700</v>
      </c>
      <c r="E595">
        <v>6405730</v>
      </c>
      <c r="F595">
        <v>6460259</v>
      </c>
      <c r="G595">
        <v>6026431</v>
      </c>
      <c r="H595">
        <v>5747904</v>
      </c>
      <c r="I595">
        <v>5725214</v>
      </c>
      <c r="J595">
        <v>162660</v>
      </c>
      <c r="K595">
        <v>159790</v>
      </c>
      <c r="L595">
        <v>155943</v>
      </c>
      <c r="M595">
        <v>155374</v>
      </c>
      <c r="N595">
        <v>151588</v>
      </c>
      <c r="O595">
        <v>150371</v>
      </c>
      <c r="P595">
        <v>154046</v>
      </c>
      <c r="Q595">
        <v>158545</v>
      </c>
      <c r="R595">
        <v>168815</v>
      </c>
      <c r="S595">
        <v>173186</v>
      </c>
      <c r="T595">
        <v>462968</v>
      </c>
      <c r="U595">
        <v>398028</v>
      </c>
      <c r="V595">
        <v>1025206</v>
      </c>
      <c r="W595">
        <v>3984671</v>
      </c>
      <c r="X595">
        <v>6405329</v>
      </c>
      <c r="Y595">
        <v>11943634</v>
      </c>
      <c r="Z595">
        <v>11598695</v>
      </c>
      <c r="AA595">
        <v>11958939</v>
      </c>
      <c r="AB595">
        <v>11726431</v>
      </c>
      <c r="AC595">
        <v>11561302</v>
      </c>
      <c r="AD595">
        <v>11605815</v>
      </c>
      <c r="AE595">
        <v>11952356</v>
      </c>
      <c r="AF595">
        <v>11483027</v>
      </c>
      <c r="AG595">
        <v>11382784</v>
      </c>
      <c r="AH595">
        <v>11528975</v>
      </c>
    </row>
    <row r="596" spans="1:34">
      <c r="A596" t="s">
        <v>63</v>
      </c>
      <c r="B596" t="s">
        <v>4646</v>
      </c>
      <c r="C596" s="139">
        <f t="shared" si="9"/>
        <v>5296783.5</v>
      </c>
      <c r="D596">
        <v>4993448</v>
      </c>
      <c r="E596">
        <v>5215556</v>
      </c>
      <c r="F596">
        <v>5791947</v>
      </c>
      <c r="G596">
        <v>5186183</v>
      </c>
      <c r="H596">
        <v>5642061</v>
      </c>
      <c r="I596">
        <v>6161801</v>
      </c>
      <c r="J596">
        <v>11838518</v>
      </c>
      <c r="K596">
        <v>11695257</v>
      </c>
      <c r="L596">
        <v>11405116</v>
      </c>
      <c r="M596">
        <v>11259971</v>
      </c>
      <c r="N596">
        <v>11379980</v>
      </c>
      <c r="O596">
        <v>11132596</v>
      </c>
      <c r="P596">
        <v>11519627</v>
      </c>
      <c r="Q596">
        <v>11701657</v>
      </c>
      <c r="R596">
        <v>11453101</v>
      </c>
      <c r="S596">
        <v>11993285</v>
      </c>
      <c r="T596">
        <v>11774885</v>
      </c>
      <c r="U596">
        <v>11203056</v>
      </c>
      <c r="V596">
        <v>10416152</v>
      </c>
      <c r="W596">
        <v>8165733</v>
      </c>
      <c r="X596">
        <v>5757648</v>
      </c>
      <c r="Y596">
        <v>0</v>
      </c>
      <c r="Z596">
        <v>0</v>
      </c>
      <c r="AA596">
        <v>0</v>
      </c>
      <c r="AB596">
        <v>0</v>
      </c>
      <c r="AC596">
        <v>0</v>
      </c>
      <c r="AD596">
        <v>0</v>
      </c>
      <c r="AE596">
        <v>0</v>
      </c>
      <c r="AF596">
        <v>0</v>
      </c>
      <c r="AG596">
        <v>0</v>
      </c>
      <c r="AH596">
        <v>0</v>
      </c>
    </row>
    <row r="597" spans="1:34">
      <c r="A597" t="s">
        <v>63</v>
      </c>
      <c r="B597" t="s">
        <v>4647</v>
      </c>
      <c r="C597" s="139">
        <f t="shared" si="9"/>
        <v>80754.75</v>
      </c>
      <c r="D597">
        <v>108592</v>
      </c>
      <c r="E597">
        <v>110754</v>
      </c>
      <c r="F597">
        <v>102613</v>
      </c>
      <c r="G597">
        <v>1060</v>
      </c>
      <c r="H597">
        <v>58986</v>
      </c>
      <c r="I597">
        <v>1153</v>
      </c>
      <c r="J597">
        <v>1483</v>
      </c>
      <c r="K597">
        <v>0</v>
      </c>
      <c r="L597">
        <v>0</v>
      </c>
      <c r="M597">
        <v>0</v>
      </c>
      <c r="N597">
        <v>0</v>
      </c>
      <c r="O597">
        <v>0</v>
      </c>
      <c r="P597">
        <v>0</v>
      </c>
      <c r="Q597">
        <v>0</v>
      </c>
      <c r="R597">
        <v>662852</v>
      </c>
      <c r="S597">
        <v>196408</v>
      </c>
      <c r="T597">
        <v>129815</v>
      </c>
      <c r="U597">
        <v>370753</v>
      </c>
      <c r="V597">
        <v>185826</v>
      </c>
      <c r="W597">
        <v>0</v>
      </c>
      <c r="X597">
        <v>0</v>
      </c>
      <c r="Y597">
        <v>0</v>
      </c>
      <c r="Z597">
        <v>0</v>
      </c>
      <c r="AA597">
        <v>0</v>
      </c>
      <c r="AB597">
        <v>0</v>
      </c>
      <c r="AC597">
        <v>0</v>
      </c>
      <c r="AD597">
        <v>0</v>
      </c>
      <c r="AE597">
        <v>0</v>
      </c>
      <c r="AF597">
        <v>0</v>
      </c>
      <c r="AG597">
        <v>0</v>
      </c>
      <c r="AH597">
        <v>0</v>
      </c>
    </row>
    <row r="598" spans="1:34">
      <c r="A598" t="s">
        <v>63</v>
      </c>
      <c r="B598" t="s">
        <v>4648</v>
      </c>
      <c r="C598" s="139">
        <f t="shared" si="9"/>
        <v>11661818.25</v>
      </c>
      <c r="D598">
        <v>11346740</v>
      </c>
      <c r="E598">
        <v>11732040</v>
      </c>
      <c r="F598">
        <v>12354819</v>
      </c>
      <c r="G598">
        <v>11213674</v>
      </c>
      <c r="H598">
        <v>11448951</v>
      </c>
      <c r="I598">
        <v>11888168</v>
      </c>
      <c r="J598">
        <v>12002661</v>
      </c>
      <c r="K598">
        <v>11855047</v>
      </c>
      <c r="L598">
        <v>11561059</v>
      </c>
      <c r="M598">
        <v>11415345</v>
      </c>
      <c r="N598">
        <v>11531568</v>
      </c>
      <c r="O598">
        <v>11282967</v>
      </c>
      <c r="P598">
        <v>11673673</v>
      </c>
      <c r="Q598">
        <v>11860202</v>
      </c>
      <c r="R598">
        <v>12284768</v>
      </c>
      <c r="S598">
        <v>12362879</v>
      </c>
      <c r="T598">
        <v>12367668</v>
      </c>
      <c r="U598">
        <v>11971837</v>
      </c>
      <c r="V598">
        <v>11627184</v>
      </c>
      <c r="W598">
        <v>12150404</v>
      </c>
      <c r="X598">
        <v>12162977</v>
      </c>
      <c r="Y598">
        <v>11943634</v>
      </c>
      <c r="Z598">
        <v>11598695</v>
      </c>
      <c r="AA598">
        <v>11958939</v>
      </c>
      <c r="AB598">
        <v>11726431</v>
      </c>
      <c r="AC598">
        <v>11561302</v>
      </c>
      <c r="AD598">
        <v>11605815</v>
      </c>
      <c r="AE598">
        <v>11952356</v>
      </c>
      <c r="AF598">
        <v>11483027</v>
      </c>
      <c r="AG598">
        <v>11382784</v>
      </c>
      <c r="AH598">
        <v>11528975</v>
      </c>
    </row>
    <row r="599" spans="1:34">
      <c r="A599" t="s">
        <v>63</v>
      </c>
      <c r="B599" t="s">
        <v>4649</v>
      </c>
      <c r="C599" s="139">
        <f t="shared" si="9"/>
        <v>2062842</v>
      </c>
      <c r="D599">
        <v>1935115</v>
      </c>
      <c r="E599">
        <v>2172889</v>
      </c>
      <c r="F599">
        <v>2032518</v>
      </c>
      <c r="G599">
        <v>2110846</v>
      </c>
      <c r="H599">
        <v>2150888</v>
      </c>
      <c r="I599">
        <v>2417219</v>
      </c>
      <c r="J599">
        <v>3151592</v>
      </c>
      <c r="K599">
        <v>3441547</v>
      </c>
      <c r="L599">
        <v>3479054</v>
      </c>
      <c r="M599">
        <v>3523261</v>
      </c>
      <c r="N599">
        <v>3428666</v>
      </c>
      <c r="O599">
        <v>3085306</v>
      </c>
      <c r="P599">
        <v>3635765</v>
      </c>
      <c r="Q599">
        <v>3810538</v>
      </c>
      <c r="R599">
        <v>4344309</v>
      </c>
      <c r="S599">
        <v>2588443</v>
      </c>
      <c r="T599">
        <v>4372401</v>
      </c>
      <c r="U599">
        <v>4367847</v>
      </c>
      <c r="V599">
        <v>4313079</v>
      </c>
      <c r="W599">
        <v>4221315</v>
      </c>
      <c r="X599">
        <v>4492947</v>
      </c>
      <c r="Y599">
        <v>3913806</v>
      </c>
      <c r="Z599">
        <v>4659261</v>
      </c>
      <c r="AA599">
        <v>4453381</v>
      </c>
      <c r="AB599">
        <v>4357192</v>
      </c>
      <c r="AC599">
        <v>4401080</v>
      </c>
      <c r="AD599">
        <v>4384524</v>
      </c>
      <c r="AE599">
        <v>4472253</v>
      </c>
      <c r="AF599">
        <v>4391388</v>
      </c>
      <c r="AG599">
        <v>4264990</v>
      </c>
      <c r="AH599">
        <v>4251383</v>
      </c>
    </row>
    <row r="600" spans="1:34">
      <c r="A600" t="s">
        <v>63</v>
      </c>
      <c r="B600" t="s">
        <v>4650</v>
      </c>
      <c r="C600" s="139">
        <f t="shared" si="9"/>
        <v>98989</v>
      </c>
      <c r="D600">
        <v>187673</v>
      </c>
      <c r="E600">
        <v>36224</v>
      </c>
      <c r="F600">
        <v>104527</v>
      </c>
      <c r="G600">
        <v>67532</v>
      </c>
      <c r="H600">
        <v>38347</v>
      </c>
      <c r="I600">
        <v>283445</v>
      </c>
      <c r="J600">
        <v>190871</v>
      </c>
      <c r="K600">
        <v>226742</v>
      </c>
      <c r="L600">
        <v>620069</v>
      </c>
      <c r="M600">
        <v>585508</v>
      </c>
      <c r="N600">
        <v>993123</v>
      </c>
      <c r="O600">
        <v>623965</v>
      </c>
      <c r="P600">
        <v>624146</v>
      </c>
      <c r="Q600">
        <v>898282</v>
      </c>
      <c r="R600">
        <v>591193</v>
      </c>
      <c r="S600">
        <v>150974</v>
      </c>
      <c r="T600">
        <v>124034</v>
      </c>
      <c r="U600">
        <v>236444</v>
      </c>
      <c r="V600">
        <v>192089</v>
      </c>
      <c r="W600">
        <v>80562</v>
      </c>
      <c r="X600">
        <v>381268</v>
      </c>
      <c r="Y600">
        <v>583136</v>
      </c>
      <c r="Z600">
        <v>15775</v>
      </c>
      <c r="AA600">
        <v>7744</v>
      </c>
      <c r="AB600">
        <v>30576</v>
      </c>
      <c r="AC600">
        <v>26445</v>
      </c>
      <c r="AD600">
        <v>44516</v>
      </c>
      <c r="AE600">
        <v>145241</v>
      </c>
      <c r="AF600">
        <v>318469</v>
      </c>
      <c r="AG600">
        <v>242418</v>
      </c>
      <c r="AH600">
        <v>114982</v>
      </c>
    </row>
    <row r="601" spans="1:34">
      <c r="A601" t="s">
        <v>63</v>
      </c>
      <c r="B601" t="s">
        <v>4651</v>
      </c>
      <c r="C601" s="139">
        <f t="shared" si="9"/>
        <v>628836</v>
      </c>
      <c r="D601">
        <v>631948</v>
      </c>
      <c r="E601">
        <v>636157</v>
      </c>
      <c r="F601">
        <v>637233</v>
      </c>
      <c r="G601">
        <v>610006</v>
      </c>
      <c r="H601">
        <v>597533</v>
      </c>
      <c r="I601">
        <v>592904</v>
      </c>
      <c r="J601">
        <v>624978</v>
      </c>
      <c r="K601">
        <v>636849</v>
      </c>
      <c r="L601">
        <v>626077</v>
      </c>
      <c r="M601">
        <v>705396</v>
      </c>
      <c r="N601">
        <v>712395</v>
      </c>
      <c r="O601">
        <v>718245</v>
      </c>
      <c r="P601">
        <v>743619</v>
      </c>
      <c r="Q601">
        <v>750662</v>
      </c>
      <c r="R601">
        <v>796530</v>
      </c>
      <c r="S601">
        <v>826282</v>
      </c>
      <c r="T601">
        <v>906253</v>
      </c>
      <c r="U601">
        <v>879070</v>
      </c>
      <c r="V601">
        <v>872151</v>
      </c>
      <c r="W601">
        <v>950204</v>
      </c>
      <c r="X601">
        <v>946076</v>
      </c>
      <c r="Y601">
        <v>937003</v>
      </c>
      <c r="Z601">
        <v>824757</v>
      </c>
      <c r="AA601">
        <v>901667</v>
      </c>
      <c r="AB601">
        <v>910225</v>
      </c>
      <c r="AC601">
        <v>882419</v>
      </c>
      <c r="AD601">
        <v>881652</v>
      </c>
      <c r="AE601">
        <v>956591</v>
      </c>
      <c r="AF601">
        <v>907777</v>
      </c>
      <c r="AG601">
        <v>874024</v>
      </c>
      <c r="AH601">
        <v>875289</v>
      </c>
    </row>
    <row r="602" spans="1:34">
      <c r="A602" t="s">
        <v>63</v>
      </c>
      <c r="B602" t="s">
        <v>4652</v>
      </c>
      <c r="C602" s="139">
        <f t="shared" si="9"/>
        <v>33734</v>
      </c>
      <c r="D602">
        <v>-25428</v>
      </c>
      <c r="E602">
        <v>17879</v>
      </c>
      <c r="F602">
        <v>67882</v>
      </c>
      <c r="G602">
        <v>74603</v>
      </c>
      <c r="H602">
        <v>139317</v>
      </c>
      <c r="I602">
        <v>181895</v>
      </c>
      <c r="J602">
        <v>155325</v>
      </c>
      <c r="K602">
        <v>178837</v>
      </c>
      <c r="L602">
        <v>197698</v>
      </c>
      <c r="M602">
        <v>72317</v>
      </c>
      <c r="N602">
        <v>101187</v>
      </c>
      <c r="O602">
        <v>101710</v>
      </c>
      <c r="P602">
        <v>152450</v>
      </c>
      <c r="Q602">
        <v>189024</v>
      </c>
      <c r="R602">
        <v>0</v>
      </c>
      <c r="S602">
        <v>0</v>
      </c>
      <c r="T602">
        <v>0</v>
      </c>
      <c r="U602">
        <v>0</v>
      </c>
      <c r="V602">
        <v>0</v>
      </c>
      <c r="W602">
        <v>0</v>
      </c>
      <c r="X602">
        <v>0</v>
      </c>
      <c r="Y602">
        <v>0</v>
      </c>
      <c r="Z602">
        <v>0</v>
      </c>
      <c r="AA602">
        <v>0</v>
      </c>
      <c r="AB602">
        <v>0</v>
      </c>
      <c r="AC602">
        <v>0</v>
      </c>
      <c r="AD602">
        <v>0</v>
      </c>
      <c r="AE602">
        <v>0</v>
      </c>
      <c r="AF602">
        <v>0</v>
      </c>
      <c r="AG602">
        <v>0</v>
      </c>
      <c r="AH602">
        <v>0</v>
      </c>
    </row>
    <row r="603" spans="1:34">
      <c r="A603" t="s">
        <v>63</v>
      </c>
      <c r="B603" t="s">
        <v>4653</v>
      </c>
      <c r="C603" s="139">
        <f t="shared" si="9"/>
        <v>521054.25</v>
      </c>
      <c r="D603">
        <v>0</v>
      </c>
      <c r="E603">
        <v>0</v>
      </c>
      <c r="F603">
        <v>432481</v>
      </c>
      <c r="G603">
        <v>1651736</v>
      </c>
      <c r="H603">
        <v>2122802</v>
      </c>
      <c r="I603">
        <v>1377151</v>
      </c>
      <c r="J603">
        <v>1826718</v>
      </c>
      <c r="K603">
        <v>2790596</v>
      </c>
      <c r="L603">
        <v>1229438</v>
      </c>
      <c r="M603">
        <v>2910653</v>
      </c>
      <c r="N603">
        <v>3092046</v>
      </c>
      <c r="O603">
        <v>3141979</v>
      </c>
      <c r="P603">
        <v>2008468</v>
      </c>
      <c r="Q603">
        <v>2882689</v>
      </c>
      <c r="R603">
        <v>6326058</v>
      </c>
      <c r="S603">
        <v>7448426</v>
      </c>
      <c r="T603">
        <v>9007802</v>
      </c>
      <c r="U603">
        <v>8077292</v>
      </c>
      <c r="V603">
        <v>11673818</v>
      </c>
      <c r="W603">
        <v>8934774</v>
      </c>
      <c r="X603">
        <v>4262320</v>
      </c>
      <c r="Y603">
        <v>3094417</v>
      </c>
      <c r="Z603">
        <v>1984713</v>
      </c>
      <c r="AA603">
        <v>358974</v>
      </c>
      <c r="AB603">
        <v>6054250</v>
      </c>
      <c r="AC603">
        <v>1340767</v>
      </c>
      <c r="AD603">
        <v>6570146</v>
      </c>
      <c r="AE603">
        <v>4089918</v>
      </c>
      <c r="AF603">
        <v>4314660</v>
      </c>
      <c r="AG603">
        <v>6229911</v>
      </c>
      <c r="AH603">
        <v>5249781</v>
      </c>
    </row>
    <row r="604" spans="1:34">
      <c r="A604" t="s">
        <v>63</v>
      </c>
      <c r="B604" s="137" t="s">
        <v>4654</v>
      </c>
      <c r="C604" s="139">
        <f t="shared" si="9"/>
        <v>15007273.75</v>
      </c>
      <c r="D604">
        <v>14076049</v>
      </c>
      <c r="E604">
        <v>14595189</v>
      </c>
      <c r="F604">
        <v>15629460</v>
      </c>
      <c r="G604">
        <v>15728397</v>
      </c>
      <c r="H604">
        <v>16497838</v>
      </c>
      <c r="I604">
        <v>16740782</v>
      </c>
      <c r="J604">
        <v>17952145</v>
      </c>
      <c r="K604">
        <v>19129618</v>
      </c>
      <c r="L604">
        <v>17713395</v>
      </c>
      <c r="M604">
        <v>19212479</v>
      </c>
      <c r="N604">
        <v>19858985</v>
      </c>
      <c r="O604">
        <v>18954172</v>
      </c>
      <c r="P604">
        <v>18838120</v>
      </c>
      <c r="Q604">
        <v>20391396</v>
      </c>
      <c r="R604">
        <v>20590388</v>
      </c>
      <c r="S604">
        <v>21380882</v>
      </c>
      <c r="T604">
        <v>23020878</v>
      </c>
      <c r="U604">
        <v>21647416</v>
      </c>
      <c r="V604">
        <v>24812174</v>
      </c>
      <c r="W604">
        <v>22466400</v>
      </c>
      <c r="X604">
        <v>18284059</v>
      </c>
      <c r="Y604">
        <v>17110209</v>
      </c>
      <c r="Z604">
        <v>14960269</v>
      </c>
      <c r="AA604">
        <v>13774466</v>
      </c>
      <c r="AB604">
        <v>19261032</v>
      </c>
      <c r="AC604">
        <v>14385158</v>
      </c>
      <c r="AD604">
        <v>19635498</v>
      </c>
      <c r="AE604">
        <v>17705844</v>
      </c>
      <c r="AF604">
        <v>17559418</v>
      </c>
      <c r="AG604">
        <v>19225636</v>
      </c>
      <c r="AH604">
        <v>18284564</v>
      </c>
    </row>
    <row r="605" spans="1:34">
      <c r="A605" t="s">
        <v>63</v>
      </c>
      <c r="B605" t="s">
        <v>4655</v>
      </c>
      <c r="C605" s="139">
        <f t="shared" si="9"/>
        <v>230714</v>
      </c>
      <c r="D605">
        <v>-1113113</v>
      </c>
      <c r="E605">
        <v>-48248</v>
      </c>
      <c r="F605">
        <v>432481</v>
      </c>
      <c r="G605">
        <v>1651736</v>
      </c>
      <c r="H605">
        <v>2122802</v>
      </c>
      <c r="I605">
        <v>1377151</v>
      </c>
      <c r="J605">
        <v>1826718</v>
      </c>
      <c r="K605">
        <v>2790596</v>
      </c>
      <c r="L605">
        <v>1229438</v>
      </c>
      <c r="M605">
        <v>2910653</v>
      </c>
      <c r="N605">
        <v>3092046</v>
      </c>
      <c r="O605">
        <v>3141979</v>
      </c>
      <c r="P605">
        <v>2008468</v>
      </c>
      <c r="Q605">
        <v>2882689</v>
      </c>
      <c r="R605">
        <v>6326058</v>
      </c>
      <c r="S605">
        <v>7448426</v>
      </c>
      <c r="T605">
        <v>9007802</v>
      </c>
      <c r="U605">
        <v>8077292</v>
      </c>
      <c r="V605">
        <v>11673818</v>
      </c>
      <c r="W605">
        <v>8934774</v>
      </c>
      <c r="X605">
        <v>4262320</v>
      </c>
      <c r="Y605">
        <v>3094417</v>
      </c>
      <c r="Z605">
        <v>1984713</v>
      </c>
      <c r="AA605">
        <v>358974</v>
      </c>
      <c r="AB605">
        <v>6054250</v>
      </c>
      <c r="AC605">
        <v>1340767</v>
      </c>
      <c r="AD605">
        <v>6570146</v>
      </c>
      <c r="AE605">
        <v>4089918</v>
      </c>
      <c r="AF605">
        <v>4314660</v>
      </c>
      <c r="AG605">
        <v>6229911</v>
      </c>
      <c r="AH605">
        <v>5249781</v>
      </c>
    </row>
    <row r="606" spans="1:34">
      <c r="A606" t="s">
        <v>63</v>
      </c>
      <c r="B606" t="s">
        <v>4656</v>
      </c>
      <c r="C606" s="139">
        <f t="shared" si="9"/>
        <v>1.0175000000000001</v>
      </c>
      <c r="D606">
        <v>0.92</v>
      </c>
      <c r="E606">
        <v>1</v>
      </c>
      <c r="F606">
        <v>1.03</v>
      </c>
      <c r="G606">
        <v>1.1200000000000001</v>
      </c>
      <c r="H606">
        <v>1.1499999999999999</v>
      </c>
      <c r="I606">
        <v>1.0900000000000001</v>
      </c>
      <c r="J606">
        <v>1.1100000000000001</v>
      </c>
      <c r="K606">
        <v>1.17</v>
      </c>
      <c r="L606">
        <v>1.07</v>
      </c>
      <c r="M606">
        <v>1.18</v>
      </c>
      <c r="N606">
        <v>1.18</v>
      </c>
      <c r="O606">
        <v>1.2</v>
      </c>
      <c r="P606">
        <v>1.1200000000000001</v>
      </c>
      <c r="Q606">
        <v>1.1599999999999999</v>
      </c>
      <c r="R606">
        <v>1.44</v>
      </c>
      <c r="S606">
        <v>1.53</v>
      </c>
      <c r="T606">
        <v>1.64</v>
      </c>
      <c r="U606">
        <v>1.6</v>
      </c>
      <c r="V606">
        <v>1.89</v>
      </c>
      <c r="W606">
        <v>1.66</v>
      </c>
      <c r="X606">
        <v>1.3</v>
      </c>
      <c r="Y606">
        <v>1.22</v>
      </c>
      <c r="Z606">
        <v>1.1499999999999999</v>
      </c>
      <c r="AA606">
        <v>1.03</v>
      </c>
      <c r="AB606">
        <v>1.46</v>
      </c>
      <c r="AC606">
        <v>1.1000000000000001</v>
      </c>
      <c r="AD606">
        <v>1.5</v>
      </c>
      <c r="AE606">
        <v>1.3</v>
      </c>
      <c r="AF606">
        <v>1.33</v>
      </c>
      <c r="AG606">
        <v>1.48</v>
      </c>
      <c r="AH606">
        <v>1.4</v>
      </c>
    </row>
    <row r="607" spans="1:34">
      <c r="A607" t="s">
        <v>63</v>
      </c>
      <c r="B607" t="s">
        <v>4657</v>
      </c>
      <c r="C607" s="139">
        <f t="shared" si="9"/>
        <v>0</v>
      </c>
    </row>
    <row r="608" spans="1:34">
      <c r="A608" t="s">
        <v>63</v>
      </c>
      <c r="B608" t="s">
        <v>4566</v>
      </c>
      <c r="C608" s="139">
        <f t="shared" si="9"/>
        <v>0</v>
      </c>
      <c r="D608" t="s">
        <v>4567</v>
      </c>
      <c r="E608" t="s">
        <v>4568</v>
      </c>
      <c r="F608" t="s">
        <v>4569</v>
      </c>
      <c r="G608" t="s">
        <v>4570</v>
      </c>
      <c r="H608" t="s">
        <v>4571</v>
      </c>
      <c r="I608" t="s">
        <v>4572</v>
      </c>
      <c r="J608" t="s">
        <v>4573</v>
      </c>
      <c r="K608" t="s">
        <v>4574</v>
      </c>
      <c r="L608" t="s">
        <v>4575</v>
      </c>
      <c r="M608" t="s">
        <v>4576</v>
      </c>
      <c r="N608" t="s">
        <v>4577</v>
      </c>
      <c r="O608" t="s">
        <v>4578</v>
      </c>
      <c r="P608" t="s">
        <v>4579</v>
      </c>
      <c r="Q608" t="s">
        <v>4580</v>
      </c>
      <c r="R608" t="s">
        <v>4581</v>
      </c>
      <c r="S608" t="s">
        <v>4582</v>
      </c>
      <c r="T608" t="s">
        <v>4583</v>
      </c>
      <c r="U608" t="s">
        <v>4584</v>
      </c>
      <c r="V608" t="s">
        <v>4585</v>
      </c>
      <c r="W608" t="s">
        <v>4586</v>
      </c>
      <c r="X608" t="s">
        <v>4587</v>
      </c>
      <c r="Y608" t="s">
        <v>4588</v>
      </c>
      <c r="Z608" t="s">
        <v>4589</v>
      </c>
      <c r="AA608" t="s">
        <v>4590</v>
      </c>
      <c r="AB608" t="s">
        <v>4591</v>
      </c>
      <c r="AC608" t="s">
        <v>4592</v>
      </c>
      <c r="AD608" t="s">
        <v>4593</v>
      </c>
      <c r="AE608" t="s">
        <v>4594</v>
      </c>
      <c r="AF608" t="s">
        <v>4595</v>
      </c>
      <c r="AG608" t="s">
        <v>4596</v>
      </c>
      <c r="AH608" t="s">
        <v>4597</v>
      </c>
    </row>
    <row r="609" spans="1:34">
      <c r="B609" t="s">
        <v>67</v>
      </c>
      <c r="C609" s="139">
        <f t="shared" si="9"/>
        <v>0</v>
      </c>
    </row>
    <row r="610" spans="1:34">
      <c r="A610" t="s">
        <v>67</v>
      </c>
      <c r="B610" t="s">
        <v>4598</v>
      </c>
      <c r="C610" s="139">
        <f t="shared" si="9"/>
        <v>0</v>
      </c>
    </row>
    <row r="611" spans="1:34">
      <c r="A611" t="s">
        <v>67</v>
      </c>
      <c r="B611" t="s">
        <v>4599</v>
      </c>
      <c r="C611" s="139">
        <f t="shared" si="9"/>
        <v>0</v>
      </c>
      <c r="D611" t="s">
        <v>4600</v>
      </c>
      <c r="E611" t="s">
        <v>4601</v>
      </c>
      <c r="F611" t="s">
        <v>4602</v>
      </c>
      <c r="G611" t="s">
        <v>4603</v>
      </c>
      <c r="H611" t="s">
        <v>4604</v>
      </c>
      <c r="I611" t="s">
        <v>4605</v>
      </c>
      <c r="J611" t="s">
        <v>4606</v>
      </c>
      <c r="K611" t="s">
        <v>4607</v>
      </c>
      <c r="L611" t="s">
        <v>4608</v>
      </c>
      <c r="M611" t="s">
        <v>4609</v>
      </c>
      <c r="N611" t="s">
        <v>4610</v>
      </c>
      <c r="O611" t="s">
        <v>4611</v>
      </c>
      <c r="P611" t="s">
        <v>4612</v>
      </c>
      <c r="Q611" t="s">
        <v>4613</v>
      </c>
      <c r="R611" t="s">
        <v>4614</v>
      </c>
      <c r="S611" t="s">
        <v>4615</v>
      </c>
      <c r="T611" t="s">
        <v>4616</v>
      </c>
      <c r="U611" t="s">
        <v>4617</v>
      </c>
      <c r="V611" t="s">
        <v>4618</v>
      </c>
      <c r="W611" t="s">
        <v>4619</v>
      </c>
      <c r="X611" t="s">
        <v>4620</v>
      </c>
      <c r="Y611" t="s">
        <v>4621</v>
      </c>
      <c r="Z611" t="s">
        <v>4622</v>
      </c>
      <c r="AA611" t="s">
        <v>4623</v>
      </c>
      <c r="AB611" t="s">
        <v>4624</v>
      </c>
      <c r="AC611" t="s">
        <v>4625</v>
      </c>
      <c r="AD611" t="s">
        <v>4626</v>
      </c>
      <c r="AE611" t="s">
        <v>4627</v>
      </c>
      <c r="AF611" t="s">
        <v>4628</v>
      </c>
      <c r="AG611" t="s">
        <v>4629</v>
      </c>
      <c r="AH611" t="s">
        <v>4630</v>
      </c>
    </row>
    <row r="612" spans="1:34">
      <c r="A612" t="s">
        <v>67</v>
      </c>
      <c r="B612" t="s">
        <v>4631</v>
      </c>
      <c r="C612" s="139">
        <f t="shared" si="9"/>
        <v>0</v>
      </c>
      <c r="D612" t="s">
        <v>583</v>
      </c>
      <c r="E612" t="s">
        <v>583</v>
      </c>
      <c r="F612" t="s">
        <v>583</v>
      </c>
      <c r="G612" t="s">
        <v>583</v>
      </c>
      <c r="H612" t="s">
        <v>583</v>
      </c>
      <c r="I612" t="s">
        <v>583</v>
      </c>
      <c r="J612" t="s">
        <v>583</v>
      </c>
      <c r="K612" t="s">
        <v>583</v>
      </c>
      <c r="L612" t="s">
        <v>583</v>
      </c>
      <c r="M612" t="s">
        <v>583</v>
      </c>
      <c r="N612" t="s">
        <v>583</v>
      </c>
      <c r="O612" t="s">
        <v>583</v>
      </c>
      <c r="P612" t="s">
        <v>583</v>
      </c>
      <c r="Q612" t="s">
        <v>583</v>
      </c>
      <c r="R612" t="s">
        <v>583</v>
      </c>
      <c r="S612" t="s">
        <v>583</v>
      </c>
      <c r="T612" t="s">
        <v>583</v>
      </c>
      <c r="U612" t="s">
        <v>583</v>
      </c>
      <c r="V612" t="s">
        <v>583</v>
      </c>
      <c r="W612" t="s">
        <v>583</v>
      </c>
      <c r="X612" t="s">
        <v>583</v>
      </c>
      <c r="Y612" t="s">
        <v>583</v>
      </c>
      <c r="Z612" t="s">
        <v>583</v>
      </c>
      <c r="AA612" t="s">
        <v>583</v>
      </c>
      <c r="AB612" t="s">
        <v>583</v>
      </c>
      <c r="AC612" t="s">
        <v>583</v>
      </c>
      <c r="AD612" t="s">
        <v>583</v>
      </c>
      <c r="AE612" t="s">
        <v>583</v>
      </c>
      <c r="AF612" t="s">
        <v>583</v>
      </c>
      <c r="AG612" t="s">
        <v>583</v>
      </c>
      <c r="AH612" t="s">
        <v>583</v>
      </c>
    </row>
    <row r="613" spans="1:34">
      <c r="A613" t="s">
        <v>67</v>
      </c>
      <c r="B613" t="s">
        <v>522</v>
      </c>
      <c r="C613" s="139">
        <f t="shared" si="9"/>
        <v>0</v>
      </c>
      <c r="D613" t="s">
        <v>583</v>
      </c>
      <c r="E613" t="s">
        <v>583</v>
      </c>
      <c r="F613" t="s">
        <v>583</v>
      </c>
      <c r="G613" t="s">
        <v>583</v>
      </c>
      <c r="H613" t="s">
        <v>583</v>
      </c>
      <c r="I613" t="s">
        <v>583</v>
      </c>
      <c r="J613" t="s">
        <v>583</v>
      </c>
      <c r="K613" t="s">
        <v>583</v>
      </c>
      <c r="L613" t="s">
        <v>583</v>
      </c>
      <c r="M613" t="s">
        <v>583</v>
      </c>
      <c r="N613" t="s">
        <v>583</v>
      </c>
      <c r="O613" t="s">
        <v>583</v>
      </c>
      <c r="P613" t="s">
        <v>583</v>
      </c>
      <c r="Q613" t="s">
        <v>583</v>
      </c>
      <c r="R613" t="s">
        <v>583</v>
      </c>
      <c r="S613" t="s">
        <v>583</v>
      </c>
      <c r="T613" t="s">
        <v>583</v>
      </c>
      <c r="U613" t="s">
        <v>583</v>
      </c>
      <c r="V613" t="s">
        <v>583</v>
      </c>
      <c r="W613" t="s">
        <v>583</v>
      </c>
      <c r="X613" t="s">
        <v>583</v>
      </c>
      <c r="Y613" t="s">
        <v>583</v>
      </c>
      <c r="Z613" t="s">
        <v>583</v>
      </c>
      <c r="AA613" t="s">
        <v>583</v>
      </c>
      <c r="AB613" t="s">
        <v>583</v>
      </c>
      <c r="AC613" t="s">
        <v>583</v>
      </c>
      <c r="AD613" t="s">
        <v>583</v>
      </c>
      <c r="AE613" t="s">
        <v>583</v>
      </c>
      <c r="AF613" t="s">
        <v>583</v>
      </c>
      <c r="AG613" t="s">
        <v>583</v>
      </c>
      <c r="AH613" t="s">
        <v>583</v>
      </c>
    </row>
    <row r="614" spans="1:34">
      <c r="A614" t="s">
        <v>67</v>
      </c>
      <c r="B614" t="s">
        <v>4632</v>
      </c>
      <c r="C614" s="139">
        <f t="shared" si="9"/>
        <v>2610445.5</v>
      </c>
      <c r="D614">
        <v>3030281</v>
      </c>
      <c r="E614">
        <v>3358939</v>
      </c>
      <c r="F614">
        <v>3796556</v>
      </c>
      <c r="G614">
        <v>256006</v>
      </c>
      <c r="H614">
        <v>7296</v>
      </c>
      <c r="I614">
        <v>19408</v>
      </c>
      <c r="J614">
        <v>20260</v>
      </c>
      <c r="K614">
        <v>30205</v>
      </c>
      <c r="L614">
        <v>8955</v>
      </c>
      <c r="M614">
        <v>7872</v>
      </c>
      <c r="N614">
        <v>2996</v>
      </c>
      <c r="O614">
        <v>2294</v>
      </c>
      <c r="P614">
        <v>5856</v>
      </c>
      <c r="Q614">
        <v>23712</v>
      </c>
      <c r="R614">
        <v>11941</v>
      </c>
      <c r="S614">
        <v>44235</v>
      </c>
      <c r="T614">
        <v>30023</v>
      </c>
      <c r="U614">
        <v>51722</v>
      </c>
      <c r="V614">
        <v>30734</v>
      </c>
      <c r="W614">
        <v>88150</v>
      </c>
      <c r="X614">
        <v>31783195</v>
      </c>
      <c r="Y614">
        <v>49323828</v>
      </c>
      <c r="Z614">
        <v>48513503</v>
      </c>
      <c r="AA614">
        <v>44552905</v>
      </c>
      <c r="AB614">
        <v>44380543</v>
      </c>
      <c r="AC614">
        <v>44658945</v>
      </c>
      <c r="AD614">
        <v>43765565</v>
      </c>
      <c r="AE614">
        <v>43488284</v>
      </c>
      <c r="AF614">
        <v>39586558</v>
      </c>
      <c r="AG614">
        <v>38215120</v>
      </c>
      <c r="AH614">
        <v>31497406</v>
      </c>
    </row>
    <row r="615" spans="1:34">
      <c r="A615" t="s">
        <v>67</v>
      </c>
      <c r="B615" t="s">
        <v>4633</v>
      </c>
      <c r="C615" s="139">
        <f t="shared" si="9"/>
        <v>32427511.75</v>
      </c>
      <c r="D615">
        <v>30097976</v>
      </c>
      <c r="E615">
        <v>32580716</v>
      </c>
      <c r="F615">
        <v>36246768</v>
      </c>
      <c r="G615">
        <v>30784587</v>
      </c>
      <c r="H615">
        <v>33584415</v>
      </c>
      <c r="I615">
        <v>32629965</v>
      </c>
      <c r="J615">
        <v>34354775</v>
      </c>
      <c r="K615">
        <v>33231034</v>
      </c>
      <c r="L615">
        <v>35174054</v>
      </c>
      <c r="M615">
        <v>39090434</v>
      </c>
      <c r="N615">
        <v>40878753</v>
      </c>
      <c r="O615">
        <v>40492074</v>
      </c>
      <c r="P615">
        <v>43748221</v>
      </c>
      <c r="Q615">
        <v>46274482</v>
      </c>
      <c r="R615">
        <v>45406488</v>
      </c>
      <c r="S615">
        <v>48780210</v>
      </c>
      <c r="T615">
        <v>48456631</v>
      </c>
      <c r="U615">
        <v>48824270</v>
      </c>
      <c r="V615">
        <v>44828480</v>
      </c>
      <c r="W615">
        <v>46079379</v>
      </c>
      <c r="X615">
        <v>15800863</v>
      </c>
      <c r="Y615">
        <v>341187</v>
      </c>
      <c r="Z615">
        <v>305063</v>
      </c>
      <c r="AA615">
        <v>289901</v>
      </c>
      <c r="AB615">
        <v>276544</v>
      </c>
      <c r="AC615">
        <v>166856</v>
      </c>
      <c r="AD615">
        <v>20192</v>
      </c>
      <c r="AE615">
        <v>18435</v>
      </c>
      <c r="AF615">
        <v>19857</v>
      </c>
      <c r="AG615">
        <v>19857</v>
      </c>
      <c r="AH615">
        <v>19857</v>
      </c>
    </row>
    <row r="616" spans="1:34">
      <c r="A616" t="s">
        <v>67</v>
      </c>
      <c r="B616" t="s">
        <v>4634</v>
      </c>
      <c r="C616" s="139">
        <f t="shared" si="9"/>
        <v>2260845.5</v>
      </c>
      <c r="D616">
        <v>1918934</v>
      </c>
      <c r="E616">
        <v>2204097</v>
      </c>
      <c r="F616">
        <v>2682824</v>
      </c>
      <c r="G616">
        <v>2237527</v>
      </c>
      <c r="H616">
        <v>2857542</v>
      </c>
      <c r="I616">
        <v>2936736</v>
      </c>
      <c r="J616">
        <v>2694499</v>
      </c>
      <c r="K616">
        <v>1823517</v>
      </c>
      <c r="L616">
        <v>1846834</v>
      </c>
      <c r="M616">
        <v>1869224</v>
      </c>
      <c r="N616">
        <v>2236734</v>
      </c>
      <c r="O616">
        <v>2795440</v>
      </c>
      <c r="P616">
        <v>3086107</v>
      </c>
      <c r="Q616">
        <v>3274842</v>
      </c>
      <c r="R616">
        <v>2901687</v>
      </c>
      <c r="S616">
        <v>3195788</v>
      </c>
      <c r="T616">
        <v>2926029</v>
      </c>
      <c r="U616">
        <v>2812949</v>
      </c>
      <c r="V616">
        <v>2835393</v>
      </c>
      <c r="W616">
        <v>2807724</v>
      </c>
      <c r="X616">
        <v>3050295</v>
      </c>
      <c r="Y616">
        <v>1527960</v>
      </c>
      <c r="Z616">
        <v>1404885</v>
      </c>
      <c r="AA616">
        <v>1376564</v>
      </c>
      <c r="AB616">
        <v>1135731</v>
      </c>
      <c r="AC616">
        <v>1070587</v>
      </c>
      <c r="AD616">
        <v>1066554</v>
      </c>
      <c r="AE616">
        <v>1017379</v>
      </c>
      <c r="AF616">
        <v>1122296</v>
      </c>
      <c r="AG616">
        <v>1191769</v>
      </c>
      <c r="AH616">
        <v>1227013</v>
      </c>
    </row>
    <row r="617" spans="1:34">
      <c r="A617" t="s">
        <v>67</v>
      </c>
      <c r="B617" t="s">
        <v>4635</v>
      </c>
      <c r="C617" s="139">
        <f t="shared" si="9"/>
        <v>37298802.75</v>
      </c>
      <c r="D617">
        <v>35047191</v>
      </c>
      <c r="E617">
        <v>38143752</v>
      </c>
      <c r="F617">
        <v>42726148</v>
      </c>
      <c r="G617">
        <v>33278120</v>
      </c>
      <c r="H617">
        <v>36449253</v>
      </c>
      <c r="I617">
        <v>35586109</v>
      </c>
      <c r="J617">
        <v>37069534</v>
      </c>
      <c r="K617">
        <v>35084756</v>
      </c>
      <c r="L617">
        <v>37029843</v>
      </c>
      <c r="M617">
        <v>40967530</v>
      </c>
      <c r="N617">
        <v>43118484</v>
      </c>
      <c r="O617">
        <v>43289809</v>
      </c>
      <c r="P617">
        <v>46840184</v>
      </c>
      <c r="Q617">
        <v>49573036</v>
      </c>
      <c r="R617">
        <v>48320116</v>
      </c>
      <c r="S617">
        <v>52020233</v>
      </c>
      <c r="T617">
        <v>51412683</v>
      </c>
      <c r="U617">
        <v>51688941</v>
      </c>
      <c r="V617">
        <v>47694607</v>
      </c>
      <c r="W617">
        <v>48975253</v>
      </c>
      <c r="X617">
        <v>50634353</v>
      </c>
      <c r="Y617">
        <v>51192975</v>
      </c>
      <c r="Z617">
        <v>50223452</v>
      </c>
      <c r="AA617">
        <v>46219370</v>
      </c>
      <c r="AB617">
        <v>45792817</v>
      </c>
      <c r="AC617">
        <v>45896388</v>
      </c>
      <c r="AD617">
        <v>44852311</v>
      </c>
      <c r="AE617">
        <v>44524099</v>
      </c>
      <c r="AF617">
        <v>40728711</v>
      </c>
      <c r="AG617">
        <v>39426746</v>
      </c>
      <c r="AH617">
        <v>32744277</v>
      </c>
    </row>
    <row r="618" spans="1:34">
      <c r="A618" t="s">
        <v>67</v>
      </c>
      <c r="B618" t="s">
        <v>4636</v>
      </c>
      <c r="C618" s="139">
        <f t="shared" si="9"/>
        <v>839255.5</v>
      </c>
      <c r="D618">
        <v>935450</v>
      </c>
      <c r="E618">
        <v>1038871</v>
      </c>
      <c r="F618">
        <v>839887</v>
      </c>
      <c r="G618">
        <v>542814</v>
      </c>
      <c r="H618">
        <v>449117</v>
      </c>
      <c r="I618">
        <v>503791</v>
      </c>
      <c r="J618">
        <v>414491</v>
      </c>
      <c r="K618">
        <v>443515</v>
      </c>
      <c r="L618">
        <v>235266</v>
      </c>
      <c r="M618">
        <v>236330</v>
      </c>
      <c r="N618">
        <v>39980</v>
      </c>
      <c r="O618">
        <v>31890</v>
      </c>
      <c r="P618">
        <v>40212</v>
      </c>
      <c r="Q618">
        <v>27881</v>
      </c>
      <c r="R618">
        <v>32118</v>
      </c>
      <c r="S618">
        <v>53861</v>
      </c>
      <c r="T618">
        <v>49417</v>
      </c>
      <c r="U618">
        <v>30899</v>
      </c>
      <c r="V618">
        <v>9504</v>
      </c>
      <c r="W618">
        <v>30087</v>
      </c>
      <c r="X618">
        <v>24230</v>
      </c>
      <c r="Y618">
        <v>24883</v>
      </c>
      <c r="Z618">
        <v>29566</v>
      </c>
      <c r="AA618">
        <v>30063</v>
      </c>
      <c r="AB618">
        <v>31517</v>
      </c>
      <c r="AC618">
        <v>30118</v>
      </c>
      <c r="AD618">
        <v>26377</v>
      </c>
      <c r="AE618">
        <v>27480</v>
      </c>
      <c r="AF618">
        <v>34470</v>
      </c>
      <c r="AG618">
        <v>16393</v>
      </c>
      <c r="AH618">
        <v>70618</v>
      </c>
    </row>
    <row r="619" spans="1:34">
      <c r="A619" t="s">
        <v>67</v>
      </c>
      <c r="B619" t="s">
        <v>4637</v>
      </c>
      <c r="C619" s="139">
        <f t="shared" si="9"/>
        <v>179847.25</v>
      </c>
      <c r="D619">
        <v>46563</v>
      </c>
      <c r="E619">
        <v>146067</v>
      </c>
      <c r="F619">
        <v>243613</v>
      </c>
      <c r="G619">
        <v>283146</v>
      </c>
      <c r="H619">
        <v>268318</v>
      </c>
      <c r="I619">
        <v>275644</v>
      </c>
      <c r="J619">
        <v>349628</v>
      </c>
      <c r="K619">
        <v>322541</v>
      </c>
      <c r="L619">
        <v>544635</v>
      </c>
      <c r="M619">
        <v>614207</v>
      </c>
      <c r="N619">
        <v>448800</v>
      </c>
      <c r="O619">
        <v>453133</v>
      </c>
      <c r="P619">
        <v>480557</v>
      </c>
      <c r="Q619">
        <v>597006</v>
      </c>
      <c r="R619">
        <v>604646</v>
      </c>
      <c r="S619">
        <v>587506</v>
      </c>
      <c r="T619">
        <v>590670</v>
      </c>
      <c r="U619">
        <v>524397</v>
      </c>
      <c r="V619">
        <v>574977</v>
      </c>
      <c r="W619">
        <v>57000</v>
      </c>
      <c r="X619">
        <v>486797</v>
      </c>
      <c r="Y619">
        <v>467759</v>
      </c>
      <c r="Z619">
        <v>399999</v>
      </c>
      <c r="AA619">
        <v>457962</v>
      </c>
      <c r="AB619">
        <v>450282</v>
      </c>
      <c r="AC619">
        <v>439139</v>
      </c>
      <c r="AD619">
        <v>460929</v>
      </c>
      <c r="AE619">
        <v>426310</v>
      </c>
      <c r="AF619">
        <v>414177</v>
      </c>
      <c r="AG619">
        <v>407743</v>
      </c>
      <c r="AH619">
        <v>347398</v>
      </c>
    </row>
    <row r="620" spans="1:34">
      <c r="A620" t="s">
        <v>67</v>
      </c>
      <c r="B620" t="s">
        <v>4638</v>
      </c>
      <c r="C620" s="139">
        <f t="shared" si="9"/>
        <v>1019102.75</v>
      </c>
      <c r="D620">
        <v>982013</v>
      </c>
      <c r="E620">
        <v>1184938</v>
      </c>
      <c r="F620">
        <v>1083500</v>
      </c>
      <c r="G620">
        <v>825960</v>
      </c>
      <c r="H620">
        <v>717434</v>
      </c>
      <c r="I620">
        <v>779434</v>
      </c>
      <c r="J620">
        <v>764119</v>
      </c>
      <c r="K620">
        <v>766056</v>
      </c>
      <c r="L620">
        <v>779901</v>
      </c>
      <c r="M620">
        <v>850538</v>
      </c>
      <c r="N620">
        <v>488780</v>
      </c>
      <c r="O620">
        <v>485023</v>
      </c>
      <c r="P620">
        <v>520769</v>
      </c>
      <c r="Q620">
        <v>624887</v>
      </c>
      <c r="R620">
        <v>636764</v>
      </c>
      <c r="S620">
        <v>641367</v>
      </c>
      <c r="T620">
        <v>640087</v>
      </c>
      <c r="U620">
        <v>555297</v>
      </c>
      <c r="V620">
        <v>584481</v>
      </c>
      <c r="W620">
        <v>87087</v>
      </c>
      <c r="X620">
        <v>511027</v>
      </c>
      <c r="Y620">
        <v>492643</v>
      </c>
      <c r="Z620">
        <v>429565</v>
      </c>
      <c r="AA620">
        <v>488026</v>
      </c>
      <c r="AB620">
        <v>481799</v>
      </c>
      <c r="AC620">
        <v>469257</v>
      </c>
      <c r="AD620">
        <v>487307</v>
      </c>
      <c r="AE620">
        <v>453789</v>
      </c>
      <c r="AF620">
        <v>448648</v>
      </c>
      <c r="AG620">
        <v>424137</v>
      </c>
      <c r="AH620">
        <v>418016</v>
      </c>
    </row>
    <row r="621" spans="1:34">
      <c r="A621" t="s">
        <v>67</v>
      </c>
      <c r="B621" t="s">
        <v>4639</v>
      </c>
      <c r="C621" s="139">
        <f t="shared" si="9"/>
        <v>38317905.25</v>
      </c>
      <c r="D621">
        <v>36029204</v>
      </c>
      <c r="E621">
        <v>39328689</v>
      </c>
      <c r="F621">
        <v>43809648</v>
      </c>
      <c r="G621">
        <v>34104080</v>
      </c>
      <c r="H621">
        <v>37166687</v>
      </c>
      <c r="I621">
        <v>36365544</v>
      </c>
      <c r="J621">
        <v>37833652</v>
      </c>
      <c r="K621">
        <v>35850812</v>
      </c>
      <c r="L621">
        <v>37809744</v>
      </c>
      <c r="M621">
        <v>41818068</v>
      </c>
      <c r="N621">
        <v>43607264</v>
      </c>
      <c r="O621">
        <v>43774832</v>
      </c>
      <c r="P621">
        <v>47360953</v>
      </c>
      <c r="Q621">
        <v>50197924</v>
      </c>
      <c r="R621">
        <v>48956880</v>
      </c>
      <c r="S621">
        <v>52661600</v>
      </c>
      <c r="T621">
        <v>52052770</v>
      </c>
      <c r="U621">
        <v>52244237</v>
      </c>
      <c r="V621">
        <v>48279088</v>
      </c>
      <c r="W621">
        <v>49062340</v>
      </c>
      <c r="X621">
        <v>51145380</v>
      </c>
      <c r="Y621">
        <v>51685618</v>
      </c>
      <c r="Z621">
        <v>50653017</v>
      </c>
      <c r="AA621">
        <v>46707396</v>
      </c>
      <c r="AB621">
        <v>46274617</v>
      </c>
      <c r="AC621">
        <v>46365645</v>
      </c>
      <c r="AD621">
        <v>45339618</v>
      </c>
      <c r="AE621">
        <v>44977888</v>
      </c>
      <c r="AF621">
        <v>41177358</v>
      </c>
      <c r="AG621">
        <v>39850883</v>
      </c>
      <c r="AH621">
        <v>33162292</v>
      </c>
    </row>
    <row r="622" spans="1:34">
      <c r="A622" t="s">
        <v>67</v>
      </c>
      <c r="B622" t="s">
        <v>4640</v>
      </c>
      <c r="C622" s="139">
        <f t="shared" si="9"/>
        <v>5108.5</v>
      </c>
      <c r="D622">
        <v>0</v>
      </c>
      <c r="E622">
        <v>0</v>
      </c>
      <c r="F622">
        <v>16210</v>
      </c>
      <c r="G622">
        <v>4224</v>
      </c>
      <c r="H622">
        <v>116281</v>
      </c>
      <c r="I622">
        <v>191659</v>
      </c>
      <c r="J622">
        <v>181263</v>
      </c>
      <c r="K622">
        <v>299623</v>
      </c>
      <c r="L622">
        <v>0</v>
      </c>
      <c r="M622">
        <v>204031</v>
      </c>
      <c r="N622">
        <v>110803</v>
      </c>
      <c r="O622">
        <v>0</v>
      </c>
      <c r="P622">
        <v>0</v>
      </c>
      <c r="Q622">
        <v>0</v>
      </c>
      <c r="R622">
        <v>0</v>
      </c>
      <c r="S622">
        <v>0</v>
      </c>
      <c r="T622">
        <v>0</v>
      </c>
      <c r="U622">
        <v>0</v>
      </c>
      <c r="V622">
        <v>0</v>
      </c>
      <c r="W622">
        <v>37200</v>
      </c>
      <c r="X622">
        <v>0</v>
      </c>
      <c r="Y622">
        <v>0</v>
      </c>
      <c r="Z622">
        <v>0</v>
      </c>
      <c r="AA622">
        <v>0</v>
      </c>
      <c r="AB622">
        <v>0</v>
      </c>
      <c r="AC622">
        <v>0</v>
      </c>
      <c r="AD622">
        <v>0</v>
      </c>
      <c r="AE622">
        <v>0</v>
      </c>
      <c r="AF622">
        <v>0</v>
      </c>
      <c r="AG622">
        <v>0</v>
      </c>
      <c r="AH622">
        <v>0</v>
      </c>
    </row>
    <row r="623" spans="1:34">
      <c r="A623" t="s">
        <v>67</v>
      </c>
      <c r="B623" t="s">
        <v>4641</v>
      </c>
      <c r="C623" s="139">
        <f t="shared" si="9"/>
        <v>25940987.25</v>
      </c>
      <c r="D623">
        <v>25565560</v>
      </c>
      <c r="E623">
        <v>25934196</v>
      </c>
      <c r="F623">
        <v>22859151</v>
      </c>
      <c r="G623">
        <v>29405042</v>
      </c>
      <c r="H623">
        <v>28798909</v>
      </c>
      <c r="I623">
        <v>30040509</v>
      </c>
      <c r="J623">
        <v>28524880</v>
      </c>
      <c r="K623">
        <v>30881323</v>
      </c>
      <c r="L623">
        <v>29116759</v>
      </c>
      <c r="M623">
        <v>26806150</v>
      </c>
      <c r="N623">
        <v>27224218</v>
      </c>
      <c r="O623">
        <v>24447713</v>
      </c>
      <c r="P623">
        <v>22029904</v>
      </c>
      <c r="Q623">
        <v>21556056</v>
      </c>
      <c r="R623">
        <v>21334789</v>
      </c>
      <c r="S623">
        <v>23535283</v>
      </c>
      <c r="T623">
        <v>23044978</v>
      </c>
      <c r="U623">
        <v>27095484</v>
      </c>
      <c r="V623">
        <v>27834212</v>
      </c>
      <c r="W623">
        <v>19118581</v>
      </c>
      <c r="X623">
        <v>16882238</v>
      </c>
      <c r="Y623">
        <v>14748689</v>
      </c>
      <c r="Z623">
        <v>13945102</v>
      </c>
      <c r="AA623">
        <v>16353088</v>
      </c>
      <c r="AB623">
        <v>17749735</v>
      </c>
      <c r="AC623">
        <v>16847818</v>
      </c>
      <c r="AD623">
        <v>16068045</v>
      </c>
      <c r="AE623">
        <v>15719053</v>
      </c>
      <c r="AF623">
        <v>16201806</v>
      </c>
      <c r="AG623">
        <v>17392660</v>
      </c>
      <c r="AH623">
        <v>22330094</v>
      </c>
    </row>
    <row r="624" spans="1:34">
      <c r="A624" t="s">
        <v>67</v>
      </c>
      <c r="B624" s="137" t="s">
        <v>4642</v>
      </c>
      <c r="C624" s="139">
        <f t="shared" si="9"/>
        <v>64264001</v>
      </c>
      <c r="D624">
        <v>61594764</v>
      </c>
      <c r="E624">
        <v>65262885</v>
      </c>
      <c r="F624">
        <v>66685009</v>
      </c>
      <c r="G624">
        <v>63513346</v>
      </c>
      <c r="H624">
        <v>66081877</v>
      </c>
      <c r="I624">
        <v>66597712</v>
      </c>
      <c r="J624">
        <v>66539795</v>
      </c>
      <c r="K624">
        <v>67031758</v>
      </c>
      <c r="L624">
        <v>66926503</v>
      </c>
      <c r="M624">
        <v>68828249</v>
      </c>
      <c r="N624">
        <v>70942285</v>
      </c>
      <c r="O624">
        <v>68222545</v>
      </c>
      <c r="P624">
        <v>69390857</v>
      </c>
      <c r="Q624">
        <v>71753980</v>
      </c>
      <c r="R624">
        <v>70291669</v>
      </c>
      <c r="S624">
        <v>76196883</v>
      </c>
      <c r="T624">
        <v>75097748</v>
      </c>
      <c r="U624">
        <v>79339721</v>
      </c>
      <c r="V624">
        <v>76113300</v>
      </c>
      <c r="W624">
        <v>68218121</v>
      </c>
      <c r="X624">
        <v>68027618</v>
      </c>
      <c r="Y624">
        <v>66434307</v>
      </c>
      <c r="Z624">
        <v>64598119</v>
      </c>
      <c r="AA624">
        <v>63060484</v>
      </c>
      <c r="AB624">
        <v>64024352</v>
      </c>
      <c r="AC624">
        <v>63213463</v>
      </c>
      <c r="AD624">
        <v>61407663</v>
      </c>
      <c r="AE624">
        <v>60696941</v>
      </c>
      <c r="AF624">
        <v>57379164</v>
      </c>
      <c r="AG624">
        <v>57243543</v>
      </c>
      <c r="AH624">
        <v>55492386</v>
      </c>
    </row>
    <row r="625" spans="1:34">
      <c r="A625" t="s">
        <v>67</v>
      </c>
      <c r="B625" t="s">
        <v>4643</v>
      </c>
      <c r="C625" s="139">
        <f t="shared" si="9"/>
        <v>0</v>
      </c>
      <c r="D625" t="s">
        <v>583</v>
      </c>
      <c r="E625" t="s">
        <v>583</v>
      </c>
      <c r="F625" t="s">
        <v>583</v>
      </c>
      <c r="G625" t="s">
        <v>583</v>
      </c>
      <c r="H625" t="s">
        <v>583</v>
      </c>
      <c r="I625" t="s">
        <v>583</v>
      </c>
      <c r="J625" t="s">
        <v>583</v>
      </c>
      <c r="K625" t="s">
        <v>583</v>
      </c>
      <c r="L625" t="s">
        <v>583</v>
      </c>
      <c r="M625" t="s">
        <v>583</v>
      </c>
      <c r="N625" t="s">
        <v>583</v>
      </c>
      <c r="O625" t="s">
        <v>583</v>
      </c>
      <c r="P625" t="s">
        <v>583</v>
      </c>
      <c r="Q625" t="s">
        <v>583</v>
      </c>
      <c r="R625" t="s">
        <v>583</v>
      </c>
      <c r="S625" t="s">
        <v>583</v>
      </c>
      <c r="T625" t="s">
        <v>583</v>
      </c>
      <c r="U625" t="s">
        <v>583</v>
      </c>
      <c r="V625" t="s">
        <v>583</v>
      </c>
      <c r="W625" t="s">
        <v>583</v>
      </c>
      <c r="X625" t="s">
        <v>583</v>
      </c>
      <c r="Y625" t="s">
        <v>583</v>
      </c>
      <c r="Z625" t="s">
        <v>583</v>
      </c>
      <c r="AA625" t="s">
        <v>583</v>
      </c>
      <c r="AB625" t="s">
        <v>583</v>
      </c>
      <c r="AC625" t="s">
        <v>583</v>
      </c>
      <c r="AD625" t="s">
        <v>583</v>
      </c>
      <c r="AE625" t="s">
        <v>583</v>
      </c>
      <c r="AF625" t="s">
        <v>583</v>
      </c>
      <c r="AG625" t="s">
        <v>583</v>
      </c>
      <c r="AH625" t="s">
        <v>583</v>
      </c>
    </row>
    <row r="626" spans="1:34">
      <c r="A626" t="s">
        <v>67</v>
      </c>
      <c r="B626" t="s">
        <v>4644</v>
      </c>
      <c r="C626" s="139">
        <f t="shared" si="9"/>
        <v>0</v>
      </c>
      <c r="D626" t="s">
        <v>583</v>
      </c>
      <c r="E626" t="s">
        <v>583</v>
      </c>
      <c r="F626" t="s">
        <v>583</v>
      </c>
      <c r="G626" t="s">
        <v>583</v>
      </c>
      <c r="H626" t="s">
        <v>583</v>
      </c>
      <c r="I626" t="s">
        <v>583</v>
      </c>
      <c r="J626" t="s">
        <v>583</v>
      </c>
      <c r="K626" t="s">
        <v>583</v>
      </c>
      <c r="L626" t="s">
        <v>583</v>
      </c>
      <c r="M626" t="s">
        <v>583</v>
      </c>
      <c r="N626" t="s">
        <v>583</v>
      </c>
      <c r="O626" t="s">
        <v>583</v>
      </c>
      <c r="P626" t="s">
        <v>583</v>
      </c>
      <c r="Q626" t="s">
        <v>583</v>
      </c>
      <c r="R626" t="s">
        <v>583</v>
      </c>
      <c r="S626" t="s">
        <v>583</v>
      </c>
      <c r="T626" t="s">
        <v>583</v>
      </c>
      <c r="U626" t="s">
        <v>583</v>
      </c>
      <c r="V626" t="s">
        <v>583</v>
      </c>
      <c r="W626" t="s">
        <v>583</v>
      </c>
      <c r="X626" t="s">
        <v>583</v>
      </c>
      <c r="Y626" t="s">
        <v>583</v>
      </c>
      <c r="Z626" t="s">
        <v>583</v>
      </c>
      <c r="AA626" t="s">
        <v>583</v>
      </c>
      <c r="AB626" t="s">
        <v>583</v>
      </c>
      <c r="AC626" t="s">
        <v>583</v>
      </c>
      <c r="AD626" t="s">
        <v>583</v>
      </c>
      <c r="AE626" t="s">
        <v>583</v>
      </c>
      <c r="AF626" t="s">
        <v>583</v>
      </c>
      <c r="AG626" t="s">
        <v>583</v>
      </c>
      <c r="AH626" t="s">
        <v>583</v>
      </c>
    </row>
    <row r="627" spans="1:34">
      <c r="A627" t="s">
        <v>67</v>
      </c>
      <c r="B627" t="s">
        <v>4645</v>
      </c>
      <c r="C627" s="139">
        <f t="shared" si="9"/>
        <v>29409003.25</v>
      </c>
      <c r="D627">
        <v>29323992</v>
      </c>
      <c r="E627">
        <v>29997242</v>
      </c>
      <c r="F627">
        <v>30224830</v>
      </c>
      <c r="G627">
        <v>28089949</v>
      </c>
      <c r="H627">
        <v>29266915</v>
      </c>
      <c r="I627">
        <v>29102052</v>
      </c>
      <c r="J627">
        <v>29386791</v>
      </c>
      <c r="K627">
        <v>28809703</v>
      </c>
      <c r="L627">
        <v>29298603</v>
      </c>
      <c r="M627">
        <v>31636835</v>
      </c>
      <c r="N627">
        <v>36082473</v>
      </c>
      <c r="O627">
        <v>35962461</v>
      </c>
      <c r="P627">
        <v>36765861</v>
      </c>
      <c r="Q627">
        <v>38442080</v>
      </c>
      <c r="R627">
        <v>41666356</v>
      </c>
      <c r="S627">
        <v>49145460</v>
      </c>
      <c r="T627">
        <v>53239637</v>
      </c>
      <c r="U627">
        <v>59674515</v>
      </c>
      <c r="V627">
        <v>59271452</v>
      </c>
      <c r="W627">
        <v>59182756</v>
      </c>
      <c r="X627">
        <v>60619909</v>
      </c>
      <c r="Y627">
        <v>59086225</v>
      </c>
      <c r="Z627">
        <v>57833638</v>
      </c>
      <c r="AA627">
        <v>56264488</v>
      </c>
      <c r="AB627">
        <v>56997520</v>
      </c>
      <c r="AC627">
        <v>56158045</v>
      </c>
      <c r="AD627">
        <v>54751623</v>
      </c>
      <c r="AE627">
        <v>53872404</v>
      </c>
      <c r="AF627">
        <v>50988788</v>
      </c>
      <c r="AG627">
        <v>51107809</v>
      </c>
      <c r="AH627">
        <v>49533730</v>
      </c>
    </row>
    <row r="628" spans="1:34">
      <c r="A628" t="s">
        <v>67</v>
      </c>
      <c r="B628" t="s">
        <v>4646</v>
      </c>
      <c r="C628" s="139">
        <f t="shared" si="9"/>
        <v>30421240.5</v>
      </c>
      <c r="D628">
        <v>28186040</v>
      </c>
      <c r="E628">
        <v>30597930</v>
      </c>
      <c r="F628">
        <v>31779510</v>
      </c>
      <c r="G628">
        <v>31121482</v>
      </c>
      <c r="H628">
        <v>32022104</v>
      </c>
      <c r="I628">
        <v>32657267</v>
      </c>
      <c r="J628">
        <v>32280252</v>
      </c>
      <c r="K628">
        <v>33076087</v>
      </c>
      <c r="L628">
        <v>32485461</v>
      </c>
      <c r="M628">
        <v>31962314</v>
      </c>
      <c r="N628">
        <v>29253025</v>
      </c>
      <c r="O628">
        <v>26626682</v>
      </c>
      <c r="P628">
        <v>26559916</v>
      </c>
      <c r="Q628">
        <v>26924046</v>
      </c>
      <c r="R628">
        <v>21506787</v>
      </c>
      <c r="S628">
        <v>19202110</v>
      </c>
      <c r="T628">
        <v>13652063</v>
      </c>
      <c r="U628">
        <v>11565646</v>
      </c>
      <c r="V628">
        <v>9108454</v>
      </c>
      <c r="W628">
        <v>2457264</v>
      </c>
      <c r="X628">
        <v>57895</v>
      </c>
      <c r="Y628">
        <v>0</v>
      </c>
      <c r="Z628">
        <v>0</v>
      </c>
      <c r="AA628">
        <v>0</v>
      </c>
      <c r="AB628">
        <v>0</v>
      </c>
      <c r="AC628">
        <v>0</v>
      </c>
      <c r="AD628">
        <v>0</v>
      </c>
      <c r="AE628">
        <v>0</v>
      </c>
      <c r="AF628">
        <v>0</v>
      </c>
      <c r="AG628">
        <v>0</v>
      </c>
      <c r="AH628">
        <v>0</v>
      </c>
    </row>
    <row r="629" spans="1:34">
      <c r="A629" t="s">
        <v>67</v>
      </c>
      <c r="B629" t="s">
        <v>4647</v>
      </c>
      <c r="C629" s="139">
        <f t="shared" si="9"/>
        <v>104765.75</v>
      </c>
      <c r="D629">
        <v>119008</v>
      </c>
      <c r="E629">
        <v>125486</v>
      </c>
      <c r="F629">
        <v>82115</v>
      </c>
      <c r="G629">
        <v>92454</v>
      </c>
      <c r="H629">
        <v>64892</v>
      </c>
      <c r="I629">
        <v>22400</v>
      </c>
      <c r="J629">
        <v>16826</v>
      </c>
      <c r="K629">
        <v>13688</v>
      </c>
      <c r="L629">
        <v>29488</v>
      </c>
      <c r="M629">
        <v>562</v>
      </c>
      <c r="N629">
        <v>0</v>
      </c>
      <c r="O629">
        <v>0</v>
      </c>
      <c r="P629">
        <v>0</v>
      </c>
      <c r="Q629">
        <v>24534</v>
      </c>
      <c r="R629">
        <v>0</v>
      </c>
      <c r="S629">
        <v>17815</v>
      </c>
      <c r="T629">
        <v>0</v>
      </c>
      <c r="U629">
        <v>18422</v>
      </c>
      <c r="V629">
        <v>0</v>
      </c>
      <c r="W629">
        <v>0</v>
      </c>
      <c r="X629">
        <v>0</v>
      </c>
      <c r="Y629">
        <v>0</v>
      </c>
      <c r="Z629">
        <v>0</v>
      </c>
      <c r="AA629">
        <v>0</v>
      </c>
      <c r="AB629">
        <v>0</v>
      </c>
      <c r="AC629">
        <v>0</v>
      </c>
      <c r="AD629">
        <v>0</v>
      </c>
      <c r="AE629">
        <v>0</v>
      </c>
      <c r="AF629">
        <v>0</v>
      </c>
      <c r="AG629">
        <v>0</v>
      </c>
      <c r="AH629">
        <v>0</v>
      </c>
    </row>
    <row r="630" spans="1:34">
      <c r="A630" t="s">
        <v>67</v>
      </c>
      <c r="B630" t="s">
        <v>4648</v>
      </c>
      <c r="C630" s="139">
        <f t="shared" si="9"/>
        <v>59935009.5</v>
      </c>
      <c r="D630">
        <v>57629040</v>
      </c>
      <c r="E630">
        <v>60720658</v>
      </c>
      <c r="F630">
        <v>62086455</v>
      </c>
      <c r="G630">
        <v>59303885</v>
      </c>
      <c r="H630">
        <v>61353911</v>
      </c>
      <c r="I630">
        <v>61781719</v>
      </c>
      <c r="J630">
        <v>61683869</v>
      </c>
      <c r="K630">
        <v>61899478</v>
      </c>
      <c r="L630">
        <v>61813552</v>
      </c>
      <c r="M630">
        <v>63599711</v>
      </c>
      <c r="N630">
        <v>65335498</v>
      </c>
      <c r="O630">
        <v>62589143</v>
      </c>
      <c r="P630">
        <v>63325777</v>
      </c>
      <c r="Q630">
        <v>65390660</v>
      </c>
      <c r="R630">
        <v>63173143</v>
      </c>
      <c r="S630">
        <v>68365385</v>
      </c>
      <c r="T630">
        <v>66891700</v>
      </c>
      <c r="U630">
        <v>71258583</v>
      </c>
      <c r="V630">
        <v>68379906</v>
      </c>
      <c r="W630">
        <v>61640020</v>
      </c>
      <c r="X630">
        <v>60677804</v>
      </c>
      <c r="Y630">
        <v>59086225</v>
      </c>
      <c r="Z630">
        <v>57833638</v>
      </c>
      <c r="AA630">
        <v>56264488</v>
      </c>
      <c r="AB630">
        <v>56997520</v>
      </c>
      <c r="AC630">
        <v>56158045</v>
      </c>
      <c r="AD630">
        <v>54751623</v>
      </c>
      <c r="AE630">
        <v>53872404</v>
      </c>
      <c r="AF630">
        <v>50988788</v>
      </c>
      <c r="AG630">
        <v>51107809</v>
      </c>
      <c r="AH630">
        <v>49533730</v>
      </c>
    </row>
    <row r="631" spans="1:34">
      <c r="A631" t="s">
        <v>67</v>
      </c>
      <c r="B631" t="s">
        <v>4649</v>
      </c>
      <c r="C631" s="139">
        <f t="shared" si="9"/>
        <v>921501.25</v>
      </c>
      <c r="D631">
        <v>885261</v>
      </c>
      <c r="E631">
        <v>1157180</v>
      </c>
      <c r="F631">
        <v>1054698</v>
      </c>
      <c r="G631">
        <v>588866</v>
      </c>
      <c r="H631">
        <v>778876</v>
      </c>
      <c r="I631">
        <v>787357</v>
      </c>
      <c r="J631">
        <v>844760</v>
      </c>
      <c r="K631">
        <v>872571</v>
      </c>
      <c r="L631">
        <v>708468</v>
      </c>
      <c r="M631">
        <v>895573</v>
      </c>
      <c r="N631">
        <v>997202</v>
      </c>
      <c r="O631">
        <v>1084931</v>
      </c>
      <c r="P631">
        <v>1204206</v>
      </c>
      <c r="Q631">
        <v>1182411</v>
      </c>
      <c r="R631">
        <v>1323256</v>
      </c>
      <c r="S631">
        <v>1094648</v>
      </c>
      <c r="T631">
        <v>1198292</v>
      </c>
      <c r="U631">
        <v>1197044</v>
      </c>
      <c r="V631">
        <v>1182034</v>
      </c>
      <c r="W631">
        <v>1156886</v>
      </c>
      <c r="X631">
        <v>1423701</v>
      </c>
      <c r="Y631">
        <v>1091511</v>
      </c>
      <c r="Z631">
        <v>1065636</v>
      </c>
      <c r="AA631">
        <v>586429</v>
      </c>
      <c r="AB631">
        <v>1224920</v>
      </c>
      <c r="AC631">
        <v>1253763</v>
      </c>
      <c r="AD631">
        <v>1247185</v>
      </c>
      <c r="AE631">
        <v>1211666</v>
      </c>
      <c r="AF631">
        <v>1286031</v>
      </c>
      <c r="AG631">
        <v>1323795</v>
      </c>
      <c r="AH631">
        <v>1324282</v>
      </c>
    </row>
    <row r="632" spans="1:34">
      <c r="A632" t="s">
        <v>67</v>
      </c>
      <c r="B632" t="s">
        <v>4650</v>
      </c>
      <c r="C632" s="139">
        <f t="shared" si="9"/>
        <v>118.25</v>
      </c>
      <c r="D632">
        <v>0</v>
      </c>
      <c r="E632">
        <v>0</v>
      </c>
      <c r="F632">
        <v>455</v>
      </c>
      <c r="G632">
        <v>18</v>
      </c>
      <c r="H632">
        <v>377</v>
      </c>
      <c r="I632">
        <v>2075</v>
      </c>
      <c r="J632">
        <v>1047</v>
      </c>
      <c r="K632">
        <v>722</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1:34">
      <c r="A633" t="s">
        <v>67</v>
      </c>
      <c r="B633" t="s">
        <v>4651</v>
      </c>
      <c r="C633" s="139">
        <f t="shared" si="9"/>
        <v>3232607.25</v>
      </c>
      <c r="D633">
        <v>3209607</v>
      </c>
      <c r="E633">
        <v>3292510</v>
      </c>
      <c r="F633">
        <v>3202274</v>
      </c>
      <c r="G633">
        <v>3226038</v>
      </c>
      <c r="H633">
        <v>3202127</v>
      </c>
      <c r="I633">
        <v>3081267</v>
      </c>
      <c r="J633">
        <v>3211875</v>
      </c>
      <c r="K633">
        <v>3325218</v>
      </c>
      <c r="L633">
        <v>3347449</v>
      </c>
      <c r="M633">
        <v>3930057</v>
      </c>
      <c r="N633">
        <v>4036281</v>
      </c>
      <c r="O633">
        <v>3984264</v>
      </c>
      <c r="P633">
        <v>4033883</v>
      </c>
      <c r="Q633">
        <v>4138737</v>
      </c>
      <c r="R633">
        <v>4096075</v>
      </c>
      <c r="S633">
        <v>4569251</v>
      </c>
      <c r="T633">
        <v>4901556</v>
      </c>
      <c r="U633">
        <v>5232384</v>
      </c>
      <c r="V633">
        <v>5129151</v>
      </c>
      <c r="W633">
        <v>4820463</v>
      </c>
      <c r="X633">
        <v>4719718</v>
      </c>
      <c r="Y633">
        <v>4635440</v>
      </c>
      <c r="Z633">
        <v>4112417</v>
      </c>
      <c r="AA633">
        <v>4242170</v>
      </c>
      <c r="AB633">
        <v>4424244</v>
      </c>
      <c r="AC633">
        <v>4286276</v>
      </c>
      <c r="AD633">
        <v>4159280</v>
      </c>
      <c r="AE633">
        <v>4311605</v>
      </c>
      <c r="AF633">
        <v>4030856</v>
      </c>
      <c r="AG633">
        <v>3924303</v>
      </c>
      <c r="AH633">
        <v>3760640</v>
      </c>
    </row>
    <row r="634" spans="1:34">
      <c r="A634" t="s">
        <v>67</v>
      </c>
      <c r="B634" t="s">
        <v>4652</v>
      </c>
      <c r="C634" s="139">
        <f t="shared" si="9"/>
        <v>174765</v>
      </c>
      <c r="D634">
        <v>-129144</v>
      </c>
      <c r="E634">
        <v>92537</v>
      </c>
      <c r="F634">
        <v>341128</v>
      </c>
      <c r="G634">
        <v>394539</v>
      </c>
      <c r="H634">
        <v>746587</v>
      </c>
      <c r="I634">
        <v>945293</v>
      </c>
      <c r="J634">
        <v>798244</v>
      </c>
      <c r="K634">
        <v>933770</v>
      </c>
      <c r="L634">
        <v>1057034</v>
      </c>
      <c r="M634">
        <v>402908</v>
      </c>
      <c r="N634">
        <v>573304</v>
      </c>
      <c r="O634">
        <v>564207</v>
      </c>
      <c r="P634">
        <v>826991</v>
      </c>
      <c r="Q634">
        <v>1042172</v>
      </c>
      <c r="R634">
        <v>0</v>
      </c>
      <c r="S634">
        <v>0</v>
      </c>
      <c r="T634">
        <v>0</v>
      </c>
      <c r="U634">
        <v>0</v>
      </c>
      <c r="V634">
        <v>0</v>
      </c>
      <c r="W634">
        <v>0</v>
      </c>
      <c r="X634">
        <v>0</v>
      </c>
      <c r="Y634">
        <v>0</v>
      </c>
      <c r="Z634">
        <v>0</v>
      </c>
      <c r="AA634">
        <v>0</v>
      </c>
      <c r="AB634">
        <v>0</v>
      </c>
      <c r="AC634">
        <v>0</v>
      </c>
      <c r="AD634">
        <v>0</v>
      </c>
      <c r="AE634">
        <v>0</v>
      </c>
      <c r="AF634">
        <v>0</v>
      </c>
      <c r="AG634">
        <v>0</v>
      </c>
      <c r="AH634">
        <v>0</v>
      </c>
    </row>
    <row r="635" spans="1:34">
      <c r="A635" t="s">
        <v>67</v>
      </c>
      <c r="B635" t="s">
        <v>4653</v>
      </c>
      <c r="C635" s="139">
        <f t="shared" si="9"/>
        <v>0</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c r="A636" t="s">
        <v>67</v>
      </c>
      <c r="B636" s="137" t="s">
        <v>4654</v>
      </c>
      <c r="C636" s="139">
        <f t="shared" si="9"/>
        <v>64264001</v>
      </c>
      <c r="D636">
        <v>61594764</v>
      </c>
      <c r="E636">
        <v>65262885</v>
      </c>
      <c r="F636">
        <v>66685009</v>
      </c>
      <c r="G636">
        <v>63513346</v>
      </c>
      <c r="H636">
        <v>66081877</v>
      </c>
      <c r="I636">
        <v>66597712</v>
      </c>
      <c r="J636">
        <v>66539795</v>
      </c>
      <c r="K636">
        <v>67031758</v>
      </c>
      <c r="L636">
        <v>66926503</v>
      </c>
      <c r="M636">
        <v>68828249</v>
      </c>
      <c r="N636">
        <v>70942285</v>
      </c>
      <c r="O636">
        <v>68222545</v>
      </c>
      <c r="P636">
        <v>69390857</v>
      </c>
      <c r="Q636">
        <v>71753980</v>
      </c>
      <c r="R636">
        <v>70291669</v>
      </c>
      <c r="S636">
        <v>76196883</v>
      </c>
      <c r="T636">
        <v>75097748</v>
      </c>
      <c r="U636">
        <v>79339721</v>
      </c>
      <c r="V636">
        <v>76113300</v>
      </c>
      <c r="W636">
        <v>68218121</v>
      </c>
      <c r="X636">
        <v>68027618</v>
      </c>
      <c r="Y636">
        <v>66434307</v>
      </c>
      <c r="Z636">
        <v>64598119</v>
      </c>
      <c r="AA636">
        <v>63060484</v>
      </c>
      <c r="AB636">
        <v>64024352</v>
      </c>
      <c r="AC636">
        <v>63213463</v>
      </c>
      <c r="AD636">
        <v>61407663</v>
      </c>
      <c r="AE636">
        <v>60696941</v>
      </c>
      <c r="AF636">
        <v>57379164</v>
      </c>
      <c r="AG636">
        <v>57243543</v>
      </c>
      <c r="AH636">
        <v>55492386</v>
      </c>
    </row>
    <row r="637" spans="1:34">
      <c r="A637" t="s">
        <v>67</v>
      </c>
      <c r="B637" t="s">
        <v>4655</v>
      </c>
      <c r="C637" s="139">
        <f t="shared" si="9"/>
        <v>-25940987.25</v>
      </c>
      <c r="D637">
        <v>-25565560</v>
      </c>
      <c r="E637">
        <v>-25934196</v>
      </c>
      <c r="F637">
        <v>-22859151</v>
      </c>
      <c r="G637">
        <v>-29405042</v>
      </c>
      <c r="H637">
        <v>-28798909</v>
      </c>
      <c r="I637">
        <v>-30040509</v>
      </c>
      <c r="J637">
        <v>-28524880</v>
      </c>
      <c r="K637">
        <v>-30881323</v>
      </c>
      <c r="L637">
        <v>-29116759</v>
      </c>
      <c r="M637">
        <v>-26806150</v>
      </c>
      <c r="N637">
        <v>-27224218</v>
      </c>
      <c r="O637">
        <v>-24447713</v>
      </c>
      <c r="P637">
        <v>-22029904</v>
      </c>
      <c r="Q637">
        <v>-21556056</v>
      </c>
      <c r="R637">
        <v>-21334789</v>
      </c>
      <c r="S637">
        <v>-23535283</v>
      </c>
      <c r="T637">
        <v>-23044978</v>
      </c>
      <c r="U637">
        <v>-27095484</v>
      </c>
      <c r="V637">
        <v>-27834212</v>
      </c>
      <c r="W637">
        <v>-19118581</v>
      </c>
      <c r="X637">
        <v>-16882238</v>
      </c>
      <c r="Y637">
        <v>-14748689</v>
      </c>
      <c r="Z637">
        <v>-13945102</v>
      </c>
      <c r="AA637">
        <v>-16353088</v>
      </c>
      <c r="AB637">
        <v>-17749735</v>
      </c>
      <c r="AC637">
        <v>-16847818</v>
      </c>
      <c r="AD637">
        <v>-16068045</v>
      </c>
      <c r="AE637">
        <v>-15719053</v>
      </c>
      <c r="AF637">
        <v>-16201806</v>
      </c>
      <c r="AG637">
        <v>-17392660</v>
      </c>
      <c r="AH637">
        <v>-22330094</v>
      </c>
    </row>
    <row r="638" spans="1:34">
      <c r="A638" t="s">
        <v>67</v>
      </c>
      <c r="B638" t="s">
        <v>4656</v>
      </c>
      <c r="C638" s="139">
        <f t="shared" si="9"/>
        <v>0.59499999999999997</v>
      </c>
      <c r="D638">
        <v>0.57999999999999996</v>
      </c>
      <c r="E638">
        <v>0.6</v>
      </c>
      <c r="F638">
        <v>0.66</v>
      </c>
      <c r="G638">
        <v>0.54</v>
      </c>
      <c r="H638">
        <v>0.56000000000000005</v>
      </c>
      <c r="I638">
        <v>0.55000000000000004</v>
      </c>
      <c r="J638">
        <v>0.56999999999999995</v>
      </c>
      <c r="K638">
        <v>0.54</v>
      </c>
      <c r="L638">
        <v>0.56000000000000005</v>
      </c>
      <c r="M638">
        <v>0.61</v>
      </c>
      <c r="N638">
        <v>0.62</v>
      </c>
      <c r="O638">
        <v>0.64</v>
      </c>
      <c r="P638">
        <v>0.68</v>
      </c>
      <c r="Q638">
        <v>0.7</v>
      </c>
      <c r="R638">
        <v>0.7</v>
      </c>
      <c r="S638">
        <v>0.69</v>
      </c>
      <c r="T638">
        <v>0.69</v>
      </c>
      <c r="U638">
        <v>0.66</v>
      </c>
      <c r="V638">
        <v>0.63</v>
      </c>
      <c r="W638">
        <v>0.72</v>
      </c>
      <c r="X638">
        <v>0.75</v>
      </c>
      <c r="Y638">
        <v>0.78</v>
      </c>
      <c r="Z638">
        <v>0.78</v>
      </c>
      <c r="AA638">
        <v>0.74</v>
      </c>
      <c r="AB638">
        <v>0.72</v>
      </c>
      <c r="AC638">
        <v>0.73</v>
      </c>
      <c r="AD638">
        <v>0.74</v>
      </c>
      <c r="AE638">
        <v>0.74</v>
      </c>
      <c r="AF638">
        <v>0.72</v>
      </c>
      <c r="AG638">
        <v>0.7</v>
      </c>
      <c r="AH638">
        <v>0.6</v>
      </c>
    </row>
    <row r="639" spans="1:34">
      <c r="A639" t="s">
        <v>67</v>
      </c>
      <c r="B639" t="s">
        <v>4657</v>
      </c>
      <c r="C639" s="139">
        <f t="shared" si="9"/>
        <v>0</v>
      </c>
    </row>
    <row r="640" spans="1:34">
      <c r="A640" t="s">
        <v>67</v>
      </c>
      <c r="B640" t="s">
        <v>4566</v>
      </c>
      <c r="C640" s="139">
        <f t="shared" si="9"/>
        <v>0</v>
      </c>
      <c r="D640" t="s">
        <v>4567</v>
      </c>
      <c r="E640" t="s">
        <v>4568</v>
      </c>
      <c r="F640" t="s">
        <v>4569</v>
      </c>
      <c r="G640" t="s">
        <v>4570</v>
      </c>
      <c r="H640" t="s">
        <v>4571</v>
      </c>
      <c r="I640" t="s">
        <v>4572</v>
      </c>
      <c r="J640" t="s">
        <v>4573</v>
      </c>
      <c r="K640" t="s">
        <v>4574</v>
      </c>
      <c r="L640" t="s">
        <v>4575</v>
      </c>
      <c r="M640" t="s">
        <v>4576</v>
      </c>
      <c r="N640" t="s">
        <v>4577</v>
      </c>
      <c r="O640" t="s">
        <v>4578</v>
      </c>
      <c r="P640" t="s">
        <v>4579</v>
      </c>
      <c r="Q640" t="s">
        <v>4580</v>
      </c>
      <c r="R640" t="s">
        <v>4581</v>
      </c>
      <c r="S640" t="s">
        <v>4582</v>
      </c>
      <c r="T640" t="s">
        <v>4583</v>
      </c>
      <c r="U640" t="s">
        <v>4584</v>
      </c>
      <c r="V640" t="s">
        <v>4585</v>
      </c>
      <c r="W640" t="s">
        <v>4586</v>
      </c>
      <c r="X640" t="s">
        <v>4587</v>
      </c>
      <c r="Y640" t="s">
        <v>4588</v>
      </c>
      <c r="Z640" t="s">
        <v>4589</v>
      </c>
      <c r="AA640" t="s">
        <v>4590</v>
      </c>
      <c r="AB640" t="s">
        <v>4591</v>
      </c>
      <c r="AC640" t="s">
        <v>4592</v>
      </c>
      <c r="AD640" t="s">
        <v>4593</v>
      </c>
      <c r="AE640" t="s">
        <v>4594</v>
      </c>
      <c r="AF640" t="s">
        <v>4595</v>
      </c>
      <c r="AG640" t="s">
        <v>4596</v>
      </c>
      <c r="AH640" t="s">
        <v>4597</v>
      </c>
    </row>
    <row r="641" spans="1:34">
      <c r="B641" t="s">
        <v>70</v>
      </c>
      <c r="C641" s="139">
        <f t="shared" si="9"/>
        <v>0</v>
      </c>
    </row>
    <row r="642" spans="1:34">
      <c r="A642" t="s">
        <v>70</v>
      </c>
      <c r="B642" t="s">
        <v>4598</v>
      </c>
      <c r="C642" s="139">
        <f t="shared" si="9"/>
        <v>0</v>
      </c>
    </row>
    <row r="643" spans="1:34">
      <c r="A643" t="s">
        <v>70</v>
      </c>
      <c r="B643" t="s">
        <v>4599</v>
      </c>
      <c r="C643" s="139">
        <f t="shared" si="9"/>
        <v>0</v>
      </c>
      <c r="D643" t="s">
        <v>4600</v>
      </c>
      <c r="E643" t="s">
        <v>4601</v>
      </c>
      <c r="F643" t="s">
        <v>4602</v>
      </c>
      <c r="G643" t="s">
        <v>4603</v>
      </c>
      <c r="H643" t="s">
        <v>4604</v>
      </c>
      <c r="I643" t="s">
        <v>4605</v>
      </c>
      <c r="J643" t="s">
        <v>4606</v>
      </c>
      <c r="K643" t="s">
        <v>4607</v>
      </c>
      <c r="L643" t="s">
        <v>4608</v>
      </c>
      <c r="M643" t="s">
        <v>4609</v>
      </c>
      <c r="N643" t="s">
        <v>4610</v>
      </c>
      <c r="O643" t="s">
        <v>4611</v>
      </c>
      <c r="P643" t="s">
        <v>4612</v>
      </c>
      <c r="Q643" t="s">
        <v>4613</v>
      </c>
      <c r="R643" t="s">
        <v>4614</v>
      </c>
      <c r="S643" t="s">
        <v>4615</v>
      </c>
      <c r="T643" t="s">
        <v>4616</v>
      </c>
      <c r="U643" t="s">
        <v>4617</v>
      </c>
      <c r="V643" t="s">
        <v>4618</v>
      </c>
      <c r="W643" t="s">
        <v>4619</v>
      </c>
      <c r="X643" t="s">
        <v>4620</v>
      </c>
      <c r="Y643" t="s">
        <v>4621</v>
      </c>
      <c r="Z643" t="s">
        <v>4622</v>
      </c>
      <c r="AA643" t="s">
        <v>4623</v>
      </c>
      <c r="AB643" t="s">
        <v>4624</v>
      </c>
      <c r="AC643" t="s">
        <v>4625</v>
      </c>
      <c r="AD643" t="s">
        <v>4626</v>
      </c>
      <c r="AE643" t="s">
        <v>4627</v>
      </c>
      <c r="AF643" t="s">
        <v>4628</v>
      </c>
      <c r="AG643" t="s">
        <v>4629</v>
      </c>
      <c r="AH643" t="s">
        <v>4630</v>
      </c>
    </row>
    <row r="644" spans="1:34">
      <c r="A644" t="s">
        <v>70</v>
      </c>
      <c r="B644" t="s">
        <v>4631</v>
      </c>
      <c r="C644" s="139">
        <f t="shared" si="9"/>
        <v>0</v>
      </c>
      <c r="D644" t="s">
        <v>583</v>
      </c>
      <c r="E644" t="s">
        <v>583</v>
      </c>
      <c r="F644" t="s">
        <v>583</v>
      </c>
      <c r="G644" t="s">
        <v>583</v>
      </c>
      <c r="H644" t="s">
        <v>583</v>
      </c>
      <c r="I644" t="s">
        <v>583</v>
      </c>
      <c r="J644" t="s">
        <v>583</v>
      </c>
      <c r="K644" t="s">
        <v>583</v>
      </c>
      <c r="L644" t="s">
        <v>583</v>
      </c>
      <c r="M644" t="s">
        <v>583</v>
      </c>
      <c r="N644" t="s">
        <v>583</v>
      </c>
      <c r="O644" t="s">
        <v>583</v>
      </c>
      <c r="P644" t="s">
        <v>583</v>
      </c>
      <c r="Q644" t="s">
        <v>583</v>
      </c>
      <c r="R644" t="s">
        <v>583</v>
      </c>
      <c r="S644" t="s">
        <v>583</v>
      </c>
      <c r="T644" t="s">
        <v>583</v>
      </c>
      <c r="U644" t="s">
        <v>583</v>
      </c>
      <c r="V644" t="s">
        <v>583</v>
      </c>
      <c r="W644" t="s">
        <v>583</v>
      </c>
      <c r="X644" t="s">
        <v>583</v>
      </c>
      <c r="Y644" t="s">
        <v>583</v>
      </c>
      <c r="Z644" t="s">
        <v>583</v>
      </c>
      <c r="AA644" t="s">
        <v>583</v>
      </c>
      <c r="AB644" t="s">
        <v>583</v>
      </c>
      <c r="AC644" t="s">
        <v>583</v>
      </c>
      <c r="AD644" t="s">
        <v>583</v>
      </c>
      <c r="AE644" t="s">
        <v>583</v>
      </c>
      <c r="AF644" t="s">
        <v>583</v>
      </c>
      <c r="AG644" t="s">
        <v>583</v>
      </c>
      <c r="AH644" t="s">
        <v>583</v>
      </c>
    </row>
    <row r="645" spans="1:34">
      <c r="A645" t="s">
        <v>70</v>
      </c>
      <c r="B645" t="s">
        <v>522</v>
      </c>
      <c r="C645" s="139">
        <f t="shared" si="9"/>
        <v>0</v>
      </c>
      <c r="D645" t="s">
        <v>583</v>
      </c>
      <c r="E645" t="s">
        <v>583</v>
      </c>
      <c r="F645" t="s">
        <v>583</v>
      </c>
      <c r="G645" t="s">
        <v>583</v>
      </c>
      <c r="H645" t="s">
        <v>583</v>
      </c>
      <c r="I645" t="s">
        <v>583</v>
      </c>
      <c r="J645" t="s">
        <v>583</v>
      </c>
      <c r="K645" t="s">
        <v>583</v>
      </c>
      <c r="L645" t="s">
        <v>583</v>
      </c>
      <c r="M645" t="s">
        <v>583</v>
      </c>
      <c r="N645" t="s">
        <v>583</v>
      </c>
      <c r="O645" t="s">
        <v>583</v>
      </c>
      <c r="P645" t="s">
        <v>583</v>
      </c>
      <c r="Q645" t="s">
        <v>583</v>
      </c>
      <c r="R645" t="s">
        <v>583</v>
      </c>
      <c r="S645" t="s">
        <v>583</v>
      </c>
      <c r="T645" t="s">
        <v>583</v>
      </c>
      <c r="U645" t="s">
        <v>583</v>
      </c>
      <c r="V645" t="s">
        <v>583</v>
      </c>
      <c r="W645" t="s">
        <v>583</v>
      </c>
      <c r="X645" t="s">
        <v>583</v>
      </c>
      <c r="Y645" t="s">
        <v>583</v>
      </c>
      <c r="Z645" t="s">
        <v>583</v>
      </c>
      <c r="AA645" t="s">
        <v>583</v>
      </c>
      <c r="AB645" t="s">
        <v>583</v>
      </c>
      <c r="AC645" t="s">
        <v>583</v>
      </c>
      <c r="AD645" t="s">
        <v>583</v>
      </c>
      <c r="AE645" t="s">
        <v>583</v>
      </c>
      <c r="AF645" t="s">
        <v>583</v>
      </c>
      <c r="AG645" t="s">
        <v>583</v>
      </c>
      <c r="AH645" t="s">
        <v>583</v>
      </c>
    </row>
    <row r="646" spans="1:34">
      <c r="A646" t="s">
        <v>70</v>
      </c>
      <c r="B646" t="s">
        <v>4632</v>
      </c>
      <c r="C646" s="139">
        <f t="shared" si="9"/>
        <v>506778.5</v>
      </c>
      <c r="D646">
        <v>487991</v>
      </c>
      <c r="E646">
        <v>407062</v>
      </c>
      <c r="F646">
        <v>586513</v>
      </c>
      <c r="G646">
        <v>545548</v>
      </c>
      <c r="H646">
        <v>468228</v>
      </c>
      <c r="I646">
        <v>715117</v>
      </c>
      <c r="J646">
        <v>679986</v>
      </c>
      <c r="K646">
        <v>611320</v>
      </c>
      <c r="L646">
        <v>591343</v>
      </c>
      <c r="M646">
        <v>609632</v>
      </c>
      <c r="N646">
        <v>802906</v>
      </c>
      <c r="O646">
        <v>447912</v>
      </c>
      <c r="P646">
        <v>507254</v>
      </c>
      <c r="Q646">
        <v>493885</v>
      </c>
      <c r="R646">
        <v>942917</v>
      </c>
      <c r="S646">
        <v>1622208</v>
      </c>
      <c r="T646">
        <v>1524169</v>
      </c>
      <c r="U646">
        <v>2055622</v>
      </c>
      <c r="V646">
        <v>1156651</v>
      </c>
      <c r="W646">
        <v>1566491</v>
      </c>
      <c r="X646">
        <v>1704653</v>
      </c>
      <c r="Y646">
        <v>4359511</v>
      </c>
      <c r="Z646">
        <v>26036881</v>
      </c>
      <c r="AA646">
        <v>33898697</v>
      </c>
      <c r="AB646">
        <v>27758877</v>
      </c>
      <c r="AC646">
        <v>26971667</v>
      </c>
      <c r="AD646">
        <v>27466049</v>
      </c>
      <c r="AE646">
        <v>28163544</v>
      </c>
      <c r="AF646">
        <v>32838301</v>
      </c>
      <c r="AG646">
        <v>35802358</v>
      </c>
      <c r="AH646">
        <v>36478610</v>
      </c>
    </row>
    <row r="647" spans="1:34">
      <c r="A647" t="s">
        <v>70</v>
      </c>
      <c r="B647" t="s">
        <v>4633</v>
      </c>
      <c r="C647" s="139">
        <f t="shared" si="9"/>
        <v>21513915</v>
      </c>
      <c r="D647">
        <v>15176724</v>
      </c>
      <c r="E647">
        <v>18425259</v>
      </c>
      <c r="F647">
        <v>23903563</v>
      </c>
      <c r="G647">
        <v>28550114</v>
      </c>
      <c r="H647">
        <v>28965856</v>
      </c>
      <c r="I647">
        <v>27845467</v>
      </c>
      <c r="J647">
        <v>27154376</v>
      </c>
      <c r="K647">
        <v>29674084</v>
      </c>
      <c r="L647">
        <v>31409340</v>
      </c>
      <c r="M647">
        <v>34090820</v>
      </c>
      <c r="N647">
        <v>38144942</v>
      </c>
      <c r="O647">
        <v>35883397</v>
      </c>
      <c r="P647">
        <v>39845907</v>
      </c>
      <c r="Q647">
        <v>43405931</v>
      </c>
      <c r="R647">
        <v>41847076</v>
      </c>
      <c r="S647">
        <v>42121854</v>
      </c>
      <c r="T647">
        <v>41036127</v>
      </c>
      <c r="U647">
        <v>40101716</v>
      </c>
      <c r="V647">
        <v>34031265</v>
      </c>
      <c r="W647">
        <v>30175749</v>
      </c>
      <c r="X647">
        <v>30157682</v>
      </c>
      <c r="Y647">
        <v>29002645</v>
      </c>
      <c r="Z647">
        <v>12600181</v>
      </c>
      <c r="AA647">
        <v>3559542</v>
      </c>
      <c r="AB647">
        <v>3113851</v>
      </c>
      <c r="AC647">
        <v>3577177</v>
      </c>
      <c r="AD647">
        <v>2937976</v>
      </c>
      <c r="AE647">
        <v>2397608</v>
      </c>
      <c r="AF647">
        <v>1940521</v>
      </c>
      <c r="AG647">
        <v>1772224</v>
      </c>
      <c r="AH647">
        <v>1729309</v>
      </c>
    </row>
    <row r="648" spans="1:34">
      <c r="A648" t="s">
        <v>70</v>
      </c>
      <c r="B648" t="s">
        <v>4634</v>
      </c>
      <c r="C648" s="139">
        <f t="shared" ref="C648:C711" si="10">IFERROR(AVERAGE(D648:G648),0)</f>
        <v>1909536.5</v>
      </c>
      <c r="D648">
        <v>1758760</v>
      </c>
      <c r="E648">
        <v>1813953</v>
      </c>
      <c r="F648">
        <v>1772470</v>
      </c>
      <c r="G648">
        <v>2292963</v>
      </c>
      <c r="H648">
        <v>1763024</v>
      </c>
      <c r="I648">
        <v>2808851</v>
      </c>
      <c r="J648">
        <v>2532255</v>
      </c>
      <c r="K648">
        <v>1897773</v>
      </c>
      <c r="L648">
        <v>2911534</v>
      </c>
      <c r="M648">
        <v>2692009</v>
      </c>
      <c r="N648">
        <v>3191557</v>
      </c>
      <c r="O648">
        <v>1917792</v>
      </c>
      <c r="P648">
        <v>1443612</v>
      </c>
      <c r="Q648">
        <v>2399988</v>
      </c>
      <c r="R648">
        <v>1938335</v>
      </c>
      <c r="S648">
        <v>2895794</v>
      </c>
      <c r="T648">
        <v>4053401</v>
      </c>
      <c r="U648">
        <v>5378236</v>
      </c>
      <c r="V648">
        <v>5852457</v>
      </c>
      <c r="W648">
        <v>5768915</v>
      </c>
      <c r="X648">
        <v>5981291</v>
      </c>
      <c r="Y648">
        <v>6332803</v>
      </c>
      <c r="Z648">
        <v>6295786</v>
      </c>
      <c r="AA648">
        <v>6646586</v>
      </c>
      <c r="AB648">
        <v>6139420</v>
      </c>
      <c r="AC648">
        <v>6240919</v>
      </c>
      <c r="AD648">
        <v>6648303</v>
      </c>
      <c r="AE648">
        <v>5618536</v>
      </c>
      <c r="AF648">
        <v>4422232</v>
      </c>
      <c r="AG648">
        <v>2573038</v>
      </c>
      <c r="AH648">
        <v>750576</v>
      </c>
    </row>
    <row r="649" spans="1:34">
      <c r="A649" t="s">
        <v>70</v>
      </c>
      <c r="B649" t="s">
        <v>4635</v>
      </c>
      <c r="C649" s="139">
        <f t="shared" si="10"/>
        <v>23930229.75</v>
      </c>
      <c r="D649">
        <v>17423475</v>
      </c>
      <c r="E649">
        <v>20646274</v>
      </c>
      <c r="F649">
        <v>26262545</v>
      </c>
      <c r="G649">
        <v>31388625</v>
      </c>
      <c r="H649">
        <v>31197108</v>
      </c>
      <c r="I649">
        <v>31369435</v>
      </c>
      <c r="J649">
        <v>30366616</v>
      </c>
      <c r="K649">
        <v>32183178</v>
      </c>
      <c r="L649">
        <v>34912217</v>
      </c>
      <c r="M649">
        <v>37392461</v>
      </c>
      <c r="N649">
        <v>42139405</v>
      </c>
      <c r="O649">
        <v>38249100</v>
      </c>
      <c r="P649">
        <v>41796774</v>
      </c>
      <c r="Q649">
        <v>46299804</v>
      </c>
      <c r="R649">
        <v>44728328</v>
      </c>
      <c r="S649">
        <v>46639856</v>
      </c>
      <c r="T649">
        <v>46613697</v>
      </c>
      <c r="U649">
        <v>47535574</v>
      </c>
      <c r="V649">
        <v>41040374</v>
      </c>
      <c r="W649">
        <v>37511155</v>
      </c>
      <c r="X649">
        <v>37843626</v>
      </c>
      <c r="Y649">
        <v>39694959</v>
      </c>
      <c r="Z649">
        <v>44932848</v>
      </c>
      <c r="AA649">
        <v>44104826</v>
      </c>
      <c r="AB649">
        <v>37012149</v>
      </c>
      <c r="AC649">
        <v>36789762</v>
      </c>
      <c r="AD649">
        <v>37052328</v>
      </c>
      <c r="AE649">
        <v>36179688</v>
      </c>
      <c r="AF649">
        <v>39201054</v>
      </c>
      <c r="AG649">
        <v>40147619</v>
      </c>
      <c r="AH649">
        <v>38958495</v>
      </c>
    </row>
    <row r="650" spans="1:34">
      <c r="A650" t="s">
        <v>70</v>
      </c>
      <c r="B650" t="s">
        <v>4636</v>
      </c>
      <c r="C650" s="139">
        <f t="shared" si="10"/>
        <v>592793.5</v>
      </c>
      <c r="D650">
        <v>576163</v>
      </c>
      <c r="E650">
        <v>605667</v>
      </c>
      <c r="F650">
        <v>641553</v>
      </c>
      <c r="G650">
        <v>547791</v>
      </c>
      <c r="H650">
        <v>531615</v>
      </c>
      <c r="I650">
        <v>535128</v>
      </c>
      <c r="J650">
        <v>600219</v>
      </c>
      <c r="K650">
        <v>526844</v>
      </c>
      <c r="L650">
        <v>469212</v>
      </c>
      <c r="M650">
        <v>490071</v>
      </c>
      <c r="N650">
        <v>496596</v>
      </c>
      <c r="O650">
        <v>524889</v>
      </c>
      <c r="P650">
        <v>489445</v>
      </c>
      <c r="Q650">
        <v>502938</v>
      </c>
      <c r="R650">
        <v>573881</v>
      </c>
      <c r="S650">
        <v>589666</v>
      </c>
      <c r="T650">
        <v>572564</v>
      </c>
      <c r="U650">
        <v>514326</v>
      </c>
      <c r="V650">
        <v>574899</v>
      </c>
      <c r="W650">
        <v>558200</v>
      </c>
      <c r="X650">
        <v>426204</v>
      </c>
      <c r="Y650">
        <v>427603</v>
      </c>
      <c r="Z650">
        <v>358603</v>
      </c>
      <c r="AA650">
        <v>347403</v>
      </c>
      <c r="AB650">
        <v>437431</v>
      </c>
      <c r="AC650">
        <v>376752</v>
      </c>
      <c r="AD650">
        <v>314438</v>
      </c>
      <c r="AE650">
        <v>295085</v>
      </c>
      <c r="AF650">
        <v>317653</v>
      </c>
      <c r="AG650">
        <v>325856</v>
      </c>
      <c r="AH650">
        <v>305856</v>
      </c>
    </row>
    <row r="651" spans="1:34">
      <c r="A651" t="s">
        <v>70</v>
      </c>
      <c r="B651" t="s">
        <v>4637</v>
      </c>
      <c r="C651" s="139">
        <f t="shared" si="10"/>
        <v>253670.5</v>
      </c>
      <c r="D651">
        <v>214503</v>
      </c>
      <c r="E651">
        <v>263695</v>
      </c>
      <c r="F651">
        <v>268784</v>
      </c>
      <c r="G651">
        <v>267700</v>
      </c>
      <c r="H651">
        <v>226298</v>
      </c>
      <c r="I651">
        <v>181406</v>
      </c>
      <c r="J651">
        <v>151756</v>
      </c>
      <c r="K651">
        <v>174999</v>
      </c>
      <c r="L651">
        <v>196993</v>
      </c>
      <c r="M651">
        <v>172288</v>
      </c>
      <c r="N651">
        <v>168823</v>
      </c>
      <c r="O651">
        <v>192662</v>
      </c>
      <c r="P651">
        <v>219260</v>
      </c>
      <c r="Q651">
        <v>273233</v>
      </c>
      <c r="R651">
        <v>295567</v>
      </c>
      <c r="S651">
        <v>285921</v>
      </c>
      <c r="T651">
        <v>314221</v>
      </c>
      <c r="U651">
        <v>335124</v>
      </c>
      <c r="V651">
        <v>412546</v>
      </c>
      <c r="W651">
        <v>409079</v>
      </c>
      <c r="X651">
        <v>428050</v>
      </c>
      <c r="Y651">
        <v>452833</v>
      </c>
      <c r="Z651">
        <v>392163</v>
      </c>
      <c r="AA651">
        <v>513101</v>
      </c>
      <c r="AB651">
        <v>504439</v>
      </c>
      <c r="AC651">
        <v>487968</v>
      </c>
      <c r="AD651">
        <v>572296</v>
      </c>
      <c r="AE651">
        <v>604433</v>
      </c>
      <c r="AF651">
        <v>568948</v>
      </c>
      <c r="AG651">
        <v>546313</v>
      </c>
      <c r="AH651">
        <v>546661</v>
      </c>
    </row>
    <row r="652" spans="1:34">
      <c r="A652" t="s">
        <v>70</v>
      </c>
      <c r="B652" t="s">
        <v>4638</v>
      </c>
      <c r="C652" s="139">
        <f t="shared" si="10"/>
        <v>846463.75</v>
      </c>
      <c r="D652">
        <v>790666</v>
      </c>
      <c r="E652">
        <v>869362</v>
      </c>
      <c r="F652">
        <v>910337</v>
      </c>
      <c r="G652">
        <v>815490</v>
      </c>
      <c r="H652">
        <v>757913</v>
      </c>
      <c r="I652">
        <v>716534</v>
      </c>
      <c r="J652">
        <v>751975</v>
      </c>
      <c r="K652">
        <v>701843</v>
      </c>
      <c r="L652">
        <v>666205</v>
      </c>
      <c r="M652">
        <v>662360</v>
      </c>
      <c r="N652">
        <v>665419</v>
      </c>
      <c r="O652">
        <v>717551</v>
      </c>
      <c r="P652">
        <v>708705</v>
      </c>
      <c r="Q652">
        <v>776171</v>
      </c>
      <c r="R652">
        <v>869448</v>
      </c>
      <c r="S652">
        <v>875587</v>
      </c>
      <c r="T652">
        <v>886785</v>
      </c>
      <c r="U652">
        <v>849450</v>
      </c>
      <c r="V652">
        <v>987445</v>
      </c>
      <c r="W652">
        <v>967279</v>
      </c>
      <c r="X652">
        <v>854254</v>
      </c>
      <c r="Y652">
        <v>880435</v>
      </c>
      <c r="Z652">
        <v>750766</v>
      </c>
      <c r="AA652">
        <v>860504</v>
      </c>
      <c r="AB652">
        <v>941869</v>
      </c>
      <c r="AC652">
        <v>864720</v>
      </c>
      <c r="AD652">
        <v>886734</v>
      </c>
      <c r="AE652">
        <v>899519</v>
      </c>
      <c r="AF652">
        <v>886601</v>
      </c>
      <c r="AG652">
        <v>872169</v>
      </c>
      <c r="AH652">
        <v>852517</v>
      </c>
    </row>
    <row r="653" spans="1:34">
      <c r="A653" t="s">
        <v>70</v>
      </c>
      <c r="B653" t="s">
        <v>4639</v>
      </c>
      <c r="C653" s="139">
        <f t="shared" si="10"/>
        <v>24776693.5</v>
      </c>
      <c r="D653">
        <v>18214141</v>
      </c>
      <c r="E653">
        <v>21515636</v>
      </c>
      <c r="F653">
        <v>27172882</v>
      </c>
      <c r="G653">
        <v>32204115</v>
      </c>
      <c r="H653">
        <v>31955022</v>
      </c>
      <c r="I653">
        <v>32085969</v>
      </c>
      <c r="J653">
        <v>31118591</v>
      </c>
      <c r="K653">
        <v>32885021</v>
      </c>
      <c r="L653">
        <v>35578421</v>
      </c>
      <c r="M653">
        <v>38054821</v>
      </c>
      <c r="N653">
        <v>42804824</v>
      </c>
      <c r="O653">
        <v>38966651</v>
      </c>
      <c r="P653">
        <v>42505478</v>
      </c>
      <c r="Q653">
        <v>47075975</v>
      </c>
      <c r="R653">
        <v>45597775</v>
      </c>
      <c r="S653">
        <v>47515443</v>
      </c>
      <c r="T653">
        <v>47500483</v>
      </c>
      <c r="U653">
        <v>48385024</v>
      </c>
      <c r="V653">
        <v>42027818</v>
      </c>
      <c r="W653">
        <v>38478433</v>
      </c>
      <c r="X653">
        <v>38697880</v>
      </c>
      <c r="Y653">
        <v>40575395</v>
      </c>
      <c r="Z653">
        <v>45683614</v>
      </c>
      <c r="AA653">
        <v>44965330</v>
      </c>
      <c r="AB653">
        <v>37954018</v>
      </c>
      <c r="AC653">
        <v>37654482</v>
      </c>
      <c r="AD653">
        <v>37939062</v>
      </c>
      <c r="AE653">
        <v>37079207</v>
      </c>
      <c r="AF653">
        <v>40087655</v>
      </c>
      <c r="AG653">
        <v>41019789</v>
      </c>
      <c r="AH653">
        <v>39811013</v>
      </c>
    </row>
    <row r="654" spans="1:34">
      <c r="A654" t="s">
        <v>70</v>
      </c>
      <c r="B654" t="s">
        <v>4640</v>
      </c>
      <c r="C654" s="139">
        <f t="shared" si="10"/>
        <v>284179.75</v>
      </c>
      <c r="D654">
        <v>0</v>
      </c>
      <c r="E654">
        <v>12118</v>
      </c>
      <c r="F654">
        <v>980269</v>
      </c>
      <c r="G654">
        <v>144332</v>
      </c>
      <c r="H654">
        <v>1011666</v>
      </c>
      <c r="I654">
        <v>1338101</v>
      </c>
      <c r="J654">
        <v>1422472</v>
      </c>
      <c r="K654">
        <v>1247468</v>
      </c>
      <c r="L654">
        <v>1073224</v>
      </c>
      <c r="M654">
        <v>4436435</v>
      </c>
      <c r="N654">
        <v>3714165</v>
      </c>
      <c r="O654">
        <v>4911406</v>
      </c>
      <c r="P654">
        <v>4177025</v>
      </c>
      <c r="Q654">
        <v>934812</v>
      </c>
      <c r="R654">
        <v>696515</v>
      </c>
      <c r="S654">
        <v>2576734</v>
      </c>
      <c r="T654">
        <v>512147</v>
      </c>
      <c r="U654">
        <v>274260</v>
      </c>
      <c r="V654">
        <v>497377</v>
      </c>
      <c r="W654">
        <v>1136866</v>
      </c>
      <c r="X654">
        <v>2143094</v>
      </c>
      <c r="Y654">
        <v>1934370</v>
      </c>
      <c r="Z654">
        <v>1765571</v>
      </c>
      <c r="AA654">
        <v>1863013</v>
      </c>
      <c r="AB654">
        <v>1591142</v>
      </c>
      <c r="AC654">
        <v>1790365</v>
      </c>
      <c r="AD654">
        <v>1533335</v>
      </c>
      <c r="AE654">
        <v>1839654</v>
      </c>
      <c r="AF654">
        <v>1659529</v>
      </c>
      <c r="AG654">
        <v>2280689</v>
      </c>
      <c r="AH654">
        <v>1921479</v>
      </c>
    </row>
    <row r="655" spans="1:34">
      <c r="A655" t="s">
        <v>70</v>
      </c>
      <c r="B655" t="s">
        <v>4641</v>
      </c>
      <c r="C655" s="139">
        <f t="shared" si="10"/>
        <v>30487832.5</v>
      </c>
      <c r="D655">
        <v>35130720</v>
      </c>
      <c r="E655">
        <v>33422347</v>
      </c>
      <c r="F655">
        <v>28978016</v>
      </c>
      <c r="G655">
        <v>24420247</v>
      </c>
      <c r="H655">
        <v>25112459</v>
      </c>
      <c r="I655">
        <v>25950917</v>
      </c>
      <c r="J655">
        <v>26575746</v>
      </c>
      <c r="K655">
        <v>26060514</v>
      </c>
      <c r="L655">
        <v>23801184</v>
      </c>
      <c r="M655">
        <v>17462834</v>
      </c>
      <c r="N655">
        <v>15563226</v>
      </c>
      <c r="O655">
        <v>15428615</v>
      </c>
      <c r="P655">
        <v>14772984</v>
      </c>
      <c r="Q655">
        <v>14607639</v>
      </c>
      <c r="R655">
        <v>15965226</v>
      </c>
      <c r="S655">
        <v>14023770</v>
      </c>
      <c r="T655">
        <v>14798145</v>
      </c>
      <c r="U655">
        <v>13213701</v>
      </c>
      <c r="V655">
        <v>17818231</v>
      </c>
      <c r="W655">
        <v>18484438</v>
      </c>
      <c r="X655">
        <v>17566900</v>
      </c>
      <c r="Y655">
        <v>13045490</v>
      </c>
      <c r="Z655">
        <v>6850456</v>
      </c>
      <c r="AA655">
        <v>6837557</v>
      </c>
      <c r="AB655">
        <v>13579111</v>
      </c>
      <c r="AC655">
        <v>12908785</v>
      </c>
      <c r="AD655">
        <v>12222262</v>
      </c>
      <c r="AE655">
        <v>12098282</v>
      </c>
      <c r="AF655">
        <v>8890379</v>
      </c>
      <c r="AG655">
        <v>6874189</v>
      </c>
      <c r="AH655">
        <v>9175323</v>
      </c>
    </row>
    <row r="656" spans="1:34">
      <c r="A656" t="s">
        <v>70</v>
      </c>
      <c r="B656" s="137" t="s">
        <v>4642</v>
      </c>
      <c r="C656" s="139">
        <f t="shared" si="10"/>
        <v>55548705.75</v>
      </c>
      <c r="D656">
        <v>53344861</v>
      </c>
      <c r="E656">
        <v>54950101</v>
      </c>
      <c r="F656">
        <v>57131167</v>
      </c>
      <c r="G656">
        <v>56768694</v>
      </c>
      <c r="H656">
        <v>58079147</v>
      </c>
      <c r="I656">
        <v>59374987</v>
      </c>
      <c r="J656">
        <v>59116809</v>
      </c>
      <c r="K656">
        <v>60193003</v>
      </c>
      <c r="L656">
        <v>60452829</v>
      </c>
      <c r="M656">
        <v>59954090</v>
      </c>
      <c r="N656">
        <v>62082215</v>
      </c>
      <c r="O656">
        <v>59306672</v>
      </c>
      <c r="P656">
        <v>61455487</v>
      </c>
      <c r="Q656">
        <v>62618426</v>
      </c>
      <c r="R656">
        <v>62259516</v>
      </c>
      <c r="S656">
        <v>64115947</v>
      </c>
      <c r="T656">
        <v>62810775</v>
      </c>
      <c r="U656">
        <v>61872985</v>
      </c>
      <c r="V656">
        <v>60343426</v>
      </c>
      <c r="W656">
        <v>58099737</v>
      </c>
      <c r="X656">
        <v>58407874</v>
      </c>
      <c r="Y656">
        <v>55555255</v>
      </c>
      <c r="Z656">
        <v>54299641</v>
      </c>
      <c r="AA656">
        <v>53665900</v>
      </c>
      <c r="AB656">
        <v>53124271</v>
      </c>
      <c r="AC656">
        <v>52353632</v>
      </c>
      <c r="AD656">
        <v>51694659</v>
      </c>
      <c r="AE656">
        <v>51017143</v>
      </c>
      <c r="AF656">
        <v>50637563</v>
      </c>
      <c r="AG656">
        <v>50174667</v>
      </c>
      <c r="AH656">
        <v>50907815</v>
      </c>
    </row>
    <row r="657" spans="1:34">
      <c r="A657" t="s">
        <v>70</v>
      </c>
      <c r="B657" t="s">
        <v>4643</v>
      </c>
      <c r="C657" s="139">
        <f t="shared" si="10"/>
        <v>0</v>
      </c>
      <c r="D657" t="s">
        <v>583</v>
      </c>
      <c r="E657" t="s">
        <v>583</v>
      </c>
      <c r="F657" t="s">
        <v>583</v>
      </c>
      <c r="G657" t="s">
        <v>583</v>
      </c>
      <c r="H657" t="s">
        <v>583</v>
      </c>
      <c r="I657" t="s">
        <v>583</v>
      </c>
      <c r="J657" t="s">
        <v>583</v>
      </c>
      <c r="K657" t="s">
        <v>583</v>
      </c>
      <c r="L657" t="s">
        <v>583</v>
      </c>
      <c r="M657" t="s">
        <v>583</v>
      </c>
      <c r="N657" t="s">
        <v>583</v>
      </c>
      <c r="O657" t="s">
        <v>583</v>
      </c>
      <c r="P657" t="s">
        <v>583</v>
      </c>
      <c r="Q657" t="s">
        <v>583</v>
      </c>
      <c r="R657" t="s">
        <v>583</v>
      </c>
      <c r="S657" t="s">
        <v>583</v>
      </c>
      <c r="T657" t="s">
        <v>583</v>
      </c>
      <c r="U657" t="s">
        <v>583</v>
      </c>
      <c r="V657" t="s">
        <v>583</v>
      </c>
      <c r="W657" t="s">
        <v>583</v>
      </c>
      <c r="X657" t="s">
        <v>583</v>
      </c>
      <c r="Y657" t="s">
        <v>583</v>
      </c>
      <c r="Z657" t="s">
        <v>583</v>
      </c>
      <c r="AA657" t="s">
        <v>583</v>
      </c>
      <c r="AB657" t="s">
        <v>583</v>
      </c>
      <c r="AC657" t="s">
        <v>583</v>
      </c>
      <c r="AD657" t="s">
        <v>583</v>
      </c>
      <c r="AE657" t="s">
        <v>583</v>
      </c>
      <c r="AF657" t="s">
        <v>583</v>
      </c>
      <c r="AG657" t="s">
        <v>583</v>
      </c>
      <c r="AH657" t="s">
        <v>583</v>
      </c>
    </row>
    <row r="658" spans="1:34">
      <c r="A658" t="s">
        <v>70</v>
      </c>
      <c r="B658" t="s">
        <v>4644</v>
      </c>
      <c r="C658" s="139">
        <f t="shared" si="10"/>
        <v>0</v>
      </c>
      <c r="D658" t="s">
        <v>583</v>
      </c>
      <c r="E658" t="s">
        <v>583</v>
      </c>
      <c r="F658" t="s">
        <v>583</v>
      </c>
      <c r="G658" t="s">
        <v>583</v>
      </c>
      <c r="H658" t="s">
        <v>583</v>
      </c>
      <c r="I658" t="s">
        <v>583</v>
      </c>
      <c r="J658" t="s">
        <v>583</v>
      </c>
      <c r="K658" t="s">
        <v>583</v>
      </c>
      <c r="L658" t="s">
        <v>583</v>
      </c>
      <c r="M658" t="s">
        <v>583</v>
      </c>
      <c r="N658" t="s">
        <v>583</v>
      </c>
      <c r="O658" t="s">
        <v>583</v>
      </c>
      <c r="P658" t="s">
        <v>583</v>
      </c>
      <c r="Q658" t="s">
        <v>583</v>
      </c>
      <c r="R658" t="s">
        <v>583</v>
      </c>
      <c r="S658" t="s">
        <v>583</v>
      </c>
      <c r="T658" t="s">
        <v>583</v>
      </c>
      <c r="U658" t="s">
        <v>583</v>
      </c>
      <c r="V658" t="s">
        <v>583</v>
      </c>
      <c r="W658" t="s">
        <v>583</v>
      </c>
      <c r="X658" t="s">
        <v>583</v>
      </c>
      <c r="Y658" t="s">
        <v>583</v>
      </c>
      <c r="Z658" t="s">
        <v>583</v>
      </c>
      <c r="AA658" t="s">
        <v>583</v>
      </c>
      <c r="AB658" t="s">
        <v>583</v>
      </c>
      <c r="AC658" t="s">
        <v>583</v>
      </c>
      <c r="AD658" t="s">
        <v>583</v>
      </c>
      <c r="AE658" t="s">
        <v>583</v>
      </c>
      <c r="AF658" t="s">
        <v>583</v>
      </c>
      <c r="AG658" t="s">
        <v>583</v>
      </c>
      <c r="AH658" t="s">
        <v>583</v>
      </c>
    </row>
    <row r="659" spans="1:34">
      <c r="A659" t="s">
        <v>70</v>
      </c>
      <c r="B659" t="s">
        <v>4645</v>
      </c>
      <c r="C659" s="139">
        <f t="shared" si="10"/>
        <v>20536568.5</v>
      </c>
      <c r="D659">
        <v>19254072</v>
      </c>
      <c r="E659">
        <v>20475404</v>
      </c>
      <c r="F659">
        <v>20997459</v>
      </c>
      <c r="G659">
        <v>21419339</v>
      </c>
      <c r="H659">
        <v>22330919</v>
      </c>
      <c r="I659">
        <v>26017777</v>
      </c>
      <c r="J659">
        <v>29314394</v>
      </c>
      <c r="K659">
        <v>29469135</v>
      </c>
      <c r="L659">
        <v>29537183</v>
      </c>
      <c r="M659">
        <v>30286691</v>
      </c>
      <c r="N659">
        <v>31512202</v>
      </c>
      <c r="O659">
        <v>29424777</v>
      </c>
      <c r="P659">
        <v>31679706</v>
      </c>
      <c r="Q659">
        <v>32995741</v>
      </c>
      <c r="R659">
        <v>34794615</v>
      </c>
      <c r="S659">
        <v>41356510</v>
      </c>
      <c r="T659">
        <v>43286873</v>
      </c>
      <c r="U659">
        <v>45457440</v>
      </c>
      <c r="V659">
        <v>43879763</v>
      </c>
      <c r="W659">
        <v>48988912</v>
      </c>
      <c r="X659">
        <v>48862334</v>
      </c>
      <c r="Y659">
        <v>47820780</v>
      </c>
      <c r="Z659">
        <v>48607144</v>
      </c>
      <c r="AA659">
        <v>47659344</v>
      </c>
      <c r="AB659">
        <v>47293773</v>
      </c>
      <c r="AC659">
        <v>46510284</v>
      </c>
      <c r="AD659">
        <v>46091354</v>
      </c>
      <c r="AE659">
        <v>45280748</v>
      </c>
      <c r="AF659">
        <v>44998082</v>
      </c>
      <c r="AG659">
        <v>44796787</v>
      </c>
      <c r="AH659">
        <v>45441672</v>
      </c>
    </row>
    <row r="660" spans="1:34">
      <c r="A660" t="s">
        <v>70</v>
      </c>
      <c r="B660" t="s">
        <v>4646</v>
      </c>
      <c r="C660" s="139">
        <f t="shared" si="10"/>
        <v>30866183</v>
      </c>
      <c r="D660">
        <v>30622682</v>
      </c>
      <c r="E660">
        <v>30410651</v>
      </c>
      <c r="F660">
        <v>31815610</v>
      </c>
      <c r="G660">
        <v>30615789</v>
      </c>
      <c r="H660">
        <v>30676456</v>
      </c>
      <c r="I660">
        <v>28219733</v>
      </c>
      <c r="J660">
        <v>24783264</v>
      </c>
      <c r="K660">
        <v>25486873</v>
      </c>
      <c r="L660">
        <v>25468551</v>
      </c>
      <c r="M660">
        <v>24981272</v>
      </c>
      <c r="N660">
        <v>25300480</v>
      </c>
      <c r="O660">
        <v>24625087</v>
      </c>
      <c r="P660">
        <v>23890979</v>
      </c>
      <c r="Q660">
        <v>23841208</v>
      </c>
      <c r="R660">
        <v>21055475</v>
      </c>
      <c r="S660">
        <v>15853967</v>
      </c>
      <c r="T660">
        <v>12326389</v>
      </c>
      <c r="U660">
        <v>9739244</v>
      </c>
      <c r="V660">
        <v>9827774</v>
      </c>
      <c r="W660">
        <v>3507163</v>
      </c>
      <c r="X660">
        <v>2910779</v>
      </c>
      <c r="Y660">
        <v>1586664</v>
      </c>
      <c r="Z660">
        <v>0</v>
      </c>
      <c r="AA660">
        <v>222511</v>
      </c>
      <c r="AB660">
        <v>0</v>
      </c>
      <c r="AC660">
        <v>0</v>
      </c>
      <c r="AD660">
        <v>0</v>
      </c>
      <c r="AE660">
        <v>0</v>
      </c>
      <c r="AF660">
        <v>0</v>
      </c>
      <c r="AG660">
        <v>0</v>
      </c>
      <c r="AH660">
        <v>0</v>
      </c>
    </row>
    <row r="661" spans="1:34">
      <c r="A661" t="s">
        <v>70</v>
      </c>
      <c r="B661" t="s">
        <v>4647</v>
      </c>
      <c r="C661" s="139">
        <f t="shared" si="10"/>
        <v>383320.75</v>
      </c>
      <c r="D661">
        <v>132587</v>
      </c>
      <c r="E661">
        <v>450543</v>
      </c>
      <c r="F661">
        <v>471960</v>
      </c>
      <c r="G661">
        <v>478193</v>
      </c>
      <c r="H661">
        <v>468513</v>
      </c>
      <c r="I661">
        <v>383578</v>
      </c>
      <c r="J661">
        <v>371634</v>
      </c>
      <c r="K661">
        <v>309066</v>
      </c>
      <c r="L661">
        <v>307590</v>
      </c>
      <c r="M661">
        <v>301949</v>
      </c>
      <c r="N661">
        <v>310740</v>
      </c>
      <c r="O661">
        <v>309334</v>
      </c>
      <c r="P661">
        <v>313420</v>
      </c>
      <c r="Q661">
        <v>301873</v>
      </c>
      <c r="R661">
        <v>0</v>
      </c>
      <c r="S661">
        <v>17111</v>
      </c>
      <c r="T661">
        <v>304326</v>
      </c>
      <c r="U661">
        <v>317673</v>
      </c>
      <c r="V661">
        <v>503439</v>
      </c>
      <c r="W661">
        <v>0</v>
      </c>
      <c r="X661">
        <v>0</v>
      </c>
      <c r="Y661">
        <v>0</v>
      </c>
      <c r="Z661">
        <v>0</v>
      </c>
      <c r="AA661">
        <v>0</v>
      </c>
      <c r="AB661">
        <v>0</v>
      </c>
      <c r="AC661">
        <v>0</v>
      </c>
      <c r="AD661">
        <v>0</v>
      </c>
      <c r="AE661">
        <v>0</v>
      </c>
      <c r="AF661">
        <v>0</v>
      </c>
      <c r="AG661">
        <v>0</v>
      </c>
      <c r="AH661">
        <v>0</v>
      </c>
    </row>
    <row r="662" spans="1:34">
      <c r="A662" t="s">
        <v>70</v>
      </c>
      <c r="B662" t="s">
        <v>4648</v>
      </c>
      <c r="C662" s="139">
        <f t="shared" si="10"/>
        <v>51786072.25</v>
      </c>
      <c r="D662">
        <v>50009341</v>
      </c>
      <c r="E662">
        <v>51336598</v>
      </c>
      <c r="F662">
        <v>53285029</v>
      </c>
      <c r="G662">
        <v>52513321</v>
      </c>
      <c r="H662">
        <v>53475888</v>
      </c>
      <c r="I662">
        <v>54621088</v>
      </c>
      <c r="J662">
        <v>54469292</v>
      </c>
      <c r="K662">
        <v>55265074</v>
      </c>
      <c r="L662">
        <v>55313324</v>
      </c>
      <c r="M662">
        <v>55569912</v>
      </c>
      <c r="N662">
        <v>57123422</v>
      </c>
      <c r="O662">
        <v>54359198</v>
      </c>
      <c r="P662">
        <v>55884105</v>
      </c>
      <c r="Q662">
        <v>57138822</v>
      </c>
      <c r="R662">
        <v>55850090</v>
      </c>
      <c r="S662">
        <v>57227588</v>
      </c>
      <c r="T662">
        <v>55917588</v>
      </c>
      <c r="U662">
        <v>55514357</v>
      </c>
      <c r="V662">
        <v>54210976</v>
      </c>
      <c r="W662">
        <v>52496075</v>
      </c>
      <c r="X662">
        <v>51773113</v>
      </c>
      <c r="Y662">
        <v>49407444</v>
      </c>
      <c r="Z662">
        <v>48607144</v>
      </c>
      <c r="AA662">
        <v>47881855</v>
      </c>
      <c r="AB662">
        <v>47293773</v>
      </c>
      <c r="AC662">
        <v>46510284</v>
      </c>
      <c r="AD662">
        <v>46091354</v>
      </c>
      <c r="AE662">
        <v>45280748</v>
      </c>
      <c r="AF662">
        <v>44998082</v>
      </c>
      <c r="AG662">
        <v>44796787</v>
      </c>
      <c r="AH662">
        <v>45441672</v>
      </c>
    </row>
    <row r="663" spans="1:34">
      <c r="A663" t="s">
        <v>70</v>
      </c>
      <c r="B663" t="s">
        <v>4649</v>
      </c>
      <c r="C663" s="139">
        <f t="shared" si="10"/>
        <v>817063</v>
      </c>
      <c r="D663">
        <v>662356</v>
      </c>
      <c r="E663">
        <v>751598</v>
      </c>
      <c r="F663">
        <v>804930</v>
      </c>
      <c r="G663">
        <v>1049368</v>
      </c>
      <c r="H663">
        <v>1160982</v>
      </c>
      <c r="I663">
        <v>1186376</v>
      </c>
      <c r="J663">
        <v>1103383</v>
      </c>
      <c r="K663">
        <v>1123088</v>
      </c>
      <c r="L663">
        <v>1117746</v>
      </c>
      <c r="M663">
        <v>587603</v>
      </c>
      <c r="N663">
        <v>602178</v>
      </c>
      <c r="O663">
        <v>658587</v>
      </c>
      <c r="P663">
        <v>953240</v>
      </c>
      <c r="Q663">
        <v>751286</v>
      </c>
      <c r="R663">
        <v>911950</v>
      </c>
      <c r="S663">
        <v>1163572</v>
      </c>
      <c r="T663">
        <v>2455540</v>
      </c>
      <c r="U663">
        <v>2452982</v>
      </c>
      <c r="V663">
        <v>2422224</v>
      </c>
      <c r="W663">
        <v>2370690</v>
      </c>
      <c r="X663">
        <v>1183773</v>
      </c>
      <c r="Y663">
        <v>4302809</v>
      </c>
      <c r="Z663">
        <v>1851289</v>
      </c>
      <c r="AA663">
        <v>1065147</v>
      </c>
      <c r="AB663">
        <v>994377</v>
      </c>
      <c r="AC663">
        <v>1074511</v>
      </c>
      <c r="AD663">
        <v>1128044</v>
      </c>
      <c r="AE663">
        <v>1257816</v>
      </c>
      <c r="AF663">
        <v>1053704</v>
      </c>
      <c r="AG663">
        <v>971030</v>
      </c>
      <c r="AH663">
        <v>956631</v>
      </c>
    </row>
    <row r="664" spans="1:34">
      <c r="A664" t="s">
        <v>70</v>
      </c>
      <c r="B664" t="s">
        <v>4650</v>
      </c>
      <c r="C664" s="139">
        <f t="shared" si="10"/>
        <v>30.5</v>
      </c>
      <c r="D664">
        <v>0</v>
      </c>
      <c r="E664">
        <v>0</v>
      </c>
      <c r="F664">
        <v>122</v>
      </c>
      <c r="G664">
        <v>0</v>
      </c>
      <c r="H664">
        <v>590</v>
      </c>
      <c r="I664">
        <v>7650</v>
      </c>
      <c r="J664">
        <v>3041</v>
      </c>
      <c r="K664">
        <v>2332</v>
      </c>
      <c r="L664">
        <v>80446</v>
      </c>
      <c r="M664">
        <v>10669</v>
      </c>
      <c r="N664">
        <v>326413</v>
      </c>
      <c r="O664">
        <v>338502</v>
      </c>
      <c r="P664">
        <v>328490</v>
      </c>
      <c r="Q664">
        <v>201203</v>
      </c>
      <c r="R664">
        <v>116341</v>
      </c>
      <c r="S664">
        <v>332489</v>
      </c>
      <c r="T664">
        <v>31952</v>
      </c>
      <c r="U664">
        <v>61456</v>
      </c>
      <c r="V664">
        <v>0</v>
      </c>
      <c r="W664">
        <v>0</v>
      </c>
      <c r="X664">
        <v>363600</v>
      </c>
      <c r="Y664">
        <v>21</v>
      </c>
      <c r="Z664">
        <v>6239</v>
      </c>
      <c r="AA664">
        <v>0</v>
      </c>
      <c r="AB664">
        <v>0</v>
      </c>
      <c r="AC664">
        <v>0</v>
      </c>
      <c r="AD664">
        <v>0</v>
      </c>
      <c r="AE664">
        <v>0</v>
      </c>
      <c r="AF664">
        <v>0</v>
      </c>
      <c r="AG664">
        <v>0</v>
      </c>
      <c r="AH664">
        <v>0</v>
      </c>
    </row>
    <row r="665" spans="1:34">
      <c r="A665" t="s">
        <v>70</v>
      </c>
      <c r="B665" t="s">
        <v>4651</v>
      </c>
      <c r="C665" s="139">
        <f t="shared" si="10"/>
        <v>2793465.75</v>
      </c>
      <c r="D665">
        <v>2785234</v>
      </c>
      <c r="E665">
        <v>2783670</v>
      </c>
      <c r="F665">
        <v>2748317</v>
      </c>
      <c r="G665">
        <v>2856642</v>
      </c>
      <c r="H665">
        <v>2790964</v>
      </c>
      <c r="I665">
        <v>2724142</v>
      </c>
      <c r="J665">
        <v>2836213</v>
      </c>
      <c r="K665">
        <v>2968820</v>
      </c>
      <c r="L665">
        <v>2995436</v>
      </c>
      <c r="M665">
        <v>3433867</v>
      </c>
      <c r="N665">
        <v>3528957</v>
      </c>
      <c r="O665">
        <v>3460367</v>
      </c>
      <c r="P665">
        <v>3559845</v>
      </c>
      <c r="Q665">
        <v>3616457</v>
      </c>
      <c r="R665">
        <v>3621257</v>
      </c>
      <c r="S665">
        <v>3824848</v>
      </c>
      <c r="T665">
        <v>4097417</v>
      </c>
      <c r="U665">
        <v>4076315</v>
      </c>
      <c r="V665">
        <v>4066345</v>
      </c>
      <c r="W665">
        <v>4105375</v>
      </c>
      <c r="X665">
        <v>4027082</v>
      </c>
      <c r="Y665">
        <v>3876119</v>
      </c>
      <c r="Z665">
        <v>3456342</v>
      </c>
      <c r="AA665">
        <v>3610145</v>
      </c>
      <c r="AB665">
        <v>3671022</v>
      </c>
      <c r="AC665">
        <v>3549908</v>
      </c>
      <c r="AD665">
        <v>3501391</v>
      </c>
      <c r="AE665">
        <v>3623984</v>
      </c>
      <c r="AF665">
        <v>3557268</v>
      </c>
      <c r="AG665">
        <v>3439712</v>
      </c>
      <c r="AH665">
        <v>3449968</v>
      </c>
    </row>
    <row r="666" spans="1:34">
      <c r="A666" t="s">
        <v>70</v>
      </c>
      <c r="B666" t="s">
        <v>4652</v>
      </c>
      <c r="C666" s="139">
        <f t="shared" si="10"/>
        <v>152074.5</v>
      </c>
      <c r="D666">
        <v>-112069</v>
      </c>
      <c r="E666">
        <v>78236</v>
      </c>
      <c r="F666">
        <v>292769</v>
      </c>
      <c r="G666">
        <v>349362</v>
      </c>
      <c r="H666">
        <v>650723</v>
      </c>
      <c r="I666">
        <v>835732</v>
      </c>
      <c r="J666">
        <v>704881</v>
      </c>
      <c r="K666">
        <v>833688</v>
      </c>
      <c r="L666">
        <v>945878</v>
      </c>
      <c r="M666">
        <v>352039</v>
      </c>
      <c r="N666">
        <v>501245</v>
      </c>
      <c r="O666">
        <v>490019</v>
      </c>
      <c r="P666">
        <v>729808</v>
      </c>
      <c r="Q666">
        <v>910658</v>
      </c>
      <c r="R666">
        <v>0</v>
      </c>
      <c r="S666">
        <v>0</v>
      </c>
      <c r="T666">
        <v>0</v>
      </c>
      <c r="U666">
        <v>0</v>
      </c>
      <c r="V666">
        <v>0</v>
      </c>
      <c r="W666">
        <v>0</v>
      </c>
      <c r="X666">
        <v>0</v>
      </c>
      <c r="Y666">
        <v>0</v>
      </c>
      <c r="Z666">
        <v>0</v>
      </c>
      <c r="AA666">
        <v>0</v>
      </c>
      <c r="AB666">
        <v>0</v>
      </c>
      <c r="AC666">
        <v>0</v>
      </c>
      <c r="AD666">
        <v>0</v>
      </c>
      <c r="AE666">
        <v>0</v>
      </c>
      <c r="AF666">
        <v>0</v>
      </c>
      <c r="AG666">
        <v>0</v>
      </c>
      <c r="AH666">
        <v>0</v>
      </c>
    </row>
    <row r="667" spans="1:34">
      <c r="A667" t="s">
        <v>70</v>
      </c>
      <c r="B667" t="s">
        <v>4653</v>
      </c>
      <c r="C667" s="139">
        <f t="shared" si="10"/>
        <v>0</v>
      </c>
      <c r="D667">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c r="A668" t="s">
        <v>70</v>
      </c>
      <c r="B668" s="137" t="s">
        <v>4654</v>
      </c>
      <c r="C668" s="139">
        <f t="shared" si="10"/>
        <v>55548705.75</v>
      </c>
      <c r="D668">
        <v>53344861</v>
      </c>
      <c r="E668">
        <v>54950101</v>
      </c>
      <c r="F668">
        <v>57131167</v>
      </c>
      <c r="G668">
        <v>56768694</v>
      </c>
      <c r="H668">
        <v>58079147</v>
      </c>
      <c r="I668">
        <v>59374987</v>
      </c>
      <c r="J668">
        <v>59116809</v>
      </c>
      <c r="K668">
        <v>60193003</v>
      </c>
      <c r="L668">
        <v>60452829</v>
      </c>
      <c r="M668">
        <v>59954090</v>
      </c>
      <c r="N668">
        <v>62082215</v>
      </c>
      <c r="O668">
        <v>59306672</v>
      </c>
      <c r="P668">
        <v>61455487</v>
      </c>
      <c r="Q668">
        <v>62618426</v>
      </c>
      <c r="R668">
        <v>62259516</v>
      </c>
      <c r="S668">
        <v>64115947</v>
      </c>
      <c r="T668">
        <v>62810775</v>
      </c>
      <c r="U668">
        <v>61872985</v>
      </c>
      <c r="V668">
        <v>60343426</v>
      </c>
      <c r="W668">
        <v>58099737</v>
      </c>
      <c r="X668">
        <v>58407874</v>
      </c>
      <c r="Y668">
        <v>55555255</v>
      </c>
      <c r="Z668">
        <v>54299641</v>
      </c>
      <c r="AA668">
        <v>53665900</v>
      </c>
      <c r="AB668">
        <v>53124271</v>
      </c>
      <c r="AC668">
        <v>52353632</v>
      </c>
      <c r="AD668">
        <v>51694659</v>
      </c>
      <c r="AE668">
        <v>51017143</v>
      </c>
      <c r="AF668">
        <v>50637563</v>
      </c>
      <c r="AG668">
        <v>50174667</v>
      </c>
      <c r="AH668">
        <v>50907815</v>
      </c>
    </row>
    <row r="669" spans="1:34">
      <c r="A669" t="s">
        <v>70</v>
      </c>
      <c r="B669" t="s">
        <v>4655</v>
      </c>
      <c r="C669" s="139">
        <f t="shared" si="10"/>
        <v>-30487832.5</v>
      </c>
      <c r="D669">
        <v>-35130720</v>
      </c>
      <c r="E669">
        <v>-33422347</v>
      </c>
      <c r="F669">
        <v>-28978016</v>
      </c>
      <c r="G669">
        <v>-24420247</v>
      </c>
      <c r="H669">
        <v>-25112459</v>
      </c>
      <c r="I669">
        <v>-25950917</v>
      </c>
      <c r="J669">
        <v>-26575746</v>
      </c>
      <c r="K669">
        <v>-26060514</v>
      </c>
      <c r="L669">
        <v>-23801184</v>
      </c>
      <c r="M669">
        <v>-17462834</v>
      </c>
      <c r="N669">
        <v>-15563226</v>
      </c>
      <c r="O669">
        <v>-15428615</v>
      </c>
      <c r="P669">
        <v>-14772984</v>
      </c>
      <c r="Q669">
        <v>-14607639</v>
      </c>
      <c r="R669">
        <v>-15965226</v>
      </c>
      <c r="S669">
        <v>-14023770</v>
      </c>
      <c r="T669">
        <v>-14798145</v>
      </c>
      <c r="U669">
        <v>-13213701</v>
      </c>
      <c r="V669">
        <v>-17818231</v>
      </c>
      <c r="W669">
        <v>-18484438</v>
      </c>
      <c r="X669">
        <v>-17566900</v>
      </c>
      <c r="Y669">
        <v>-13045490</v>
      </c>
      <c r="Z669">
        <v>-6850456</v>
      </c>
      <c r="AA669">
        <v>-6837557</v>
      </c>
      <c r="AB669">
        <v>-13579111</v>
      </c>
      <c r="AC669">
        <v>-12908785</v>
      </c>
      <c r="AD669">
        <v>-12222262</v>
      </c>
      <c r="AE669">
        <v>-12098282</v>
      </c>
      <c r="AF669">
        <v>-8890379</v>
      </c>
      <c r="AG669">
        <v>-6874189</v>
      </c>
      <c r="AH669">
        <v>-9175323</v>
      </c>
    </row>
    <row r="670" spans="1:34">
      <c r="A670" t="s">
        <v>70</v>
      </c>
      <c r="B670" t="s">
        <v>4656</v>
      </c>
      <c r="C670" s="139">
        <f t="shared" si="10"/>
        <v>0.44750000000000001</v>
      </c>
      <c r="D670">
        <v>0.34</v>
      </c>
      <c r="E670">
        <v>0.39</v>
      </c>
      <c r="F670">
        <v>0.49</v>
      </c>
      <c r="G670">
        <v>0.56999999999999995</v>
      </c>
      <c r="H670">
        <v>0.56999999999999995</v>
      </c>
      <c r="I670">
        <v>0.56000000000000005</v>
      </c>
      <c r="J670">
        <v>0.55000000000000004</v>
      </c>
      <c r="K670">
        <v>0.56999999999999995</v>
      </c>
      <c r="L670">
        <v>0.61</v>
      </c>
      <c r="M670">
        <v>0.71</v>
      </c>
      <c r="N670">
        <v>0.75</v>
      </c>
      <c r="O670">
        <v>0.74</v>
      </c>
      <c r="P670">
        <v>0.76</v>
      </c>
      <c r="Q670">
        <v>0.77</v>
      </c>
      <c r="R670">
        <v>0.74</v>
      </c>
      <c r="S670">
        <v>0.78</v>
      </c>
      <c r="T670">
        <v>0.76</v>
      </c>
      <c r="U670">
        <v>0.79</v>
      </c>
      <c r="V670">
        <v>0.7</v>
      </c>
      <c r="W670">
        <v>0.68</v>
      </c>
      <c r="X670">
        <v>0.7</v>
      </c>
      <c r="Y670">
        <v>0.77</v>
      </c>
      <c r="Z670">
        <v>0.87</v>
      </c>
      <c r="AA670">
        <v>0.87</v>
      </c>
      <c r="AB670">
        <v>0.74</v>
      </c>
      <c r="AC670">
        <v>0.75</v>
      </c>
      <c r="AD670">
        <v>0.76</v>
      </c>
      <c r="AE670">
        <v>0.76</v>
      </c>
      <c r="AF670">
        <v>0.82</v>
      </c>
      <c r="AG670">
        <v>0.86</v>
      </c>
      <c r="AH670">
        <v>0.82</v>
      </c>
    </row>
    <row r="671" spans="1:34">
      <c r="A671" t="s">
        <v>70</v>
      </c>
      <c r="B671" t="s">
        <v>4657</v>
      </c>
      <c r="C671" s="139">
        <f t="shared" si="10"/>
        <v>0</v>
      </c>
    </row>
    <row r="672" spans="1:34">
      <c r="A672" t="s">
        <v>70</v>
      </c>
      <c r="B672" t="s">
        <v>4566</v>
      </c>
      <c r="C672" s="139">
        <f t="shared" si="10"/>
        <v>0</v>
      </c>
      <c r="D672" t="s">
        <v>4567</v>
      </c>
      <c r="E672" t="s">
        <v>4568</v>
      </c>
      <c r="F672" t="s">
        <v>4569</v>
      </c>
      <c r="G672" t="s">
        <v>4570</v>
      </c>
      <c r="H672" t="s">
        <v>4571</v>
      </c>
      <c r="I672" t="s">
        <v>4572</v>
      </c>
      <c r="J672" t="s">
        <v>4573</v>
      </c>
      <c r="K672" t="s">
        <v>4574</v>
      </c>
      <c r="L672" t="s">
        <v>4575</v>
      </c>
      <c r="M672" t="s">
        <v>4576</v>
      </c>
      <c r="N672" t="s">
        <v>4577</v>
      </c>
      <c r="O672" t="s">
        <v>4578</v>
      </c>
      <c r="P672" t="s">
        <v>4579</v>
      </c>
      <c r="Q672" t="s">
        <v>4580</v>
      </c>
      <c r="R672" t="s">
        <v>4581</v>
      </c>
      <c r="S672" t="s">
        <v>4582</v>
      </c>
      <c r="T672" t="s">
        <v>4583</v>
      </c>
      <c r="U672" t="s">
        <v>4584</v>
      </c>
      <c r="V672" t="s">
        <v>4585</v>
      </c>
      <c r="W672" t="s">
        <v>4586</v>
      </c>
      <c r="X672" t="s">
        <v>4587</v>
      </c>
      <c r="Y672" t="s">
        <v>4588</v>
      </c>
      <c r="Z672" t="s">
        <v>4589</v>
      </c>
      <c r="AA672" t="s">
        <v>4590</v>
      </c>
      <c r="AB672" t="s">
        <v>4591</v>
      </c>
      <c r="AC672" t="s">
        <v>4592</v>
      </c>
      <c r="AD672" t="s">
        <v>4593</v>
      </c>
      <c r="AE672" t="s">
        <v>4594</v>
      </c>
      <c r="AF672" t="s">
        <v>4595</v>
      </c>
      <c r="AG672" t="s">
        <v>4596</v>
      </c>
      <c r="AH672" t="s">
        <v>4597</v>
      </c>
    </row>
    <row r="673" spans="1:34">
      <c r="B673" t="s">
        <v>72</v>
      </c>
      <c r="C673" s="139">
        <f t="shared" si="10"/>
        <v>0</v>
      </c>
    </row>
    <row r="674" spans="1:34">
      <c r="A674" t="s">
        <v>72</v>
      </c>
      <c r="B674" t="s">
        <v>4598</v>
      </c>
      <c r="C674" s="139">
        <f t="shared" si="10"/>
        <v>0</v>
      </c>
    </row>
    <row r="675" spans="1:34">
      <c r="A675" t="s">
        <v>72</v>
      </c>
      <c r="B675" t="s">
        <v>4599</v>
      </c>
      <c r="C675" s="139">
        <f t="shared" si="10"/>
        <v>0</v>
      </c>
      <c r="D675" t="s">
        <v>4600</v>
      </c>
      <c r="E675" t="s">
        <v>4601</v>
      </c>
      <c r="F675" t="s">
        <v>4602</v>
      </c>
      <c r="G675" t="s">
        <v>4603</v>
      </c>
      <c r="H675" t="s">
        <v>4604</v>
      </c>
      <c r="I675" t="s">
        <v>4605</v>
      </c>
      <c r="J675" t="s">
        <v>4606</v>
      </c>
      <c r="K675" t="s">
        <v>4607</v>
      </c>
      <c r="L675" t="s">
        <v>4608</v>
      </c>
      <c r="M675" t="s">
        <v>4609</v>
      </c>
      <c r="N675" t="s">
        <v>4610</v>
      </c>
      <c r="O675" t="s">
        <v>4611</v>
      </c>
      <c r="P675" t="s">
        <v>4612</v>
      </c>
      <c r="Q675" t="s">
        <v>4613</v>
      </c>
      <c r="R675" t="s">
        <v>4614</v>
      </c>
      <c r="S675" t="s">
        <v>4615</v>
      </c>
      <c r="T675" t="s">
        <v>4616</v>
      </c>
      <c r="U675" t="s">
        <v>4617</v>
      </c>
      <c r="V675" t="s">
        <v>4618</v>
      </c>
      <c r="W675" t="s">
        <v>4619</v>
      </c>
      <c r="X675" t="s">
        <v>4620</v>
      </c>
      <c r="Y675" t="s">
        <v>4621</v>
      </c>
      <c r="Z675" t="s">
        <v>4622</v>
      </c>
      <c r="AA675" t="s">
        <v>4623</v>
      </c>
      <c r="AB675" t="s">
        <v>4624</v>
      </c>
      <c r="AC675" t="s">
        <v>4625</v>
      </c>
      <c r="AD675" t="s">
        <v>4626</v>
      </c>
      <c r="AE675" t="s">
        <v>4627</v>
      </c>
      <c r="AF675" t="s">
        <v>4628</v>
      </c>
      <c r="AG675" t="s">
        <v>4629</v>
      </c>
      <c r="AH675" t="s">
        <v>4630</v>
      </c>
    </row>
    <row r="676" spans="1:34">
      <c r="A676" t="s">
        <v>72</v>
      </c>
      <c r="B676" t="s">
        <v>4631</v>
      </c>
      <c r="C676" s="139">
        <f t="shared" si="10"/>
        <v>0</v>
      </c>
      <c r="D676" t="s">
        <v>583</v>
      </c>
      <c r="E676" t="s">
        <v>583</v>
      </c>
      <c r="F676" t="s">
        <v>583</v>
      </c>
      <c r="G676" t="s">
        <v>583</v>
      </c>
      <c r="H676" t="s">
        <v>583</v>
      </c>
      <c r="I676" t="s">
        <v>583</v>
      </c>
      <c r="J676" t="s">
        <v>583</v>
      </c>
      <c r="K676" t="s">
        <v>583</v>
      </c>
      <c r="L676" t="s">
        <v>583</v>
      </c>
      <c r="M676" t="s">
        <v>583</v>
      </c>
      <c r="N676" t="s">
        <v>583</v>
      </c>
      <c r="O676" t="s">
        <v>583</v>
      </c>
      <c r="P676" t="s">
        <v>583</v>
      </c>
      <c r="Q676" t="s">
        <v>583</v>
      </c>
      <c r="R676" t="s">
        <v>583</v>
      </c>
      <c r="S676" t="s">
        <v>583</v>
      </c>
      <c r="T676" t="s">
        <v>583</v>
      </c>
      <c r="U676" t="s">
        <v>583</v>
      </c>
      <c r="V676" t="s">
        <v>583</v>
      </c>
      <c r="W676" t="s">
        <v>583</v>
      </c>
      <c r="X676" t="s">
        <v>583</v>
      </c>
      <c r="Y676" t="s">
        <v>583</v>
      </c>
      <c r="Z676" t="s">
        <v>583</v>
      </c>
      <c r="AA676" t="s">
        <v>583</v>
      </c>
      <c r="AB676" t="s">
        <v>583</v>
      </c>
      <c r="AC676" t="s">
        <v>583</v>
      </c>
      <c r="AD676" t="s">
        <v>583</v>
      </c>
      <c r="AE676" t="s">
        <v>583</v>
      </c>
      <c r="AF676" t="s">
        <v>583</v>
      </c>
      <c r="AG676" t="s">
        <v>583</v>
      </c>
      <c r="AH676" t="s">
        <v>583</v>
      </c>
    </row>
    <row r="677" spans="1:34">
      <c r="A677" t="s">
        <v>72</v>
      </c>
      <c r="B677" t="s">
        <v>522</v>
      </c>
      <c r="C677" s="139">
        <f t="shared" si="10"/>
        <v>0</v>
      </c>
      <c r="D677" t="s">
        <v>583</v>
      </c>
      <c r="E677" t="s">
        <v>583</v>
      </c>
      <c r="F677" t="s">
        <v>583</v>
      </c>
      <c r="G677" t="s">
        <v>583</v>
      </c>
      <c r="H677" t="s">
        <v>583</v>
      </c>
      <c r="I677" t="s">
        <v>583</v>
      </c>
      <c r="J677" t="s">
        <v>583</v>
      </c>
      <c r="K677" t="s">
        <v>583</v>
      </c>
      <c r="L677" t="s">
        <v>583</v>
      </c>
      <c r="M677" t="s">
        <v>583</v>
      </c>
      <c r="N677" t="s">
        <v>583</v>
      </c>
      <c r="O677" t="s">
        <v>583</v>
      </c>
      <c r="P677" t="s">
        <v>583</v>
      </c>
      <c r="Q677" t="s">
        <v>583</v>
      </c>
      <c r="R677" t="s">
        <v>583</v>
      </c>
      <c r="S677" t="s">
        <v>583</v>
      </c>
      <c r="T677" t="s">
        <v>583</v>
      </c>
      <c r="U677" t="s">
        <v>583</v>
      </c>
      <c r="V677" t="s">
        <v>583</v>
      </c>
      <c r="W677" t="s">
        <v>583</v>
      </c>
      <c r="X677" t="s">
        <v>583</v>
      </c>
      <c r="Y677" t="s">
        <v>583</v>
      </c>
      <c r="Z677" t="s">
        <v>583</v>
      </c>
      <c r="AA677" t="s">
        <v>583</v>
      </c>
      <c r="AB677" t="s">
        <v>583</v>
      </c>
      <c r="AC677" t="s">
        <v>583</v>
      </c>
      <c r="AD677" t="s">
        <v>583</v>
      </c>
      <c r="AE677" t="s">
        <v>583</v>
      </c>
      <c r="AF677" t="s">
        <v>583</v>
      </c>
      <c r="AG677" t="s">
        <v>583</v>
      </c>
      <c r="AH677" t="s">
        <v>583</v>
      </c>
    </row>
    <row r="678" spans="1:34">
      <c r="A678" t="s">
        <v>72</v>
      </c>
      <c r="B678" t="s">
        <v>4632</v>
      </c>
      <c r="C678" s="139">
        <f t="shared" si="10"/>
        <v>77522873</v>
      </c>
      <c r="D678">
        <v>69820694</v>
      </c>
      <c r="E678">
        <v>78881960</v>
      </c>
      <c r="F678">
        <v>81450131</v>
      </c>
      <c r="G678">
        <v>79938707</v>
      </c>
      <c r="H678">
        <v>78006408</v>
      </c>
      <c r="I678">
        <v>85370227</v>
      </c>
      <c r="J678">
        <v>84075322</v>
      </c>
      <c r="K678">
        <v>83171310</v>
      </c>
      <c r="L678">
        <v>80474999</v>
      </c>
      <c r="M678">
        <v>87609471</v>
      </c>
      <c r="N678">
        <v>89666874</v>
      </c>
      <c r="O678">
        <v>82787341</v>
      </c>
      <c r="P678">
        <v>94503953</v>
      </c>
      <c r="Q678">
        <v>96785842</v>
      </c>
      <c r="R678">
        <v>97373706</v>
      </c>
      <c r="S678">
        <v>104830689</v>
      </c>
      <c r="T678">
        <v>99608512</v>
      </c>
      <c r="U678">
        <v>96634055</v>
      </c>
      <c r="V678">
        <v>100451718</v>
      </c>
      <c r="W678">
        <v>97067330</v>
      </c>
      <c r="X678">
        <v>89572141</v>
      </c>
      <c r="Y678">
        <v>87874695</v>
      </c>
      <c r="Z678">
        <v>85146307</v>
      </c>
      <c r="AA678">
        <v>89564616</v>
      </c>
      <c r="AB678">
        <v>95155261</v>
      </c>
      <c r="AC678">
        <v>92478772</v>
      </c>
      <c r="AD678">
        <v>83720636</v>
      </c>
      <c r="AE678">
        <v>92250107</v>
      </c>
      <c r="AF678">
        <v>82679444</v>
      </c>
      <c r="AG678">
        <v>94567383</v>
      </c>
      <c r="AH678">
        <v>89058681</v>
      </c>
    </row>
    <row r="679" spans="1:34">
      <c r="A679" t="s">
        <v>72</v>
      </c>
      <c r="B679" t="s">
        <v>4633</v>
      </c>
      <c r="C679" s="139">
        <f t="shared" si="10"/>
        <v>18392167.25</v>
      </c>
      <c r="D679">
        <v>18626790</v>
      </c>
      <c r="E679">
        <v>19735520</v>
      </c>
      <c r="F679">
        <v>17612759</v>
      </c>
      <c r="G679">
        <v>17593600</v>
      </c>
      <c r="H679">
        <v>17619977</v>
      </c>
      <c r="I679">
        <v>14418920</v>
      </c>
      <c r="J679">
        <v>12787845</v>
      </c>
      <c r="K679">
        <v>12560766</v>
      </c>
      <c r="L679">
        <v>14300177</v>
      </c>
      <c r="M679">
        <v>12184173</v>
      </c>
      <c r="N679">
        <v>12569865</v>
      </c>
      <c r="O679">
        <v>10449447</v>
      </c>
      <c r="P679">
        <v>10953505</v>
      </c>
      <c r="Q679">
        <v>11027611</v>
      </c>
      <c r="R679">
        <v>3859411</v>
      </c>
      <c r="S679">
        <v>4337023</v>
      </c>
      <c r="T679">
        <v>2560189</v>
      </c>
      <c r="U679">
        <v>2302109</v>
      </c>
      <c r="V679">
        <v>5030864</v>
      </c>
      <c r="W679">
        <v>2399126</v>
      </c>
      <c r="X679">
        <v>1751367</v>
      </c>
      <c r="Y679">
        <v>1723457</v>
      </c>
      <c r="Z679">
        <v>1746821</v>
      </c>
      <c r="AA679">
        <v>1679487</v>
      </c>
      <c r="AB679">
        <v>1777210</v>
      </c>
      <c r="AC679">
        <v>1456350</v>
      </c>
      <c r="AD679">
        <v>1343056</v>
      </c>
      <c r="AE679">
        <v>1185746</v>
      </c>
      <c r="AF679">
        <v>868192</v>
      </c>
      <c r="AG679">
        <v>693687</v>
      </c>
      <c r="AH679">
        <v>638996</v>
      </c>
    </row>
    <row r="680" spans="1:34">
      <c r="A680" t="s">
        <v>72</v>
      </c>
      <c r="B680" t="s">
        <v>4634</v>
      </c>
      <c r="C680" s="139">
        <f t="shared" si="10"/>
        <v>14881299.75</v>
      </c>
      <c r="D680">
        <v>16361003</v>
      </c>
      <c r="E680">
        <v>15951611</v>
      </c>
      <c r="F680">
        <v>14582738</v>
      </c>
      <c r="G680">
        <v>12629847</v>
      </c>
      <c r="H680">
        <v>14326924</v>
      </c>
      <c r="I680">
        <v>10925817</v>
      </c>
      <c r="J680">
        <v>7631138</v>
      </c>
      <c r="K680">
        <v>7312667</v>
      </c>
      <c r="L680">
        <v>11051885</v>
      </c>
      <c r="M680">
        <v>7347404</v>
      </c>
      <c r="N680">
        <v>7474970</v>
      </c>
      <c r="O680">
        <v>6203600</v>
      </c>
      <c r="P680">
        <v>7349933</v>
      </c>
      <c r="Q680">
        <v>9327166</v>
      </c>
      <c r="R680">
        <v>9077221</v>
      </c>
      <c r="S680">
        <v>10161162</v>
      </c>
      <c r="T680">
        <v>13904316</v>
      </c>
      <c r="U680">
        <v>9917144</v>
      </c>
      <c r="V680">
        <v>10137521</v>
      </c>
      <c r="W680">
        <v>10501594</v>
      </c>
      <c r="X680">
        <v>10476171</v>
      </c>
      <c r="Y680">
        <v>11079892</v>
      </c>
      <c r="Z680">
        <v>11014262</v>
      </c>
      <c r="AA680">
        <v>12287614</v>
      </c>
      <c r="AB680">
        <v>12044779</v>
      </c>
      <c r="AC680">
        <v>9611129</v>
      </c>
      <c r="AD680">
        <v>9221499</v>
      </c>
      <c r="AE680">
        <v>8905594</v>
      </c>
      <c r="AF680">
        <v>7907290</v>
      </c>
      <c r="AG680">
        <v>6702210</v>
      </c>
      <c r="AH680">
        <v>6353648</v>
      </c>
    </row>
    <row r="681" spans="1:34">
      <c r="A681" t="s">
        <v>72</v>
      </c>
      <c r="B681" t="s">
        <v>4635</v>
      </c>
      <c r="C681" s="139">
        <f t="shared" si="10"/>
        <v>110796340</v>
      </c>
      <c r="D681">
        <v>104808487</v>
      </c>
      <c r="E681">
        <v>114569091</v>
      </c>
      <c r="F681">
        <v>113645628</v>
      </c>
      <c r="G681">
        <v>110162154</v>
      </c>
      <c r="H681">
        <v>109953309</v>
      </c>
      <c r="I681">
        <v>110714964</v>
      </c>
      <c r="J681">
        <v>104494305</v>
      </c>
      <c r="K681">
        <v>103044743</v>
      </c>
      <c r="L681">
        <v>105827061</v>
      </c>
      <c r="M681">
        <v>107141047</v>
      </c>
      <c r="N681">
        <v>109711709</v>
      </c>
      <c r="O681">
        <v>99440389</v>
      </c>
      <c r="P681">
        <v>112807391</v>
      </c>
      <c r="Q681">
        <v>117140618</v>
      </c>
      <c r="R681">
        <v>110310338</v>
      </c>
      <c r="S681">
        <v>119328874</v>
      </c>
      <c r="T681">
        <v>116073017</v>
      </c>
      <c r="U681">
        <v>108853308</v>
      </c>
      <c r="V681">
        <v>115620103</v>
      </c>
      <c r="W681">
        <v>109968049</v>
      </c>
      <c r="X681">
        <v>101799678</v>
      </c>
      <c r="Y681">
        <v>100678044</v>
      </c>
      <c r="Z681">
        <v>97907390</v>
      </c>
      <c r="AA681">
        <v>103531717</v>
      </c>
      <c r="AB681">
        <v>108977250</v>
      </c>
      <c r="AC681">
        <v>103546251</v>
      </c>
      <c r="AD681">
        <v>94285190</v>
      </c>
      <c r="AE681">
        <v>102341447</v>
      </c>
      <c r="AF681">
        <v>91454926</v>
      </c>
      <c r="AG681">
        <v>101963280</v>
      </c>
      <c r="AH681">
        <v>96051325</v>
      </c>
    </row>
    <row r="682" spans="1:34">
      <c r="A682" t="s">
        <v>72</v>
      </c>
      <c r="B682" t="s">
        <v>4636</v>
      </c>
      <c r="C682" s="139">
        <f t="shared" si="10"/>
        <v>772427.25</v>
      </c>
      <c r="D682">
        <v>662180</v>
      </c>
      <c r="E682">
        <v>728986</v>
      </c>
      <c r="F682">
        <v>867486</v>
      </c>
      <c r="G682">
        <v>831057</v>
      </c>
      <c r="H682">
        <v>881083</v>
      </c>
      <c r="I682">
        <v>1012742</v>
      </c>
      <c r="J682">
        <v>971778</v>
      </c>
      <c r="K682">
        <v>861283</v>
      </c>
      <c r="L682">
        <v>967956</v>
      </c>
      <c r="M682">
        <v>788951</v>
      </c>
      <c r="N682">
        <v>624181</v>
      </c>
      <c r="O682">
        <v>603624</v>
      </c>
      <c r="P682">
        <v>535131</v>
      </c>
      <c r="Q682">
        <v>627216</v>
      </c>
      <c r="R682">
        <v>515407</v>
      </c>
      <c r="S682">
        <v>534676</v>
      </c>
      <c r="T682">
        <v>536342</v>
      </c>
      <c r="U682">
        <v>503966</v>
      </c>
      <c r="V682">
        <v>477004</v>
      </c>
      <c r="W682">
        <v>239307</v>
      </c>
      <c r="X682">
        <v>622156</v>
      </c>
      <c r="Y682">
        <v>683703</v>
      </c>
      <c r="Z682">
        <v>638193</v>
      </c>
      <c r="AA682">
        <v>635704</v>
      </c>
      <c r="AB682">
        <v>625592</v>
      </c>
      <c r="AC682">
        <v>562902</v>
      </c>
      <c r="AD682">
        <v>471502</v>
      </c>
      <c r="AE682">
        <v>452436</v>
      </c>
      <c r="AF682">
        <v>331497</v>
      </c>
      <c r="AG682">
        <v>578313</v>
      </c>
      <c r="AH682">
        <v>411321</v>
      </c>
    </row>
    <row r="683" spans="1:34">
      <c r="A683" t="s">
        <v>72</v>
      </c>
      <c r="B683" t="s">
        <v>4637</v>
      </c>
      <c r="C683" s="139">
        <f t="shared" si="10"/>
        <v>1300398</v>
      </c>
      <c r="D683">
        <v>1154054</v>
      </c>
      <c r="E683">
        <v>1403267</v>
      </c>
      <c r="F683">
        <v>1323981</v>
      </c>
      <c r="G683">
        <v>1320290</v>
      </c>
      <c r="H683">
        <v>1287397</v>
      </c>
      <c r="I683">
        <v>1280344</v>
      </c>
      <c r="J683">
        <v>1350907</v>
      </c>
      <c r="K683">
        <v>1511775</v>
      </c>
      <c r="L683">
        <v>1363033</v>
      </c>
      <c r="M683">
        <v>1239509</v>
      </c>
      <c r="N683">
        <v>1215481</v>
      </c>
      <c r="O683">
        <v>1158593</v>
      </c>
      <c r="P683">
        <v>1647284</v>
      </c>
      <c r="Q683">
        <v>1542101</v>
      </c>
      <c r="R683">
        <v>1730994</v>
      </c>
      <c r="S683">
        <v>1756221</v>
      </c>
      <c r="T683">
        <v>1877911</v>
      </c>
      <c r="U683">
        <v>1989785</v>
      </c>
      <c r="V683">
        <v>1791980</v>
      </c>
      <c r="W683">
        <v>1638255</v>
      </c>
      <c r="X683">
        <v>1787762</v>
      </c>
      <c r="Y683">
        <v>1877968</v>
      </c>
      <c r="Z683">
        <v>1931810</v>
      </c>
      <c r="AA683">
        <v>2803340</v>
      </c>
      <c r="AB683">
        <v>2915466</v>
      </c>
      <c r="AC683">
        <v>3335459</v>
      </c>
      <c r="AD683">
        <v>3550695</v>
      </c>
      <c r="AE683">
        <v>3574668</v>
      </c>
      <c r="AF683">
        <v>3535515</v>
      </c>
      <c r="AG683">
        <v>3436529</v>
      </c>
      <c r="AH683">
        <v>3597089</v>
      </c>
    </row>
    <row r="684" spans="1:34">
      <c r="A684" t="s">
        <v>72</v>
      </c>
      <c r="B684" t="s">
        <v>4638</v>
      </c>
      <c r="C684" s="139">
        <f t="shared" si="10"/>
        <v>2072825.25</v>
      </c>
      <c r="D684">
        <v>1816234</v>
      </c>
      <c r="E684">
        <v>2132253</v>
      </c>
      <c r="F684">
        <v>2191467</v>
      </c>
      <c r="G684">
        <v>2151347</v>
      </c>
      <c r="H684">
        <v>2168481</v>
      </c>
      <c r="I684">
        <v>2293086</v>
      </c>
      <c r="J684">
        <v>2322686</v>
      </c>
      <c r="K684">
        <v>2373058</v>
      </c>
      <c r="L684">
        <v>2330989</v>
      </c>
      <c r="M684">
        <v>2028459</v>
      </c>
      <c r="N684">
        <v>1839663</v>
      </c>
      <c r="O684">
        <v>1762216</v>
      </c>
      <c r="P684">
        <v>2182415</v>
      </c>
      <c r="Q684">
        <v>2169318</v>
      </c>
      <c r="R684">
        <v>2246400</v>
      </c>
      <c r="S684">
        <v>2290897</v>
      </c>
      <c r="T684">
        <v>2414252</v>
      </c>
      <c r="U684">
        <v>2493752</v>
      </c>
      <c r="V684">
        <v>2268984</v>
      </c>
      <c r="W684">
        <v>1877562</v>
      </c>
      <c r="X684">
        <v>2409918</v>
      </c>
      <c r="Y684">
        <v>2561671</v>
      </c>
      <c r="Z684">
        <v>2570003</v>
      </c>
      <c r="AA684">
        <v>3439043</v>
      </c>
      <c r="AB684">
        <v>3541058</v>
      </c>
      <c r="AC684">
        <v>3898362</v>
      </c>
      <c r="AD684">
        <v>4022196</v>
      </c>
      <c r="AE684">
        <v>4027104</v>
      </c>
      <c r="AF684">
        <v>3867012</v>
      </c>
      <c r="AG684">
        <v>4014843</v>
      </c>
      <c r="AH684">
        <v>4008411</v>
      </c>
    </row>
    <row r="685" spans="1:34">
      <c r="A685" t="s">
        <v>72</v>
      </c>
      <c r="B685" t="s">
        <v>4639</v>
      </c>
      <c r="C685" s="139">
        <f t="shared" si="10"/>
        <v>112869165</v>
      </c>
      <c r="D685">
        <v>106624721</v>
      </c>
      <c r="E685">
        <v>116701343</v>
      </c>
      <c r="F685">
        <v>115837095</v>
      </c>
      <c r="G685">
        <v>112313501</v>
      </c>
      <c r="H685">
        <v>112121790</v>
      </c>
      <c r="I685">
        <v>113008050</v>
      </c>
      <c r="J685">
        <v>106816991</v>
      </c>
      <c r="K685">
        <v>105417801</v>
      </c>
      <c r="L685">
        <v>108158050</v>
      </c>
      <c r="M685">
        <v>109169507</v>
      </c>
      <c r="N685">
        <v>111551371</v>
      </c>
      <c r="O685">
        <v>101202605</v>
      </c>
      <c r="P685">
        <v>114989806</v>
      </c>
      <c r="Q685">
        <v>119309936</v>
      </c>
      <c r="R685">
        <v>112556738</v>
      </c>
      <c r="S685">
        <v>121619771</v>
      </c>
      <c r="T685">
        <v>118487269</v>
      </c>
      <c r="U685">
        <v>111347060</v>
      </c>
      <c r="V685">
        <v>117889087</v>
      </c>
      <c r="W685">
        <v>111845612</v>
      </c>
      <c r="X685">
        <v>104209596</v>
      </c>
      <c r="Y685">
        <v>103239715</v>
      </c>
      <c r="Z685">
        <v>100477393</v>
      </c>
      <c r="AA685">
        <v>106970760</v>
      </c>
      <c r="AB685">
        <v>112518308</v>
      </c>
      <c r="AC685">
        <v>107444613</v>
      </c>
      <c r="AD685">
        <v>98307387</v>
      </c>
      <c r="AE685">
        <v>106368552</v>
      </c>
      <c r="AF685">
        <v>95321938</v>
      </c>
      <c r="AG685">
        <v>105978123</v>
      </c>
      <c r="AH685">
        <v>100059735</v>
      </c>
    </row>
    <row r="686" spans="1:34">
      <c r="A686" t="s">
        <v>72</v>
      </c>
      <c r="B686" t="s">
        <v>4640</v>
      </c>
      <c r="C686" s="139">
        <f t="shared" si="10"/>
        <v>6028226.5</v>
      </c>
      <c r="D686">
        <v>5790141</v>
      </c>
      <c r="E686">
        <v>6047749</v>
      </c>
      <c r="F686">
        <v>6540049</v>
      </c>
      <c r="G686">
        <v>5734967</v>
      </c>
      <c r="H686">
        <v>7837006</v>
      </c>
      <c r="I686">
        <v>8481253</v>
      </c>
      <c r="J686">
        <v>6175525</v>
      </c>
      <c r="K686">
        <v>6032954</v>
      </c>
      <c r="L686">
        <v>4572066</v>
      </c>
      <c r="M686">
        <v>4525243</v>
      </c>
      <c r="N686">
        <v>6117627</v>
      </c>
      <c r="O686">
        <v>7576434</v>
      </c>
      <c r="P686">
        <v>6305172</v>
      </c>
      <c r="Q686">
        <v>1681860</v>
      </c>
      <c r="R686">
        <v>357046</v>
      </c>
      <c r="S686">
        <v>1681055</v>
      </c>
      <c r="T686">
        <v>2054387</v>
      </c>
      <c r="U686">
        <v>1253352</v>
      </c>
      <c r="V686">
        <v>240232</v>
      </c>
      <c r="W686">
        <v>74012</v>
      </c>
      <c r="X686">
        <v>1328760</v>
      </c>
      <c r="Y686">
        <v>889216</v>
      </c>
      <c r="Z686">
        <v>2027472</v>
      </c>
      <c r="AA686">
        <v>3384292</v>
      </c>
      <c r="AB686">
        <v>2125829</v>
      </c>
      <c r="AC686">
        <v>5800588</v>
      </c>
      <c r="AD686">
        <v>6910227</v>
      </c>
      <c r="AE686">
        <v>2419866</v>
      </c>
      <c r="AF686">
        <v>83476</v>
      </c>
      <c r="AG686">
        <v>107629</v>
      </c>
      <c r="AH686">
        <v>39599</v>
      </c>
    </row>
    <row r="687" spans="1:34">
      <c r="A687" t="s">
        <v>72</v>
      </c>
      <c r="B687" t="s">
        <v>4641</v>
      </c>
      <c r="C687" s="139">
        <f t="shared" si="10"/>
        <v>0</v>
      </c>
      <c r="D687">
        <v>0</v>
      </c>
      <c r="E687">
        <v>0</v>
      </c>
      <c r="F687">
        <v>0</v>
      </c>
      <c r="G687">
        <v>0</v>
      </c>
      <c r="H687">
        <v>0</v>
      </c>
      <c r="I687">
        <v>0</v>
      </c>
      <c r="J687">
        <v>0</v>
      </c>
      <c r="K687">
        <v>1251369</v>
      </c>
      <c r="L687">
        <v>2227684</v>
      </c>
      <c r="M687">
        <v>899647</v>
      </c>
      <c r="N687">
        <v>0</v>
      </c>
      <c r="O687">
        <v>204074</v>
      </c>
      <c r="P687">
        <v>0</v>
      </c>
      <c r="Q687">
        <v>1857500</v>
      </c>
      <c r="R687">
        <v>9749351</v>
      </c>
      <c r="S687">
        <v>4207616</v>
      </c>
      <c r="T687">
        <v>4401794</v>
      </c>
      <c r="U687">
        <v>13442948</v>
      </c>
      <c r="V687">
        <v>2644718</v>
      </c>
      <c r="W687">
        <v>3595157</v>
      </c>
      <c r="X687">
        <v>13581288</v>
      </c>
      <c r="Y687">
        <v>13892710</v>
      </c>
      <c r="Z687">
        <v>13319056</v>
      </c>
      <c r="AA687">
        <v>806667</v>
      </c>
      <c r="AB687">
        <v>0</v>
      </c>
      <c r="AC687">
        <v>0</v>
      </c>
      <c r="AD687">
        <v>0</v>
      </c>
      <c r="AE687">
        <v>0</v>
      </c>
      <c r="AF687">
        <v>0</v>
      </c>
      <c r="AG687">
        <v>0</v>
      </c>
      <c r="AH687">
        <v>3135880</v>
      </c>
    </row>
    <row r="688" spans="1:34">
      <c r="A688" t="s">
        <v>72</v>
      </c>
      <c r="B688" s="137" t="s">
        <v>4642</v>
      </c>
      <c r="C688" s="139">
        <f t="shared" si="10"/>
        <v>118897391.5</v>
      </c>
      <c r="D688">
        <v>112414862</v>
      </c>
      <c r="E688">
        <v>122749092</v>
      </c>
      <c r="F688">
        <v>122377144</v>
      </c>
      <c r="G688">
        <v>118048468</v>
      </c>
      <c r="H688">
        <v>119958796</v>
      </c>
      <c r="I688">
        <v>121489303</v>
      </c>
      <c r="J688">
        <v>112992516</v>
      </c>
      <c r="K688">
        <v>112702124</v>
      </c>
      <c r="L688">
        <v>114957800</v>
      </c>
      <c r="M688">
        <v>114594397</v>
      </c>
      <c r="N688">
        <v>117668998</v>
      </c>
      <c r="O688">
        <v>108983113</v>
      </c>
      <c r="P688">
        <v>121294978</v>
      </c>
      <c r="Q688">
        <v>122849296</v>
      </c>
      <c r="R688">
        <v>122663135</v>
      </c>
      <c r="S688">
        <v>127508442</v>
      </c>
      <c r="T688">
        <v>124943450</v>
      </c>
      <c r="U688">
        <v>126043360</v>
      </c>
      <c r="V688">
        <v>120774037</v>
      </c>
      <c r="W688">
        <v>115514781</v>
      </c>
      <c r="X688">
        <v>119119644</v>
      </c>
      <c r="Y688">
        <v>118021641</v>
      </c>
      <c r="Z688">
        <v>115823921</v>
      </c>
      <c r="AA688">
        <v>111161719</v>
      </c>
      <c r="AB688">
        <v>114644137</v>
      </c>
      <c r="AC688">
        <v>113245201</v>
      </c>
      <c r="AD688">
        <v>105217614</v>
      </c>
      <c r="AE688">
        <v>108788418</v>
      </c>
      <c r="AF688">
        <v>95405414</v>
      </c>
      <c r="AG688">
        <v>106085752</v>
      </c>
      <c r="AH688">
        <v>103235214</v>
      </c>
    </row>
    <row r="689" spans="1:34">
      <c r="A689" t="s">
        <v>72</v>
      </c>
      <c r="B689" t="s">
        <v>4643</v>
      </c>
      <c r="C689" s="139">
        <f t="shared" si="10"/>
        <v>0</v>
      </c>
      <c r="D689" t="s">
        <v>583</v>
      </c>
      <c r="E689" t="s">
        <v>583</v>
      </c>
      <c r="F689" t="s">
        <v>583</v>
      </c>
      <c r="G689" t="s">
        <v>583</v>
      </c>
      <c r="H689" t="s">
        <v>583</v>
      </c>
      <c r="I689" t="s">
        <v>583</v>
      </c>
      <c r="J689" t="s">
        <v>583</v>
      </c>
      <c r="K689" t="s">
        <v>583</v>
      </c>
      <c r="L689" t="s">
        <v>583</v>
      </c>
      <c r="M689" t="s">
        <v>583</v>
      </c>
      <c r="N689" t="s">
        <v>583</v>
      </c>
      <c r="O689" t="s">
        <v>583</v>
      </c>
      <c r="P689" t="s">
        <v>583</v>
      </c>
      <c r="Q689" t="s">
        <v>583</v>
      </c>
      <c r="R689" t="s">
        <v>583</v>
      </c>
      <c r="S689" t="s">
        <v>583</v>
      </c>
      <c r="T689" t="s">
        <v>583</v>
      </c>
      <c r="U689" t="s">
        <v>583</v>
      </c>
      <c r="V689" t="s">
        <v>583</v>
      </c>
      <c r="W689" t="s">
        <v>583</v>
      </c>
      <c r="X689" t="s">
        <v>583</v>
      </c>
      <c r="Y689" t="s">
        <v>583</v>
      </c>
      <c r="Z689" t="s">
        <v>583</v>
      </c>
      <c r="AA689" t="s">
        <v>583</v>
      </c>
      <c r="AB689" t="s">
        <v>583</v>
      </c>
      <c r="AC689" t="s">
        <v>583</v>
      </c>
      <c r="AD689" t="s">
        <v>583</v>
      </c>
      <c r="AE689" t="s">
        <v>583</v>
      </c>
      <c r="AF689" t="s">
        <v>583</v>
      </c>
      <c r="AG689" t="s">
        <v>583</v>
      </c>
      <c r="AH689" t="s">
        <v>583</v>
      </c>
    </row>
    <row r="690" spans="1:34">
      <c r="A690" t="s">
        <v>72</v>
      </c>
      <c r="B690" t="s">
        <v>4644</v>
      </c>
      <c r="C690" s="139">
        <f t="shared" si="10"/>
        <v>0</v>
      </c>
      <c r="D690" t="s">
        <v>583</v>
      </c>
      <c r="E690" t="s">
        <v>583</v>
      </c>
      <c r="F690" t="s">
        <v>583</v>
      </c>
      <c r="G690" t="s">
        <v>583</v>
      </c>
      <c r="H690" t="s">
        <v>583</v>
      </c>
      <c r="I690" t="s">
        <v>583</v>
      </c>
      <c r="J690" t="s">
        <v>583</v>
      </c>
      <c r="K690" t="s">
        <v>583</v>
      </c>
      <c r="L690" t="s">
        <v>583</v>
      </c>
      <c r="M690" t="s">
        <v>583</v>
      </c>
      <c r="N690" t="s">
        <v>583</v>
      </c>
      <c r="O690" t="s">
        <v>583</v>
      </c>
      <c r="P690" t="s">
        <v>583</v>
      </c>
      <c r="Q690" t="s">
        <v>583</v>
      </c>
      <c r="R690" t="s">
        <v>583</v>
      </c>
      <c r="S690" t="s">
        <v>583</v>
      </c>
      <c r="T690" t="s">
        <v>583</v>
      </c>
      <c r="U690" t="s">
        <v>583</v>
      </c>
      <c r="V690" t="s">
        <v>583</v>
      </c>
      <c r="W690" t="s">
        <v>583</v>
      </c>
      <c r="X690" t="s">
        <v>583</v>
      </c>
      <c r="Y690" t="s">
        <v>583</v>
      </c>
      <c r="Z690" t="s">
        <v>583</v>
      </c>
      <c r="AA690" t="s">
        <v>583</v>
      </c>
      <c r="AB690" t="s">
        <v>583</v>
      </c>
      <c r="AC690" t="s">
        <v>583</v>
      </c>
      <c r="AD690" t="s">
        <v>583</v>
      </c>
      <c r="AE690" t="s">
        <v>583</v>
      </c>
      <c r="AF690" t="s">
        <v>583</v>
      </c>
      <c r="AG690" t="s">
        <v>583</v>
      </c>
      <c r="AH690" t="s">
        <v>583</v>
      </c>
    </row>
    <row r="691" spans="1:34">
      <c r="A691" t="s">
        <v>72</v>
      </c>
      <c r="B691" t="s">
        <v>4645</v>
      </c>
      <c r="C691" s="139">
        <f t="shared" si="10"/>
        <v>92187940.25</v>
      </c>
      <c r="D691">
        <v>88672937</v>
      </c>
      <c r="E691">
        <v>91921848</v>
      </c>
      <c r="F691">
        <v>95568004</v>
      </c>
      <c r="G691">
        <v>92588972</v>
      </c>
      <c r="H691">
        <v>94935158</v>
      </c>
      <c r="I691">
        <v>92569534</v>
      </c>
      <c r="J691">
        <v>91446084</v>
      </c>
      <c r="K691">
        <v>92605231</v>
      </c>
      <c r="L691">
        <v>95173582</v>
      </c>
      <c r="M691">
        <v>95230803</v>
      </c>
      <c r="N691">
        <v>94564763</v>
      </c>
      <c r="O691">
        <v>93654152</v>
      </c>
      <c r="P691">
        <v>102320575</v>
      </c>
      <c r="Q691">
        <v>104526113</v>
      </c>
      <c r="R691">
        <v>101899292</v>
      </c>
      <c r="S691">
        <v>98602601</v>
      </c>
      <c r="T691">
        <v>92097202</v>
      </c>
      <c r="U691">
        <v>96659455</v>
      </c>
      <c r="V691">
        <v>100213318</v>
      </c>
      <c r="W691">
        <v>101776743</v>
      </c>
      <c r="X691">
        <v>104370569</v>
      </c>
      <c r="Y691">
        <v>103479677</v>
      </c>
      <c r="Z691">
        <v>100506195</v>
      </c>
      <c r="AA691">
        <v>97390660</v>
      </c>
      <c r="AB691">
        <v>96301566</v>
      </c>
      <c r="AC691">
        <v>94701134</v>
      </c>
      <c r="AD691">
        <v>91159987</v>
      </c>
      <c r="AE691">
        <v>87588602</v>
      </c>
      <c r="AF691">
        <v>83840225</v>
      </c>
      <c r="AG691">
        <v>84518543</v>
      </c>
      <c r="AH691">
        <v>82366869</v>
      </c>
    </row>
    <row r="692" spans="1:34">
      <c r="A692" t="s">
        <v>72</v>
      </c>
      <c r="B692" t="s">
        <v>4646</v>
      </c>
      <c r="C692" s="139">
        <f t="shared" si="10"/>
        <v>8658658.5</v>
      </c>
      <c r="D692">
        <v>7945332</v>
      </c>
      <c r="E692">
        <v>8911569</v>
      </c>
      <c r="F692">
        <v>8870771</v>
      </c>
      <c r="G692">
        <v>8906962</v>
      </c>
      <c r="H692">
        <v>9116127</v>
      </c>
      <c r="I692">
        <v>9305012</v>
      </c>
      <c r="J692">
        <v>11451880</v>
      </c>
      <c r="K692">
        <v>9992639</v>
      </c>
      <c r="L692">
        <v>9198981</v>
      </c>
      <c r="M692">
        <v>9361428</v>
      </c>
      <c r="N692">
        <v>9083972</v>
      </c>
      <c r="O692">
        <v>4046710</v>
      </c>
      <c r="P692">
        <v>2999260</v>
      </c>
      <c r="Q692">
        <v>4292693</v>
      </c>
      <c r="R692">
        <v>5619061</v>
      </c>
      <c r="S692">
        <v>11333864</v>
      </c>
      <c r="T692">
        <v>13991287</v>
      </c>
      <c r="U692">
        <v>10112012</v>
      </c>
      <c r="V692">
        <v>4500202</v>
      </c>
      <c r="W692">
        <v>632604</v>
      </c>
      <c r="X692">
        <v>401647</v>
      </c>
      <c r="Y692">
        <v>501329</v>
      </c>
      <c r="Z692">
        <v>0</v>
      </c>
      <c r="AA692">
        <v>0</v>
      </c>
      <c r="AB692">
        <v>0</v>
      </c>
      <c r="AC692">
        <v>0</v>
      </c>
      <c r="AD692">
        <v>0</v>
      </c>
      <c r="AE692">
        <v>0</v>
      </c>
      <c r="AF692">
        <v>0</v>
      </c>
      <c r="AG692">
        <v>0</v>
      </c>
      <c r="AH692">
        <v>0</v>
      </c>
    </row>
    <row r="693" spans="1:34">
      <c r="A693" t="s">
        <v>72</v>
      </c>
      <c r="B693" t="s">
        <v>4647</v>
      </c>
      <c r="C693" s="139">
        <f t="shared" si="10"/>
        <v>410848.25</v>
      </c>
      <c r="D693">
        <v>393637</v>
      </c>
      <c r="E693">
        <v>415876</v>
      </c>
      <c r="F693">
        <v>430721</v>
      </c>
      <c r="G693">
        <v>403159</v>
      </c>
      <c r="H693">
        <v>416528</v>
      </c>
      <c r="I693">
        <v>605375</v>
      </c>
      <c r="J693">
        <v>416134</v>
      </c>
      <c r="K693">
        <v>440435</v>
      </c>
      <c r="L693">
        <v>445628</v>
      </c>
      <c r="M693">
        <v>461327</v>
      </c>
      <c r="N693">
        <v>484</v>
      </c>
      <c r="O693">
        <v>420152</v>
      </c>
      <c r="P693">
        <v>461436</v>
      </c>
      <c r="Q693">
        <v>477943</v>
      </c>
      <c r="R693">
        <v>499344</v>
      </c>
      <c r="S693">
        <v>508098</v>
      </c>
      <c r="T693">
        <v>517551</v>
      </c>
      <c r="U693">
        <v>2105726</v>
      </c>
      <c r="V693">
        <v>1565547</v>
      </c>
      <c r="W693">
        <v>0</v>
      </c>
      <c r="X693">
        <v>0</v>
      </c>
      <c r="Y693">
        <v>0</v>
      </c>
      <c r="Z693">
        <v>0</v>
      </c>
      <c r="AA693">
        <v>0</v>
      </c>
      <c r="AB693">
        <v>0</v>
      </c>
      <c r="AC693">
        <v>0</v>
      </c>
      <c r="AD693">
        <v>0</v>
      </c>
      <c r="AE693">
        <v>0</v>
      </c>
      <c r="AF693">
        <v>0</v>
      </c>
      <c r="AG693">
        <v>0</v>
      </c>
      <c r="AH693">
        <v>0</v>
      </c>
    </row>
    <row r="694" spans="1:34">
      <c r="A694" t="s">
        <v>72</v>
      </c>
      <c r="B694" t="s">
        <v>4648</v>
      </c>
      <c r="C694" s="139">
        <f t="shared" si="10"/>
        <v>101257447</v>
      </c>
      <c r="D694">
        <v>97011906</v>
      </c>
      <c r="E694">
        <v>101249293</v>
      </c>
      <c r="F694">
        <v>104869496</v>
      </c>
      <c r="G694">
        <v>101899093</v>
      </c>
      <c r="H694">
        <v>104467813</v>
      </c>
      <c r="I694">
        <v>102479921</v>
      </c>
      <c r="J694">
        <v>103314098</v>
      </c>
      <c r="K694">
        <v>103038305</v>
      </c>
      <c r="L694">
        <v>104818191</v>
      </c>
      <c r="M694">
        <v>105053558</v>
      </c>
      <c r="N694">
        <v>103649219</v>
      </c>
      <c r="O694">
        <v>98121014</v>
      </c>
      <c r="P694">
        <v>105781271</v>
      </c>
      <c r="Q694">
        <v>109296749</v>
      </c>
      <c r="R694">
        <v>108017697</v>
      </c>
      <c r="S694">
        <v>110444563</v>
      </c>
      <c r="T694">
        <v>106606040</v>
      </c>
      <c r="U694">
        <v>108877193</v>
      </c>
      <c r="V694">
        <v>106279067</v>
      </c>
      <c r="W694">
        <v>102409347</v>
      </c>
      <c r="X694">
        <v>104772216</v>
      </c>
      <c r="Y694">
        <v>103981006</v>
      </c>
      <c r="Z694">
        <v>100506195</v>
      </c>
      <c r="AA694">
        <v>97390660</v>
      </c>
      <c r="AB694">
        <v>96301566</v>
      </c>
      <c r="AC694">
        <v>94701134</v>
      </c>
      <c r="AD694">
        <v>91159987</v>
      </c>
      <c r="AE694">
        <v>87588602</v>
      </c>
      <c r="AF694">
        <v>83840225</v>
      </c>
      <c r="AG694">
        <v>84518543</v>
      </c>
      <c r="AH694">
        <v>82366869</v>
      </c>
    </row>
    <row r="695" spans="1:34">
      <c r="A695" t="s">
        <v>72</v>
      </c>
      <c r="B695" t="s">
        <v>4649</v>
      </c>
      <c r="C695" s="139">
        <f t="shared" si="10"/>
        <v>2352369</v>
      </c>
      <c r="D695">
        <v>2142041</v>
      </c>
      <c r="E695">
        <v>2340308</v>
      </c>
      <c r="F695">
        <v>2528022</v>
      </c>
      <c r="G695">
        <v>2399105</v>
      </c>
      <c r="H695">
        <v>2412215</v>
      </c>
      <c r="I695">
        <v>2090106</v>
      </c>
      <c r="J695">
        <v>2333108</v>
      </c>
      <c r="K695">
        <v>2359430</v>
      </c>
      <c r="L695">
        <v>2368855</v>
      </c>
      <c r="M695">
        <v>1927006</v>
      </c>
      <c r="N695">
        <v>1899233</v>
      </c>
      <c r="O695">
        <v>1792173</v>
      </c>
      <c r="P695">
        <v>2144060</v>
      </c>
      <c r="Q695">
        <v>2005136</v>
      </c>
      <c r="R695">
        <v>2353796</v>
      </c>
      <c r="S695">
        <v>2584479</v>
      </c>
      <c r="T695">
        <v>2922287</v>
      </c>
      <c r="U695">
        <v>2919243</v>
      </c>
      <c r="V695">
        <v>2882639</v>
      </c>
      <c r="W695">
        <v>2821309</v>
      </c>
      <c r="X695">
        <v>2887280</v>
      </c>
      <c r="Y695">
        <v>2973171</v>
      </c>
      <c r="Z695">
        <v>2872197</v>
      </c>
      <c r="AA695">
        <v>4098164</v>
      </c>
      <c r="AB695">
        <v>4026079</v>
      </c>
      <c r="AC695">
        <v>4436534</v>
      </c>
      <c r="AD695">
        <v>4541485</v>
      </c>
      <c r="AE695">
        <v>4557801</v>
      </c>
      <c r="AF695">
        <v>4466876</v>
      </c>
      <c r="AG695">
        <v>4371282</v>
      </c>
      <c r="AH695">
        <v>4347354</v>
      </c>
    </row>
    <row r="696" spans="1:34">
      <c r="A696" t="s">
        <v>72</v>
      </c>
      <c r="B696" t="s">
        <v>4650</v>
      </c>
      <c r="C696" s="139">
        <f t="shared" si="10"/>
        <v>1892150</v>
      </c>
      <c r="D696">
        <v>4083510</v>
      </c>
      <c r="E696">
        <v>3402327</v>
      </c>
      <c r="F696">
        <v>53295</v>
      </c>
      <c r="G696">
        <v>29468</v>
      </c>
      <c r="H696">
        <v>30268</v>
      </c>
      <c r="I696">
        <v>190098</v>
      </c>
      <c r="J696">
        <v>331263</v>
      </c>
      <c r="K696">
        <v>214848</v>
      </c>
      <c r="L696">
        <v>302005</v>
      </c>
      <c r="M696">
        <v>456671</v>
      </c>
      <c r="N696">
        <v>2553774</v>
      </c>
      <c r="O696">
        <v>1939287</v>
      </c>
      <c r="P696">
        <v>4000591</v>
      </c>
      <c r="Q696">
        <v>2887818</v>
      </c>
      <c r="R696">
        <v>2473613</v>
      </c>
      <c r="S696">
        <v>4411246</v>
      </c>
      <c r="T696">
        <v>5258329</v>
      </c>
      <c r="U696">
        <v>4817768</v>
      </c>
      <c r="V696">
        <v>2474343</v>
      </c>
      <c r="W696">
        <v>2175612</v>
      </c>
      <c r="X696">
        <v>1656102</v>
      </c>
      <c r="Y696">
        <v>1108301</v>
      </c>
      <c r="Z696">
        <v>3561049</v>
      </c>
      <c r="AA696">
        <v>2004494</v>
      </c>
      <c r="AB696">
        <v>219123</v>
      </c>
      <c r="AC696">
        <v>40982</v>
      </c>
      <c r="AD696">
        <v>1172</v>
      </c>
      <c r="AE696">
        <v>28736</v>
      </c>
      <c r="AF696">
        <v>314833</v>
      </c>
      <c r="AG696">
        <v>553719</v>
      </c>
      <c r="AH696">
        <v>10957882</v>
      </c>
    </row>
    <row r="697" spans="1:34">
      <c r="A697" t="s">
        <v>72</v>
      </c>
      <c r="B697" t="s">
        <v>4651</v>
      </c>
      <c r="C697" s="139">
        <f t="shared" si="10"/>
        <v>5461302.5</v>
      </c>
      <c r="D697">
        <v>5403007</v>
      </c>
      <c r="E697">
        <v>5490130</v>
      </c>
      <c r="F697">
        <v>5408922</v>
      </c>
      <c r="G697">
        <v>5543151</v>
      </c>
      <c r="H697">
        <v>5452288</v>
      </c>
      <c r="I697">
        <v>5111026</v>
      </c>
      <c r="J697">
        <v>5379559</v>
      </c>
      <c r="K697">
        <v>5535180</v>
      </c>
      <c r="L697">
        <v>5676320</v>
      </c>
      <c r="M697">
        <v>6491641</v>
      </c>
      <c r="N697">
        <v>6403217</v>
      </c>
      <c r="O697">
        <v>6246131</v>
      </c>
      <c r="P697">
        <v>6738319</v>
      </c>
      <c r="Q697">
        <v>6917662</v>
      </c>
      <c r="R697">
        <v>7003745</v>
      </c>
      <c r="S697">
        <v>7381644</v>
      </c>
      <c r="T697">
        <v>7811664</v>
      </c>
      <c r="U697">
        <v>7994648</v>
      </c>
      <c r="V697">
        <v>7971953</v>
      </c>
      <c r="W697">
        <v>8008765</v>
      </c>
      <c r="X697">
        <v>8149525</v>
      </c>
      <c r="Y697">
        <v>8157531</v>
      </c>
      <c r="Z697">
        <v>7146765</v>
      </c>
      <c r="AA697">
        <v>7342958</v>
      </c>
      <c r="AB697">
        <v>7475091</v>
      </c>
      <c r="AC697">
        <v>7228086</v>
      </c>
      <c r="AD697">
        <v>6925090</v>
      </c>
      <c r="AE697">
        <v>7010035</v>
      </c>
      <c r="AF697">
        <v>6627887</v>
      </c>
      <c r="AG697">
        <v>6489739</v>
      </c>
      <c r="AH697">
        <v>6253358</v>
      </c>
    </row>
    <row r="698" spans="1:34">
      <c r="A698" t="s">
        <v>72</v>
      </c>
      <c r="B698" t="s">
        <v>4652</v>
      </c>
      <c r="C698" s="139">
        <f t="shared" si="10"/>
        <v>297753.75</v>
      </c>
      <c r="D698">
        <v>-217399</v>
      </c>
      <c r="E698">
        <v>154301</v>
      </c>
      <c r="F698">
        <v>576195</v>
      </c>
      <c r="G698">
        <v>677918</v>
      </c>
      <c r="H698">
        <v>1271219</v>
      </c>
      <c r="I698">
        <v>1567998</v>
      </c>
      <c r="J698">
        <v>1336976</v>
      </c>
      <c r="K698">
        <v>1554360</v>
      </c>
      <c r="L698">
        <v>1792429</v>
      </c>
      <c r="M698">
        <v>665520</v>
      </c>
      <c r="N698">
        <v>909497</v>
      </c>
      <c r="O698">
        <v>884508</v>
      </c>
      <c r="P698">
        <v>1381430</v>
      </c>
      <c r="Q698">
        <v>1741932</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
        <v>72</v>
      </c>
      <c r="B699" t="s">
        <v>4653</v>
      </c>
      <c r="C699" s="139">
        <f t="shared" si="10"/>
        <v>7636369</v>
      </c>
      <c r="D699">
        <v>3991797</v>
      </c>
      <c r="E699">
        <v>10112733</v>
      </c>
      <c r="F699">
        <v>8941213</v>
      </c>
      <c r="G699">
        <v>7499733</v>
      </c>
      <c r="H699">
        <v>6324993</v>
      </c>
      <c r="I699">
        <v>10050154</v>
      </c>
      <c r="J699">
        <v>297513</v>
      </c>
      <c r="K699">
        <v>0</v>
      </c>
      <c r="L699">
        <v>0</v>
      </c>
      <c r="M699">
        <v>0</v>
      </c>
      <c r="N699">
        <v>2254058</v>
      </c>
      <c r="O699">
        <v>0</v>
      </c>
      <c r="P699">
        <v>1249307</v>
      </c>
      <c r="Q699">
        <v>0</v>
      </c>
      <c r="R699">
        <v>0</v>
      </c>
      <c r="S699">
        <v>0</v>
      </c>
      <c r="T699">
        <v>0</v>
      </c>
      <c r="U699">
        <v>0</v>
      </c>
      <c r="V699">
        <v>0</v>
      </c>
      <c r="W699">
        <v>0</v>
      </c>
      <c r="X699">
        <v>0</v>
      </c>
      <c r="Y699">
        <v>0</v>
      </c>
      <c r="Z699">
        <v>0</v>
      </c>
      <c r="AA699">
        <v>0</v>
      </c>
      <c r="AB699">
        <v>6249131</v>
      </c>
      <c r="AC699">
        <v>6602996</v>
      </c>
      <c r="AD699">
        <v>2971852</v>
      </c>
      <c r="AE699">
        <v>10072794</v>
      </c>
      <c r="AF699">
        <v>740387</v>
      </c>
      <c r="AG699">
        <v>10864462</v>
      </c>
      <c r="AH699">
        <v>0</v>
      </c>
    </row>
    <row r="700" spans="1:34">
      <c r="A700" t="s">
        <v>72</v>
      </c>
      <c r="B700" s="137" t="s">
        <v>4654</v>
      </c>
      <c r="C700" s="139">
        <f t="shared" si="10"/>
        <v>118897391.5</v>
      </c>
      <c r="D700">
        <v>112414862</v>
      </c>
      <c r="E700">
        <v>122749092</v>
      </c>
      <c r="F700">
        <v>122377144</v>
      </c>
      <c r="G700">
        <v>118048468</v>
      </c>
      <c r="H700">
        <v>119958796</v>
      </c>
      <c r="I700">
        <v>121489303</v>
      </c>
      <c r="J700">
        <v>112992516</v>
      </c>
      <c r="K700">
        <v>112702124</v>
      </c>
      <c r="L700">
        <v>114957800</v>
      </c>
      <c r="M700">
        <v>114594397</v>
      </c>
      <c r="N700">
        <v>117668998</v>
      </c>
      <c r="O700">
        <v>108983113</v>
      </c>
      <c r="P700">
        <v>121294978</v>
      </c>
      <c r="Q700">
        <v>122849296</v>
      </c>
      <c r="R700">
        <v>122663135</v>
      </c>
      <c r="S700">
        <v>127508442</v>
      </c>
      <c r="T700">
        <v>124943450</v>
      </c>
      <c r="U700">
        <v>126043360</v>
      </c>
      <c r="V700">
        <v>120774037</v>
      </c>
      <c r="W700">
        <v>115514781</v>
      </c>
      <c r="X700">
        <v>119119644</v>
      </c>
      <c r="Y700">
        <v>118021641</v>
      </c>
      <c r="Z700">
        <v>115823921</v>
      </c>
      <c r="AA700">
        <v>111161719</v>
      </c>
      <c r="AB700">
        <v>114644137</v>
      </c>
      <c r="AC700">
        <v>113245201</v>
      </c>
      <c r="AD700">
        <v>105217614</v>
      </c>
      <c r="AE700">
        <v>108788418</v>
      </c>
      <c r="AF700">
        <v>95405414</v>
      </c>
      <c r="AG700">
        <v>106085752</v>
      </c>
      <c r="AH700">
        <v>103235214</v>
      </c>
    </row>
    <row r="701" spans="1:34">
      <c r="A701" t="s">
        <v>72</v>
      </c>
      <c r="B701" t="s">
        <v>4655</v>
      </c>
      <c r="C701" s="139">
        <f t="shared" si="10"/>
        <v>7636369</v>
      </c>
      <c r="D701">
        <v>3991797</v>
      </c>
      <c r="E701">
        <v>10112733</v>
      </c>
      <c r="F701">
        <v>8941213</v>
      </c>
      <c r="G701">
        <v>7499733</v>
      </c>
      <c r="H701">
        <v>6324993</v>
      </c>
      <c r="I701">
        <v>10050154</v>
      </c>
      <c r="J701">
        <v>297513</v>
      </c>
      <c r="K701">
        <v>-1251369</v>
      </c>
      <c r="L701">
        <v>-2227684</v>
      </c>
      <c r="M701">
        <v>-899647</v>
      </c>
      <c r="N701">
        <v>2254058</v>
      </c>
      <c r="O701">
        <v>-204074</v>
      </c>
      <c r="P701">
        <v>1249307</v>
      </c>
      <c r="Q701">
        <v>-1857500</v>
      </c>
      <c r="R701">
        <v>-9749351</v>
      </c>
      <c r="S701">
        <v>-4207616</v>
      </c>
      <c r="T701">
        <v>-4401794</v>
      </c>
      <c r="U701">
        <v>-13442948</v>
      </c>
      <c r="V701">
        <v>-2644718</v>
      </c>
      <c r="W701">
        <v>-3595157</v>
      </c>
      <c r="X701">
        <v>-13581288</v>
      </c>
      <c r="Y701">
        <v>-13892710</v>
      </c>
      <c r="Z701">
        <v>-13319056</v>
      </c>
      <c r="AA701">
        <v>-806667</v>
      </c>
      <c r="AB701">
        <v>6249131</v>
      </c>
      <c r="AC701">
        <v>6602996</v>
      </c>
      <c r="AD701">
        <v>2971852</v>
      </c>
      <c r="AE701">
        <v>10072794</v>
      </c>
      <c r="AF701">
        <v>740387</v>
      </c>
      <c r="AG701">
        <v>10864462</v>
      </c>
      <c r="AH701">
        <v>-3135880</v>
      </c>
    </row>
    <row r="702" spans="1:34">
      <c r="A702" t="s">
        <v>72</v>
      </c>
      <c r="B702" t="s">
        <v>4656</v>
      </c>
      <c r="C702" s="139">
        <f t="shared" si="10"/>
        <v>1.07</v>
      </c>
      <c r="D702">
        <v>1.04</v>
      </c>
      <c r="E702">
        <v>1.0900000000000001</v>
      </c>
      <c r="F702">
        <v>1.08</v>
      </c>
      <c r="G702">
        <v>1.07</v>
      </c>
      <c r="H702">
        <v>1.06</v>
      </c>
      <c r="I702">
        <v>1.0900000000000001</v>
      </c>
      <c r="J702">
        <v>1</v>
      </c>
      <c r="K702">
        <v>0.99</v>
      </c>
      <c r="L702">
        <v>0.98</v>
      </c>
      <c r="M702">
        <v>0.99</v>
      </c>
      <c r="N702">
        <v>1.02</v>
      </c>
      <c r="O702">
        <v>1</v>
      </c>
      <c r="P702">
        <v>1.01</v>
      </c>
      <c r="Q702">
        <v>0.98</v>
      </c>
      <c r="R702">
        <v>0.92</v>
      </c>
      <c r="S702">
        <v>0.97</v>
      </c>
      <c r="T702">
        <v>0.96</v>
      </c>
      <c r="U702">
        <v>0.89</v>
      </c>
      <c r="V702">
        <v>0.98</v>
      </c>
      <c r="W702">
        <v>0.97</v>
      </c>
      <c r="X702">
        <v>0.89</v>
      </c>
      <c r="Y702">
        <v>0.88</v>
      </c>
      <c r="Z702">
        <v>0.89</v>
      </c>
      <c r="AA702">
        <v>0.99</v>
      </c>
      <c r="AB702">
        <v>1.06</v>
      </c>
      <c r="AC702">
        <v>1.06</v>
      </c>
      <c r="AD702">
        <v>1.03</v>
      </c>
      <c r="AE702">
        <v>1.1000000000000001</v>
      </c>
      <c r="AF702">
        <v>1.01</v>
      </c>
      <c r="AG702">
        <v>1.1100000000000001</v>
      </c>
      <c r="AH702">
        <v>0.97</v>
      </c>
    </row>
    <row r="703" spans="1:34">
      <c r="A703" t="s">
        <v>72</v>
      </c>
      <c r="B703" t="s">
        <v>4657</v>
      </c>
      <c r="C703" s="139">
        <f t="shared" si="10"/>
        <v>0</v>
      </c>
    </row>
    <row r="704" spans="1:34">
      <c r="A704" t="s">
        <v>72</v>
      </c>
      <c r="B704" t="s">
        <v>4566</v>
      </c>
      <c r="C704" s="139">
        <f t="shared" si="10"/>
        <v>0</v>
      </c>
      <c r="D704" t="s">
        <v>4567</v>
      </c>
      <c r="E704" t="s">
        <v>4568</v>
      </c>
      <c r="F704" t="s">
        <v>4569</v>
      </c>
      <c r="G704" t="s">
        <v>4570</v>
      </c>
      <c r="H704" t="s">
        <v>4571</v>
      </c>
      <c r="I704" t="s">
        <v>4572</v>
      </c>
      <c r="J704" t="s">
        <v>4573</v>
      </c>
      <c r="K704" t="s">
        <v>4574</v>
      </c>
      <c r="L704" t="s">
        <v>4575</v>
      </c>
      <c r="M704" t="s">
        <v>4576</v>
      </c>
      <c r="N704" t="s">
        <v>4577</v>
      </c>
      <c r="O704" t="s">
        <v>4578</v>
      </c>
      <c r="P704" t="s">
        <v>4579</v>
      </c>
      <c r="Q704" t="s">
        <v>4580</v>
      </c>
      <c r="R704" t="s">
        <v>4581</v>
      </c>
      <c r="S704" t="s">
        <v>4582</v>
      </c>
      <c r="T704" t="s">
        <v>4583</v>
      </c>
      <c r="U704" t="s">
        <v>4584</v>
      </c>
      <c r="V704" t="s">
        <v>4585</v>
      </c>
      <c r="W704" t="s">
        <v>4586</v>
      </c>
      <c r="X704" t="s">
        <v>4587</v>
      </c>
      <c r="Y704" t="s">
        <v>4588</v>
      </c>
      <c r="Z704" t="s">
        <v>4589</v>
      </c>
      <c r="AA704" t="s">
        <v>4590</v>
      </c>
      <c r="AB704" t="s">
        <v>4591</v>
      </c>
      <c r="AC704" t="s">
        <v>4592</v>
      </c>
      <c r="AD704" t="s">
        <v>4593</v>
      </c>
      <c r="AE704" t="s">
        <v>4594</v>
      </c>
      <c r="AF704" t="s">
        <v>4595</v>
      </c>
      <c r="AG704" t="s">
        <v>4596</v>
      </c>
      <c r="AH704" t="s">
        <v>4597</v>
      </c>
    </row>
    <row r="705" spans="1:34">
      <c r="B705" t="s">
        <v>75</v>
      </c>
      <c r="C705" s="139">
        <f t="shared" si="10"/>
        <v>0</v>
      </c>
    </row>
    <row r="706" spans="1:34">
      <c r="A706" t="s">
        <v>75</v>
      </c>
      <c r="B706" t="s">
        <v>4598</v>
      </c>
      <c r="C706" s="139">
        <f t="shared" si="10"/>
        <v>0</v>
      </c>
    </row>
    <row r="707" spans="1:34">
      <c r="A707" t="s">
        <v>75</v>
      </c>
      <c r="B707" t="s">
        <v>4599</v>
      </c>
      <c r="C707" s="139">
        <f t="shared" si="10"/>
        <v>0</v>
      </c>
      <c r="D707" t="s">
        <v>4600</v>
      </c>
      <c r="E707" t="s">
        <v>4601</v>
      </c>
      <c r="F707" t="s">
        <v>4602</v>
      </c>
      <c r="G707" t="s">
        <v>4603</v>
      </c>
      <c r="H707" t="s">
        <v>4604</v>
      </c>
      <c r="I707" t="s">
        <v>4605</v>
      </c>
      <c r="J707" t="s">
        <v>4606</v>
      </c>
      <c r="K707" t="s">
        <v>4607</v>
      </c>
      <c r="L707" t="s">
        <v>4608</v>
      </c>
      <c r="M707" t="s">
        <v>4609</v>
      </c>
      <c r="N707" t="s">
        <v>4610</v>
      </c>
      <c r="O707" t="s">
        <v>4611</v>
      </c>
      <c r="P707" t="s">
        <v>4612</v>
      </c>
      <c r="Q707" t="s">
        <v>4613</v>
      </c>
      <c r="R707" t="s">
        <v>4614</v>
      </c>
      <c r="S707" t="s">
        <v>4615</v>
      </c>
      <c r="T707" t="s">
        <v>4616</v>
      </c>
      <c r="U707" t="s">
        <v>4617</v>
      </c>
      <c r="V707" t="s">
        <v>4618</v>
      </c>
      <c r="W707" t="s">
        <v>4619</v>
      </c>
      <c r="X707" t="s">
        <v>4620</v>
      </c>
      <c r="Y707" t="s">
        <v>4621</v>
      </c>
      <c r="Z707" t="s">
        <v>4622</v>
      </c>
      <c r="AA707" t="s">
        <v>4623</v>
      </c>
      <c r="AB707" t="s">
        <v>4624</v>
      </c>
      <c r="AC707" t="s">
        <v>4625</v>
      </c>
      <c r="AD707" t="s">
        <v>4626</v>
      </c>
      <c r="AE707" t="s">
        <v>4627</v>
      </c>
      <c r="AF707" t="s">
        <v>4628</v>
      </c>
      <c r="AG707" t="s">
        <v>4629</v>
      </c>
      <c r="AH707" t="s">
        <v>4630</v>
      </c>
    </row>
    <row r="708" spans="1:34">
      <c r="A708" t="s">
        <v>75</v>
      </c>
      <c r="B708" t="s">
        <v>4631</v>
      </c>
      <c r="C708" s="139">
        <f t="shared" si="10"/>
        <v>0</v>
      </c>
      <c r="D708" t="s">
        <v>583</v>
      </c>
      <c r="E708" t="s">
        <v>583</v>
      </c>
      <c r="F708" t="s">
        <v>583</v>
      </c>
      <c r="G708" t="s">
        <v>583</v>
      </c>
      <c r="H708" t="s">
        <v>583</v>
      </c>
      <c r="I708" t="s">
        <v>583</v>
      </c>
      <c r="J708" t="s">
        <v>583</v>
      </c>
      <c r="K708" t="s">
        <v>583</v>
      </c>
      <c r="L708" t="s">
        <v>583</v>
      </c>
      <c r="M708" t="s">
        <v>583</v>
      </c>
      <c r="N708" t="s">
        <v>583</v>
      </c>
      <c r="O708" t="s">
        <v>583</v>
      </c>
      <c r="P708" t="s">
        <v>583</v>
      </c>
      <c r="Q708" t="s">
        <v>583</v>
      </c>
      <c r="R708" t="s">
        <v>583</v>
      </c>
      <c r="S708" t="s">
        <v>583</v>
      </c>
      <c r="T708" t="s">
        <v>583</v>
      </c>
      <c r="U708" t="s">
        <v>583</v>
      </c>
      <c r="V708" t="s">
        <v>583</v>
      </c>
      <c r="W708" t="s">
        <v>583</v>
      </c>
      <c r="X708" t="s">
        <v>583</v>
      </c>
      <c r="Y708" t="s">
        <v>583</v>
      </c>
      <c r="Z708" t="s">
        <v>583</v>
      </c>
      <c r="AA708" t="s">
        <v>583</v>
      </c>
      <c r="AB708" t="s">
        <v>583</v>
      </c>
      <c r="AC708" t="s">
        <v>583</v>
      </c>
      <c r="AD708" t="s">
        <v>583</v>
      </c>
      <c r="AE708" t="s">
        <v>583</v>
      </c>
      <c r="AF708" t="s">
        <v>583</v>
      </c>
      <c r="AG708" t="s">
        <v>583</v>
      </c>
      <c r="AH708" t="s">
        <v>583</v>
      </c>
    </row>
    <row r="709" spans="1:34">
      <c r="A709" t="s">
        <v>75</v>
      </c>
      <c r="B709" t="s">
        <v>522</v>
      </c>
      <c r="C709" s="139">
        <f t="shared" si="10"/>
        <v>0</v>
      </c>
      <c r="D709" t="s">
        <v>583</v>
      </c>
      <c r="E709" t="s">
        <v>583</v>
      </c>
      <c r="F709" t="s">
        <v>583</v>
      </c>
      <c r="G709" t="s">
        <v>583</v>
      </c>
      <c r="H709" t="s">
        <v>583</v>
      </c>
      <c r="I709" t="s">
        <v>583</v>
      </c>
      <c r="J709" t="s">
        <v>583</v>
      </c>
      <c r="K709" t="s">
        <v>583</v>
      </c>
      <c r="L709" t="s">
        <v>583</v>
      </c>
      <c r="M709" t="s">
        <v>583</v>
      </c>
      <c r="N709" t="s">
        <v>583</v>
      </c>
      <c r="O709" t="s">
        <v>583</v>
      </c>
      <c r="P709" t="s">
        <v>583</v>
      </c>
      <c r="Q709" t="s">
        <v>583</v>
      </c>
      <c r="R709" t="s">
        <v>583</v>
      </c>
      <c r="S709" t="s">
        <v>583</v>
      </c>
      <c r="T709" t="s">
        <v>583</v>
      </c>
      <c r="U709" t="s">
        <v>583</v>
      </c>
      <c r="V709" t="s">
        <v>583</v>
      </c>
      <c r="W709" t="s">
        <v>583</v>
      </c>
      <c r="X709" t="s">
        <v>583</v>
      </c>
      <c r="Y709" t="s">
        <v>583</v>
      </c>
      <c r="Z709" t="s">
        <v>583</v>
      </c>
      <c r="AA709" t="s">
        <v>583</v>
      </c>
      <c r="AB709" t="s">
        <v>583</v>
      </c>
      <c r="AC709" t="s">
        <v>583</v>
      </c>
      <c r="AD709" t="s">
        <v>583</v>
      </c>
      <c r="AE709" t="s">
        <v>583</v>
      </c>
      <c r="AF709" t="s">
        <v>583</v>
      </c>
      <c r="AG709" t="s">
        <v>583</v>
      </c>
      <c r="AH709" t="s">
        <v>583</v>
      </c>
    </row>
    <row r="710" spans="1:34">
      <c r="A710" t="s">
        <v>75</v>
      </c>
      <c r="B710" t="s">
        <v>4632</v>
      </c>
      <c r="C710" s="139">
        <f t="shared" si="10"/>
        <v>44837662.75</v>
      </c>
      <c r="D710">
        <v>40271149</v>
      </c>
      <c r="E710">
        <v>44812410</v>
      </c>
      <c r="F710">
        <v>48577299</v>
      </c>
      <c r="G710">
        <v>45689793</v>
      </c>
      <c r="H710">
        <v>47984837</v>
      </c>
      <c r="I710">
        <v>45816979</v>
      </c>
      <c r="J710">
        <v>45963271</v>
      </c>
      <c r="K710">
        <v>41155904</v>
      </c>
      <c r="L710">
        <v>42338049</v>
      </c>
      <c r="M710">
        <v>44310941</v>
      </c>
      <c r="N710">
        <v>45428599</v>
      </c>
      <c r="O710">
        <v>44442211</v>
      </c>
      <c r="P710">
        <v>46758314</v>
      </c>
      <c r="Q710">
        <v>47793039</v>
      </c>
      <c r="R710">
        <v>46710674</v>
      </c>
      <c r="S710">
        <v>46791349</v>
      </c>
      <c r="T710">
        <v>47232462</v>
      </c>
      <c r="U710">
        <v>49576276</v>
      </c>
      <c r="V710">
        <v>48568719</v>
      </c>
      <c r="W710">
        <v>44798014</v>
      </c>
      <c r="X710">
        <v>46615673</v>
      </c>
      <c r="Y710">
        <v>44153826</v>
      </c>
      <c r="Z710">
        <v>43976935</v>
      </c>
      <c r="AA710">
        <v>40302526</v>
      </c>
      <c r="AB710">
        <v>41791506</v>
      </c>
      <c r="AC710">
        <v>42502869</v>
      </c>
      <c r="AD710">
        <v>40917280</v>
      </c>
      <c r="AE710">
        <v>41254101</v>
      </c>
      <c r="AF710">
        <v>37783876</v>
      </c>
      <c r="AG710">
        <v>40427575</v>
      </c>
      <c r="AH710">
        <v>41549628</v>
      </c>
    </row>
    <row r="711" spans="1:34">
      <c r="A711" t="s">
        <v>75</v>
      </c>
      <c r="B711" t="s">
        <v>4633</v>
      </c>
      <c r="C711" s="139">
        <f t="shared" si="10"/>
        <v>11932877.75</v>
      </c>
      <c r="D711">
        <v>13968407</v>
      </c>
      <c r="E711">
        <v>12372476</v>
      </c>
      <c r="F711">
        <v>10644276</v>
      </c>
      <c r="G711">
        <v>10746352</v>
      </c>
      <c r="H711">
        <v>9206952</v>
      </c>
      <c r="I711">
        <v>9003450</v>
      </c>
      <c r="J711">
        <v>9000946</v>
      </c>
      <c r="K711">
        <v>7976975</v>
      </c>
      <c r="L711">
        <v>8083809</v>
      </c>
      <c r="M711">
        <v>6687174</v>
      </c>
      <c r="N711">
        <v>5909307</v>
      </c>
      <c r="O711">
        <v>5851191</v>
      </c>
      <c r="P711">
        <v>5472490</v>
      </c>
      <c r="Q711">
        <v>3774180</v>
      </c>
      <c r="R711">
        <v>4135917</v>
      </c>
      <c r="S711">
        <v>3332250</v>
      </c>
      <c r="T711">
        <v>2792249</v>
      </c>
      <c r="U711">
        <v>2858498</v>
      </c>
      <c r="V711">
        <v>1205777</v>
      </c>
      <c r="W711">
        <v>1424006</v>
      </c>
      <c r="X711">
        <v>1067259</v>
      </c>
      <c r="Y711">
        <v>831725</v>
      </c>
      <c r="Z711">
        <v>505638</v>
      </c>
      <c r="AA711">
        <v>445402</v>
      </c>
      <c r="AB711">
        <v>432024</v>
      </c>
      <c r="AC711">
        <v>398961</v>
      </c>
      <c r="AD711">
        <v>329811</v>
      </c>
      <c r="AE711">
        <v>294196</v>
      </c>
      <c r="AF711">
        <v>315608</v>
      </c>
      <c r="AG711">
        <v>174474</v>
      </c>
      <c r="AH711">
        <v>239506</v>
      </c>
    </row>
    <row r="712" spans="1:34">
      <c r="A712" t="s">
        <v>75</v>
      </c>
      <c r="B712" t="s">
        <v>4634</v>
      </c>
      <c r="C712" s="139">
        <f t="shared" ref="C712:C775" si="11">IFERROR(AVERAGE(D712:G712),0)</f>
        <v>840969.25</v>
      </c>
      <c r="D712">
        <v>1083559</v>
      </c>
      <c r="E712">
        <v>876863</v>
      </c>
      <c r="F712">
        <v>771360</v>
      </c>
      <c r="G712">
        <v>632095</v>
      </c>
      <c r="H712">
        <v>679202</v>
      </c>
      <c r="I712">
        <v>515907</v>
      </c>
      <c r="J712">
        <v>435650</v>
      </c>
      <c r="K712">
        <v>493800</v>
      </c>
      <c r="L712">
        <v>835479</v>
      </c>
      <c r="M712">
        <v>385298</v>
      </c>
      <c r="N712">
        <v>559934</v>
      </c>
      <c r="O712">
        <v>627532</v>
      </c>
      <c r="P712">
        <v>783566</v>
      </c>
      <c r="Q712">
        <v>1142969</v>
      </c>
      <c r="R712">
        <v>638659</v>
      </c>
      <c r="S712">
        <v>937990</v>
      </c>
      <c r="T712">
        <v>308692</v>
      </c>
      <c r="U712">
        <v>697304</v>
      </c>
      <c r="V712">
        <v>552381</v>
      </c>
      <c r="W712">
        <v>510126</v>
      </c>
      <c r="X712">
        <v>605049</v>
      </c>
      <c r="Y712">
        <v>605974</v>
      </c>
      <c r="Z712">
        <v>650177</v>
      </c>
      <c r="AA712">
        <v>50352</v>
      </c>
      <c r="AB712">
        <v>0</v>
      </c>
      <c r="AC712">
        <v>0</v>
      </c>
      <c r="AD712">
        <v>0</v>
      </c>
      <c r="AE712">
        <v>0</v>
      </c>
      <c r="AF712">
        <v>0</v>
      </c>
      <c r="AG712">
        <v>0</v>
      </c>
      <c r="AH712">
        <v>0</v>
      </c>
    </row>
    <row r="713" spans="1:34">
      <c r="A713" t="s">
        <v>75</v>
      </c>
      <c r="B713" t="s">
        <v>4635</v>
      </c>
      <c r="C713" s="139">
        <f t="shared" si="11"/>
        <v>57611509.25</v>
      </c>
      <c r="D713">
        <v>55323115</v>
      </c>
      <c r="E713">
        <v>58061748</v>
      </c>
      <c r="F713">
        <v>59992934</v>
      </c>
      <c r="G713">
        <v>57068240</v>
      </c>
      <c r="H713">
        <v>57870991</v>
      </c>
      <c r="I713">
        <v>55336336</v>
      </c>
      <c r="J713">
        <v>55399867</v>
      </c>
      <c r="K713">
        <v>49626679</v>
      </c>
      <c r="L713">
        <v>51257337</v>
      </c>
      <c r="M713">
        <v>51383413</v>
      </c>
      <c r="N713">
        <v>51897840</v>
      </c>
      <c r="O713">
        <v>50920935</v>
      </c>
      <c r="P713">
        <v>53014370</v>
      </c>
      <c r="Q713">
        <v>52710188</v>
      </c>
      <c r="R713">
        <v>51485250</v>
      </c>
      <c r="S713">
        <v>51061589</v>
      </c>
      <c r="T713">
        <v>50333403</v>
      </c>
      <c r="U713">
        <v>53132078</v>
      </c>
      <c r="V713">
        <v>50326877</v>
      </c>
      <c r="W713">
        <v>46732146</v>
      </c>
      <c r="X713">
        <v>48287982</v>
      </c>
      <c r="Y713">
        <v>45591525</v>
      </c>
      <c r="Z713">
        <v>45132750</v>
      </c>
      <c r="AA713">
        <v>40798280</v>
      </c>
      <c r="AB713">
        <v>42223530</v>
      </c>
      <c r="AC713">
        <v>42901830</v>
      </c>
      <c r="AD713">
        <v>41247091</v>
      </c>
      <c r="AE713">
        <v>41548297</v>
      </c>
      <c r="AF713">
        <v>38099484</v>
      </c>
      <c r="AG713">
        <v>40602049</v>
      </c>
      <c r="AH713">
        <v>41789134</v>
      </c>
    </row>
    <row r="714" spans="1:34">
      <c r="A714" t="s">
        <v>75</v>
      </c>
      <c r="B714" t="s">
        <v>4636</v>
      </c>
      <c r="C714" s="139">
        <f t="shared" si="11"/>
        <v>194257</v>
      </c>
      <c r="D714">
        <v>209278</v>
      </c>
      <c r="E714">
        <v>190941</v>
      </c>
      <c r="F714">
        <v>193037</v>
      </c>
      <c r="G714">
        <v>183772</v>
      </c>
      <c r="H714">
        <v>204417</v>
      </c>
      <c r="I714">
        <v>190619</v>
      </c>
      <c r="J714">
        <v>214945</v>
      </c>
      <c r="K714">
        <v>183285</v>
      </c>
      <c r="L714">
        <v>172657</v>
      </c>
      <c r="M714">
        <v>166894</v>
      </c>
      <c r="N714">
        <v>142872</v>
      </c>
      <c r="O714">
        <v>130034</v>
      </c>
      <c r="P714">
        <v>98214</v>
      </c>
      <c r="Q714">
        <v>97395</v>
      </c>
      <c r="R714">
        <v>104022</v>
      </c>
      <c r="S714">
        <v>108350</v>
      </c>
      <c r="T714">
        <v>107087</v>
      </c>
      <c r="U714">
        <v>116934</v>
      </c>
      <c r="V714">
        <v>123654</v>
      </c>
      <c r="W714">
        <v>136561</v>
      </c>
      <c r="X714">
        <v>127160</v>
      </c>
      <c r="Y714">
        <v>130607</v>
      </c>
      <c r="Z714">
        <v>123878</v>
      </c>
      <c r="AA714">
        <v>129405</v>
      </c>
      <c r="AB714">
        <v>121272</v>
      </c>
      <c r="AC714">
        <v>92005</v>
      </c>
      <c r="AD714">
        <v>84744</v>
      </c>
      <c r="AE714">
        <v>85727</v>
      </c>
      <c r="AF714">
        <v>101121</v>
      </c>
      <c r="AG714">
        <v>95958</v>
      </c>
      <c r="AH714">
        <v>101121</v>
      </c>
    </row>
    <row r="715" spans="1:34">
      <c r="A715" t="s">
        <v>75</v>
      </c>
      <c r="B715" t="s">
        <v>4637</v>
      </c>
      <c r="C715" s="139">
        <f t="shared" si="11"/>
        <v>1233184.75</v>
      </c>
      <c r="D715">
        <v>977750</v>
      </c>
      <c r="E715">
        <v>1126700</v>
      </c>
      <c r="F715">
        <v>1331470</v>
      </c>
      <c r="G715">
        <v>1496819</v>
      </c>
      <c r="H715">
        <v>1403344</v>
      </c>
      <c r="I715">
        <v>1452813</v>
      </c>
      <c r="J715">
        <v>1383519</v>
      </c>
      <c r="K715">
        <v>1487023</v>
      </c>
      <c r="L715">
        <v>1324439</v>
      </c>
      <c r="M715">
        <v>1569754</v>
      </c>
      <c r="N715">
        <v>1629514</v>
      </c>
      <c r="O715">
        <v>1440881</v>
      </c>
      <c r="P715">
        <v>1650776</v>
      </c>
      <c r="Q715">
        <v>1670064</v>
      </c>
      <c r="R715">
        <v>1648517</v>
      </c>
      <c r="S715">
        <v>1849056</v>
      </c>
      <c r="T715">
        <v>1923637</v>
      </c>
      <c r="U715">
        <v>1801984</v>
      </c>
      <c r="V715">
        <v>2327435</v>
      </c>
      <c r="W715">
        <v>1654521</v>
      </c>
      <c r="X715">
        <v>3008198</v>
      </c>
      <c r="Y715">
        <v>2797248</v>
      </c>
      <c r="Z715">
        <v>2761277</v>
      </c>
      <c r="AA715">
        <v>2312611</v>
      </c>
      <c r="AB715">
        <v>1983636</v>
      </c>
      <c r="AC715">
        <v>2177052</v>
      </c>
      <c r="AD715">
        <v>2565819</v>
      </c>
      <c r="AE715">
        <v>2406611</v>
      </c>
      <c r="AF715">
        <v>2058281</v>
      </c>
      <c r="AG715">
        <v>1434103</v>
      </c>
      <c r="AH715">
        <v>1180121</v>
      </c>
    </row>
    <row r="716" spans="1:34">
      <c r="A716" t="s">
        <v>75</v>
      </c>
      <c r="B716" t="s">
        <v>4638</v>
      </c>
      <c r="C716" s="139">
        <f t="shared" si="11"/>
        <v>1427442</v>
      </c>
      <c r="D716">
        <v>1187028</v>
      </c>
      <c r="E716">
        <v>1317641</v>
      </c>
      <c r="F716">
        <v>1524507</v>
      </c>
      <c r="G716">
        <v>1680592</v>
      </c>
      <c r="H716">
        <v>1607761</v>
      </c>
      <c r="I716">
        <v>1643432</v>
      </c>
      <c r="J716">
        <v>1598463</v>
      </c>
      <c r="K716">
        <v>1670308</v>
      </c>
      <c r="L716">
        <v>1497097</v>
      </c>
      <c r="M716">
        <v>1736648</v>
      </c>
      <c r="N716">
        <v>1772387</v>
      </c>
      <c r="O716">
        <v>1570914</v>
      </c>
      <c r="P716">
        <v>1748990</v>
      </c>
      <c r="Q716">
        <v>1767458</v>
      </c>
      <c r="R716">
        <v>1752539</v>
      </c>
      <c r="S716">
        <v>1957406</v>
      </c>
      <c r="T716">
        <v>2030724</v>
      </c>
      <c r="U716">
        <v>1918918</v>
      </c>
      <c r="V716">
        <v>2451089</v>
      </c>
      <c r="W716">
        <v>1791082</v>
      </c>
      <c r="X716">
        <v>3135357</v>
      </c>
      <c r="Y716">
        <v>2927855</v>
      </c>
      <c r="Z716">
        <v>2885155</v>
      </c>
      <c r="AA716">
        <v>2442015</v>
      </c>
      <c r="AB716">
        <v>2104908</v>
      </c>
      <c r="AC716">
        <v>2269056</v>
      </c>
      <c r="AD716">
        <v>2650563</v>
      </c>
      <c r="AE716">
        <v>2492338</v>
      </c>
      <c r="AF716">
        <v>2159401</v>
      </c>
      <c r="AG716">
        <v>1530061</v>
      </c>
      <c r="AH716">
        <v>1281242</v>
      </c>
    </row>
    <row r="717" spans="1:34">
      <c r="A717" t="s">
        <v>75</v>
      </c>
      <c r="B717" t="s">
        <v>4639</v>
      </c>
      <c r="C717" s="139">
        <f t="shared" si="11"/>
        <v>59038951.25</v>
      </c>
      <c r="D717">
        <v>56510143</v>
      </c>
      <c r="E717">
        <v>59379390</v>
      </c>
      <c r="F717">
        <v>61517441</v>
      </c>
      <c r="G717">
        <v>58748831</v>
      </c>
      <c r="H717">
        <v>59478753</v>
      </c>
      <c r="I717">
        <v>56979768</v>
      </c>
      <c r="J717">
        <v>56998330</v>
      </c>
      <c r="K717">
        <v>51296988</v>
      </c>
      <c r="L717">
        <v>52754433</v>
      </c>
      <c r="M717">
        <v>53120061</v>
      </c>
      <c r="N717">
        <v>53670227</v>
      </c>
      <c r="O717">
        <v>52491849</v>
      </c>
      <c r="P717">
        <v>54763360</v>
      </c>
      <c r="Q717">
        <v>54477646</v>
      </c>
      <c r="R717">
        <v>53237789</v>
      </c>
      <c r="S717">
        <v>53018995</v>
      </c>
      <c r="T717">
        <v>52364127</v>
      </c>
      <c r="U717">
        <v>55050995</v>
      </c>
      <c r="V717">
        <v>52777966</v>
      </c>
      <c r="W717">
        <v>48523228</v>
      </c>
      <c r="X717">
        <v>51423339</v>
      </c>
      <c r="Y717">
        <v>48519380</v>
      </c>
      <c r="Z717">
        <v>48017905</v>
      </c>
      <c r="AA717">
        <v>43240296</v>
      </c>
      <c r="AB717">
        <v>44328439</v>
      </c>
      <c r="AC717">
        <v>45170886</v>
      </c>
      <c r="AD717">
        <v>43897654</v>
      </c>
      <c r="AE717">
        <v>44040634</v>
      </c>
      <c r="AF717">
        <v>40258885</v>
      </c>
      <c r="AG717">
        <v>42132110</v>
      </c>
      <c r="AH717">
        <v>43070375</v>
      </c>
    </row>
    <row r="718" spans="1:34">
      <c r="A718" t="s">
        <v>75</v>
      </c>
      <c r="B718" t="s">
        <v>4640</v>
      </c>
      <c r="C718" s="139">
        <f t="shared" si="11"/>
        <v>5588359.75</v>
      </c>
      <c r="D718">
        <v>2905196</v>
      </c>
      <c r="E718">
        <v>7983973</v>
      </c>
      <c r="F718">
        <v>4200623</v>
      </c>
      <c r="G718">
        <v>7263647</v>
      </c>
      <c r="H718">
        <v>8510632</v>
      </c>
      <c r="I718">
        <v>8037772</v>
      </c>
      <c r="J718">
        <v>7189258</v>
      </c>
      <c r="K718">
        <v>8179786</v>
      </c>
      <c r="L718">
        <v>6973759</v>
      </c>
      <c r="M718">
        <v>7954186</v>
      </c>
      <c r="N718">
        <v>7782739</v>
      </c>
      <c r="O718">
        <v>8286936</v>
      </c>
      <c r="P718">
        <v>8777719</v>
      </c>
      <c r="Q718">
        <v>10150078</v>
      </c>
      <c r="R718">
        <v>11216008</v>
      </c>
      <c r="S718">
        <v>10139716</v>
      </c>
      <c r="T718">
        <v>6152064</v>
      </c>
      <c r="U718">
        <v>3851747</v>
      </c>
      <c r="V718">
        <v>6605476</v>
      </c>
      <c r="W718">
        <v>8870551</v>
      </c>
      <c r="X718">
        <v>8516659</v>
      </c>
      <c r="Y718">
        <v>7100775</v>
      </c>
      <c r="Z718">
        <v>8953887</v>
      </c>
      <c r="AA718">
        <v>10009187</v>
      </c>
      <c r="AB718">
        <v>9092663</v>
      </c>
      <c r="AC718">
        <v>8588933</v>
      </c>
      <c r="AD718">
        <v>7855537</v>
      </c>
      <c r="AE718">
        <v>6710873</v>
      </c>
      <c r="AF718">
        <v>5470476</v>
      </c>
      <c r="AG718">
        <v>3120975</v>
      </c>
      <c r="AH718">
        <v>1741988</v>
      </c>
    </row>
    <row r="719" spans="1:34">
      <c r="A719" t="s">
        <v>75</v>
      </c>
      <c r="B719" t="s">
        <v>4641</v>
      </c>
      <c r="C719" s="139">
        <f t="shared" si="11"/>
        <v>7451850</v>
      </c>
      <c r="D719">
        <v>9468466</v>
      </c>
      <c r="E719">
        <v>4854053</v>
      </c>
      <c r="F719">
        <v>8746307</v>
      </c>
      <c r="G719">
        <v>6738574</v>
      </c>
      <c r="H719">
        <v>4114094</v>
      </c>
      <c r="I719">
        <v>7165318</v>
      </c>
      <c r="J719">
        <v>10564064</v>
      </c>
      <c r="K719">
        <v>15273728</v>
      </c>
      <c r="L719">
        <v>14588588</v>
      </c>
      <c r="M719">
        <v>13483638</v>
      </c>
      <c r="N719">
        <v>12878512</v>
      </c>
      <c r="O719">
        <v>9457250</v>
      </c>
      <c r="P719">
        <v>12568565</v>
      </c>
      <c r="Q719">
        <v>13333968</v>
      </c>
      <c r="R719">
        <v>13130798</v>
      </c>
      <c r="S719">
        <v>12751842</v>
      </c>
      <c r="T719">
        <v>16138192</v>
      </c>
      <c r="U719">
        <v>17703983</v>
      </c>
      <c r="V719">
        <v>12980751</v>
      </c>
      <c r="W719">
        <v>10371899</v>
      </c>
      <c r="X719">
        <v>7709793</v>
      </c>
      <c r="Y719">
        <v>10022208</v>
      </c>
      <c r="Z719">
        <v>7428906</v>
      </c>
      <c r="AA719">
        <v>9271152</v>
      </c>
      <c r="AB719">
        <v>8550150</v>
      </c>
      <c r="AC719">
        <v>7127095</v>
      </c>
      <c r="AD719">
        <v>5735100</v>
      </c>
      <c r="AE719">
        <v>5174183</v>
      </c>
      <c r="AF719">
        <v>7671345</v>
      </c>
      <c r="AG719">
        <v>9623560</v>
      </c>
      <c r="AH719">
        <v>9042789</v>
      </c>
    </row>
    <row r="720" spans="1:34">
      <c r="A720" t="s">
        <v>75</v>
      </c>
      <c r="B720" s="137" t="s">
        <v>4642</v>
      </c>
      <c r="C720" s="139">
        <f t="shared" si="11"/>
        <v>72079161</v>
      </c>
      <c r="D720">
        <v>68883805</v>
      </c>
      <c r="E720">
        <v>72217416</v>
      </c>
      <c r="F720">
        <v>74464371</v>
      </c>
      <c r="G720">
        <v>72751052</v>
      </c>
      <c r="H720">
        <v>72103479</v>
      </c>
      <c r="I720">
        <v>72182858</v>
      </c>
      <c r="J720">
        <v>74751652</v>
      </c>
      <c r="K720">
        <v>74750502</v>
      </c>
      <c r="L720">
        <v>74316780</v>
      </c>
      <c r="M720">
        <v>74557885</v>
      </c>
      <c r="N720">
        <v>74331478</v>
      </c>
      <c r="O720">
        <v>70236035</v>
      </c>
      <c r="P720">
        <v>76109644</v>
      </c>
      <c r="Q720">
        <v>77961692</v>
      </c>
      <c r="R720">
        <v>77584595</v>
      </c>
      <c r="S720">
        <v>75910553</v>
      </c>
      <c r="T720">
        <v>74654383</v>
      </c>
      <c r="U720">
        <v>76606725</v>
      </c>
      <c r="V720">
        <v>72364193</v>
      </c>
      <c r="W720">
        <v>67765678</v>
      </c>
      <c r="X720">
        <v>67649791</v>
      </c>
      <c r="Y720">
        <v>65642363</v>
      </c>
      <c r="Z720">
        <v>64400698</v>
      </c>
      <c r="AA720">
        <v>62520635</v>
      </c>
      <c r="AB720">
        <v>61971252</v>
      </c>
      <c r="AC720">
        <v>60886914</v>
      </c>
      <c r="AD720">
        <v>57488291</v>
      </c>
      <c r="AE720">
        <v>55925690</v>
      </c>
      <c r="AF720">
        <v>53400706</v>
      </c>
      <c r="AG720">
        <v>54876645</v>
      </c>
      <c r="AH720">
        <v>53855152</v>
      </c>
    </row>
    <row r="721" spans="1:34">
      <c r="A721" t="s">
        <v>75</v>
      </c>
      <c r="B721" t="s">
        <v>4643</v>
      </c>
      <c r="C721" s="139">
        <f t="shared" si="11"/>
        <v>0</v>
      </c>
      <c r="D721" t="s">
        <v>583</v>
      </c>
      <c r="E721" t="s">
        <v>583</v>
      </c>
      <c r="F721" t="s">
        <v>583</v>
      </c>
      <c r="G721" t="s">
        <v>583</v>
      </c>
      <c r="H721" t="s">
        <v>583</v>
      </c>
      <c r="I721" t="s">
        <v>583</v>
      </c>
      <c r="J721" t="s">
        <v>583</v>
      </c>
      <c r="K721" t="s">
        <v>583</v>
      </c>
      <c r="L721" t="s">
        <v>583</v>
      </c>
      <c r="M721" t="s">
        <v>583</v>
      </c>
      <c r="N721" t="s">
        <v>583</v>
      </c>
      <c r="O721" t="s">
        <v>583</v>
      </c>
      <c r="P721" t="s">
        <v>583</v>
      </c>
      <c r="Q721" t="s">
        <v>583</v>
      </c>
      <c r="R721" t="s">
        <v>583</v>
      </c>
      <c r="S721" t="s">
        <v>583</v>
      </c>
      <c r="T721" t="s">
        <v>583</v>
      </c>
      <c r="U721" t="s">
        <v>583</v>
      </c>
      <c r="V721" t="s">
        <v>583</v>
      </c>
      <c r="W721" t="s">
        <v>583</v>
      </c>
      <c r="X721" t="s">
        <v>583</v>
      </c>
      <c r="Y721" t="s">
        <v>583</v>
      </c>
      <c r="Z721" t="s">
        <v>583</v>
      </c>
      <c r="AA721" t="s">
        <v>583</v>
      </c>
      <c r="AB721" t="s">
        <v>583</v>
      </c>
      <c r="AC721" t="s">
        <v>583</v>
      </c>
      <c r="AD721" t="s">
        <v>583</v>
      </c>
      <c r="AE721" t="s">
        <v>583</v>
      </c>
      <c r="AF721" t="s">
        <v>583</v>
      </c>
      <c r="AG721" t="s">
        <v>583</v>
      </c>
      <c r="AH721" t="s">
        <v>583</v>
      </c>
    </row>
    <row r="722" spans="1:34">
      <c r="A722" t="s">
        <v>75</v>
      </c>
      <c r="B722" t="s">
        <v>4644</v>
      </c>
      <c r="C722" s="139">
        <f t="shared" si="11"/>
        <v>0</v>
      </c>
      <c r="D722" t="s">
        <v>583</v>
      </c>
      <c r="E722" t="s">
        <v>583</v>
      </c>
      <c r="F722" t="s">
        <v>583</v>
      </c>
      <c r="G722" t="s">
        <v>583</v>
      </c>
      <c r="H722" t="s">
        <v>583</v>
      </c>
      <c r="I722" t="s">
        <v>583</v>
      </c>
      <c r="J722" t="s">
        <v>583</v>
      </c>
      <c r="K722" t="s">
        <v>583</v>
      </c>
      <c r="L722" t="s">
        <v>583</v>
      </c>
      <c r="M722" t="s">
        <v>583</v>
      </c>
      <c r="N722" t="s">
        <v>583</v>
      </c>
      <c r="O722" t="s">
        <v>583</v>
      </c>
      <c r="P722" t="s">
        <v>583</v>
      </c>
      <c r="Q722" t="s">
        <v>583</v>
      </c>
      <c r="R722" t="s">
        <v>583</v>
      </c>
      <c r="S722" t="s">
        <v>583</v>
      </c>
      <c r="T722" t="s">
        <v>583</v>
      </c>
      <c r="U722" t="s">
        <v>583</v>
      </c>
      <c r="V722" t="s">
        <v>583</v>
      </c>
      <c r="W722" t="s">
        <v>583</v>
      </c>
      <c r="X722" t="s">
        <v>583</v>
      </c>
      <c r="Y722" t="s">
        <v>583</v>
      </c>
      <c r="Z722" t="s">
        <v>583</v>
      </c>
      <c r="AA722" t="s">
        <v>583</v>
      </c>
      <c r="AB722" t="s">
        <v>583</v>
      </c>
      <c r="AC722" t="s">
        <v>583</v>
      </c>
      <c r="AD722" t="s">
        <v>583</v>
      </c>
      <c r="AE722" t="s">
        <v>583</v>
      </c>
      <c r="AF722" t="s">
        <v>583</v>
      </c>
      <c r="AG722" t="s">
        <v>583</v>
      </c>
      <c r="AH722" t="s">
        <v>583</v>
      </c>
    </row>
    <row r="723" spans="1:34">
      <c r="A723" t="s">
        <v>75</v>
      </c>
      <c r="B723" t="s">
        <v>4645</v>
      </c>
      <c r="C723" s="139">
        <f t="shared" si="11"/>
        <v>65937918.75</v>
      </c>
      <c r="D723">
        <v>63460564</v>
      </c>
      <c r="E723">
        <v>66162260</v>
      </c>
      <c r="F723">
        <v>67946831</v>
      </c>
      <c r="G723">
        <v>66182020</v>
      </c>
      <c r="H723">
        <v>65923426</v>
      </c>
      <c r="I723">
        <v>65862865</v>
      </c>
      <c r="J723">
        <v>67898619</v>
      </c>
      <c r="K723">
        <v>67701977</v>
      </c>
      <c r="L723">
        <v>67144577</v>
      </c>
      <c r="M723">
        <v>67750904</v>
      </c>
      <c r="N723">
        <v>67034729</v>
      </c>
      <c r="O723">
        <v>63397981</v>
      </c>
      <c r="P723">
        <v>68154845</v>
      </c>
      <c r="Q723">
        <v>68225067</v>
      </c>
      <c r="R723">
        <v>66769931</v>
      </c>
      <c r="S723">
        <v>66019053</v>
      </c>
      <c r="T723">
        <v>63340315</v>
      </c>
      <c r="U723">
        <v>62501531</v>
      </c>
      <c r="V723">
        <v>62162361</v>
      </c>
      <c r="W723">
        <v>60686852</v>
      </c>
      <c r="X723">
        <v>59782089</v>
      </c>
      <c r="Y723">
        <v>57399085</v>
      </c>
      <c r="Z723">
        <v>56744047</v>
      </c>
      <c r="AA723">
        <v>55674293</v>
      </c>
      <c r="AB723">
        <v>54941699</v>
      </c>
      <c r="AC723">
        <v>53958771</v>
      </c>
      <c r="AD723">
        <v>51155105</v>
      </c>
      <c r="AE723">
        <v>49210670</v>
      </c>
      <c r="AF723">
        <v>47412154</v>
      </c>
      <c r="AG723">
        <v>48754597</v>
      </c>
      <c r="AH723">
        <v>47166915</v>
      </c>
    </row>
    <row r="724" spans="1:34">
      <c r="A724" t="s">
        <v>75</v>
      </c>
      <c r="B724" t="s">
        <v>4646</v>
      </c>
      <c r="C724" s="139">
        <f t="shared" si="11"/>
        <v>0</v>
      </c>
      <c r="D724">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c r="A725" t="s">
        <v>75</v>
      </c>
      <c r="B725" t="s">
        <v>4647</v>
      </c>
      <c r="C725" s="139">
        <f t="shared" si="11"/>
        <v>782371.75</v>
      </c>
      <c r="D725">
        <v>594042</v>
      </c>
      <c r="E725">
        <v>803334</v>
      </c>
      <c r="F725">
        <v>761551</v>
      </c>
      <c r="G725">
        <v>970560</v>
      </c>
      <c r="H725">
        <v>623066</v>
      </c>
      <c r="I725">
        <v>716369</v>
      </c>
      <c r="J725">
        <v>820748</v>
      </c>
      <c r="K725">
        <v>942126</v>
      </c>
      <c r="L725">
        <v>843958</v>
      </c>
      <c r="M725">
        <v>781804</v>
      </c>
      <c r="N725">
        <v>764977</v>
      </c>
      <c r="O725">
        <v>606482</v>
      </c>
      <c r="P725">
        <v>639293</v>
      </c>
      <c r="Q725">
        <v>6115</v>
      </c>
      <c r="R725">
        <v>0</v>
      </c>
      <c r="S725">
        <v>0</v>
      </c>
      <c r="T725">
        <v>0</v>
      </c>
      <c r="U725">
        <v>585808</v>
      </c>
      <c r="V725">
        <v>663691</v>
      </c>
      <c r="W725">
        <v>0</v>
      </c>
      <c r="X725">
        <v>0</v>
      </c>
      <c r="Y725">
        <v>0</v>
      </c>
      <c r="Z725">
        <v>0</v>
      </c>
      <c r="AA725">
        <v>0</v>
      </c>
      <c r="AB725">
        <v>0</v>
      </c>
      <c r="AC725">
        <v>0</v>
      </c>
      <c r="AD725">
        <v>0</v>
      </c>
      <c r="AE725">
        <v>0</v>
      </c>
      <c r="AF725">
        <v>0</v>
      </c>
      <c r="AG725">
        <v>0</v>
      </c>
      <c r="AH725">
        <v>0</v>
      </c>
    </row>
    <row r="726" spans="1:34">
      <c r="A726" t="s">
        <v>75</v>
      </c>
      <c r="B726" t="s">
        <v>4648</v>
      </c>
      <c r="C726" s="139">
        <f t="shared" si="11"/>
        <v>66720290.5</v>
      </c>
      <c r="D726">
        <v>64054606</v>
      </c>
      <c r="E726">
        <v>66965594</v>
      </c>
      <c r="F726">
        <v>68708382</v>
      </c>
      <c r="G726">
        <v>67152580</v>
      </c>
      <c r="H726">
        <v>66546492</v>
      </c>
      <c r="I726">
        <v>66579234</v>
      </c>
      <c r="J726">
        <v>68719367</v>
      </c>
      <c r="K726">
        <v>68644103</v>
      </c>
      <c r="L726">
        <v>67988535</v>
      </c>
      <c r="M726">
        <v>68532708</v>
      </c>
      <c r="N726">
        <v>67799706</v>
      </c>
      <c r="O726">
        <v>64004463</v>
      </c>
      <c r="P726">
        <v>68794138</v>
      </c>
      <c r="Q726">
        <v>68231182</v>
      </c>
      <c r="R726">
        <v>66769931</v>
      </c>
      <c r="S726">
        <v>66019053</v>
      </c>
      <c r="T726">
        <v>63340315</v>
      </c>
      <c r="U726">
        <v>63087339</v>
      </c>
      <c r="V726">
        <v>62826052</v>
      </c>
      <c r="W726">
        <v>60686852</v>
      </c>
      <c r="X726">
        <v>59782089</v>
      </c>
      <c r="Y726">
        <v>57399085</v>
      </c>
      <c r="Z726">
        <v>56744047</v>
      </c>
      <c r="AA726">
        <v>55674293</v>
      </c>
      <c r="AB726">
        <v>54941699</v>
      </c>
      <c r="AC726">
        <v>53958771</v>
      </c>
      <c r="AD726">
        <v>51155105</v>
      </c>
      <c r="AE726">
        <v>49210670</v>
      </c>
      <c r="AF726">
        <v>47412154</v>
      </c>
      <c r="AG726">
        <v>48754597</v>
      </c>
      <c r="AH726">
        <v>47166915</v>
      </c>
    </row>
    <row r="727" spans="1:34">
      <c r="A727" t="s">
        <v>75</v>
      </c>
      <c r="B727" t="s">
        <v>4649</v>
      </c>
      <c r="C727" s="139">
        <f t="shared" si="11"/>
        <v>1417808.5</v>
      </c>
      <c r="D727">
        <v>1337630</v>
      </c>
      <c r="E727">
        <v>1414542</v>
      </c>
      <c r="F727">
        <v>1485718</v>
      </c>
      <c r="G727">
        <v>1433344</v>
      </c>
      <c r="H727">
        <v>1240242</v>
      </c>
      <c r="I727">
        <v>1147220</v>
      </c>
      <c r="J727">
        <v>1123692</v>
      </c>
      <c r="K727">
        <v>1120909</v>
      </c>
      <c r="L727">
        <v>1024472</v>
      </c>
      <c r="M727">
        <v>1111847</v>
      </c>
      <c r="N727">
        <v>1071880</v>
      </c>
      <c r="O727">
        <v>1085600</v>
      </c>
      <c r="P727">
        <v>1024850</v>
      </c>
      <c r="Q727">
        <v>1035562</v>
      </c>
      <c r="R727">
        <v>1666353</v>
      </c>
      <c r="S727">
        <v>1466608</v>
      </c>
      <c r="T727">
        <v>2931271</v>
      </c>
      <c r="U727">
        <v>2928218</v>
      </c>
      <c r="V727">
        <v>2891501</v>
      </c>
      <c r="W727">
        <v>2829982</v>
      </c>
      <c r="X727">
        <v>3001076</v>
      </c>
      <c r="Y727">
        <v>2858845</v>
      </c>
      <c r="Z727">
        <v>2899574</v>
      </c>
      <c r="AA727">
        <v>2313512</v>
      </c>
      <c r="AB727">
        <v>2108810</v>
      </c>
      <c r="AC727">
        <v>2279616</v>
      </c>
      <c r="AD727">
        <v>2651372</v>
      </c>
      <c r="AE727">
        <v>2486625</v>
      </c>
      <c r="AF727">
        <v>2132519</v>
      </c>
      <c r="AG727">
        <v>1432665</v>
      </c>
      <c r="AH727">
        <v>1272998</v>
      </c>
    </row>
    <row r="728" spans="1:34">
      <c r="A728" t="s">
        <v>75</v>
      </c>
      <c r="B728" t="s">
        <v>4650</v>
      </c>
      <c r="C728" s="139">
        <f t="shared" si="11"/>
        <v>146512.5</v>
      </c>
      <c r="D728">
        <v>67638</v>
      </c>
      <c r="E728">
        <v>104091</v>
      </c>
      <c r="F728">
        <v>348942</v>
      </c>
      <c r="G728">
        <v>65379</v>
      </c>
      <c r="H728">
        <v>33839</v>
      </c>
      <c r="I728">
        <v>117170</v>
      </c>
      <c r="J728">
        <v>441090</v>
      </c>
      <c r="K728">
        <v>262439</v>
      </c>
      <c r="L728">
        <v>459296</v>
      </c>
      <c r="M728">
        <v>244287</v>
      </c>
      <c r="N728">
        <v>676451</v>
      </c>
      <c r="O728">
        <v>494647</v>
      </c>
      <c r="P728">
        <v>1010032</v>
      </c>
      <c r="Q728">
        <v>3288985</v>
      </c>
      <c r="R728">
        <v>3290575</v>
      </c>
      <c r="S728">
        <v>2328373</v>
      </c>
      <c r="T728">
        <v>3541895</v>
      </c>
      <c r="U728">
        <v>6363046</v>
      </c>
      <c r="V728">
        <v>2431052</v>
      </c>
      <c r="W728">
        <v>600755</v>
      </c>
      <c r="X728">
        <v>624792</v>
      </c>
      <c r="Y728">
        <v>1103213</v>
      </c>
      <c r="Z728">
        <v>1017758</v>
      </c>
      <c r="AA728">
        <v>119906</v>
      </c>
      <c r="AB728">
        <v>255240</v>
      </c>
      <c r="AC728">
        <v>147962</v>
      </c>
      <c r="AD728">
        <v>112872</v>
      </c>
      <c r="AE728">
        <v>479646</v>
      </c>
      <c r="AF728">
        <v>45502</v>
      </c>
      <c r="AG728">
        <v>268655</v>
      </c>
      <c r="AH728">
        <v>1014279</v>
      </c>
    </row>
    <row r="729" spans="1:34">
      <c r="A729" t="s">
        <v>75</v>
      </c>
      <c r="B729" t="s">
        <v>4651</v>
      </c>
      <c r="C729" s="139">
        <f t="shared" si="11"/>
        <v>3598855.25</v>
      </c>
      <c r="D729">
        <v>3567474</v>
      </c>
      <c r="E729">
        <v>3631135</v>
      </c>
      <c r="F729">
        <v>3543817</v>
      </c>
      <c r="G729">
        <v>3652995</v>
      </c>
      <c r="H729">
        <v>3473133</v>
      </c>
      <c r="I729">
        <v>3320536</v>
      </c>
      <c r="J729">
        <v>3578213</v>
      </c>
      <c r="K729">
        <v>3687536</v>
      </c>
      <c r="L729">
        <v>3681848</v>
      </c>
      <c r="M729">
        <v>4234885</v>
      </c>
      <c r="N729">
        <v>4188514</v>
      </c>
      <c r="O729">
        <v>4074359</v>
      </c>
      <c r="P729">
        <v>4382220</v>
      </c>
      <c r="Q729">
        <v>4318520</v>
      </c>
      <c r="R729">
        <v>4329287</v>
      </c>
      <c r="S729">
        <v>4412432</v>
      </c>
      <c r="T729">
        <v>4641325</v>
      </c>
      <c r="U729">
        <v>4632385</v>
      </c>
      <c r="V729">
        <v>4712559</v>
      </c>
      <c r="W729">
        <v>4745922</v>
      </c>
      <c r="X729">
        <v>4650046</v>
      </c>
      <c r="Y729">
        <v>4503081</v>
      </c>
      <c r="Z729">
        <v>4034939</v>
      </c>
      <c r="AA729">
        <v>4197671</v>
      </c>
      <c r="AB729">
        <v>4264668</v>
      </c>
      <c r="AC729">
        <v>4118416</v>
      </c>
      <c r="AD729">
        <v>3886066</v>
      </c>
      <c r="AE729">
        <v>3938510</v>
      </c>
      <c r="AF729">
        <v>3748110</v>
      </c>
      <c r="AG729">
        <v>3743612</v>
      </c>
      <c r="AH729">
        <v>3580950</v>
      </c>
    </row>
    <row r="730" spans="1:34">
      <c r="A730" t="s">
        <v>75</v>
      </c>
      <c r="B730" t="s">
        <v>4652</v>
      </c>
      <c r="C730" s="139">
        <f t="shared" si="11"/>
        <v>195694.25</v>
      </c>
      <c r="D730">
        <v>-143544</v>
      </c>
      <c r="E730">
        <v>102054</v>
      </c>
      <c r="F730">
        <v>377512</v>
      </c>
      <c r="G730">
        <v>446755</v>
      </c>
      <c r="H730">
        <v>809773</v>
      </c>
      <c r="I730">
        <v>1018698</v>
      </c>
      <c r="J730">
        <v>889289</v>
      </c>
      <c r="K730">
        <v>1035515</v>
      </c>
      <c r="L730">
        <v>1162628</v>
      </c>
      <c r="M730">
        <v>434159</v>
      </c>
      <c r="N730">
        <v>594926</v>
      </c>
      <c r="O730">
        <v>576966</v>
      </c>
      <c r="P730">
        <v>898404</v>
      </c>
      <c r="Q730">
        <v>1087444</v>
      </c>
      <c r="R730">
        <v>0</v>
      </c>
      <c r="S730">
        <v>0</v>
      </c>
      <c r="T730">
        <v>0</v>
      </c>
      <c r="U730">
        <v>0</v>
      </c>
      <c r="V730">
        <v>0</v>
      </c>
      <c r="W730">
        <v>0</v>
      </c>
      <c r="X730">
        <v>0</v>
      </c>
      <c r="Y730">
        <v>0</v>
      </c>
      <c r="Z730">
        <v>0</v>
      </c>
      <c r="AA730">
        <v>0</v>
      </c>
      <c r="AB730">
        <v>0</v>
      </c>
      <c r="AC730">
        <v>0</v>
      </c>
      <c r="AD730">
        <v>0</v>
      </c>
      <c r="AE730">
        <v>0</v>
      </c>
      <c r="AF730">
        <v>0</v>
      </c>
      <c r="AG730">
        <v>0</v>
      </c>
      <c r="AH730">
        <v>0</v>
      </c>
    </row>
    <row r="731" spans="1:34">
      <c r="A731" t="s">
        <v>75</v>
      </c>
      <c r="B731" t="s">
        <v>4653</v>
      </c>
      <c r="C731" s="139">
        <f t="shared" si="11"/>
        <v>0</v>
      </c>
      <c r="D731">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c r="A732" t="s">
        <v>75</v>
      </c>
      <c r="B732" s="137" t="s">
        <v>4654</v>
      </c>
      <c r="C732" s="139">
        <f t="shared" si="11"/>
        <v>72079161</v>
      </c>
      <c r="D732">
        <v>68883805</v>
      </c>
      <c r="E732">
        <v>72217416</v>
      </c>
      <c r="F732">
        <v>74464371</v>
      </c>
      <c r="G732">
        <v>72751052</v>
      </c>
      <c r="H732">
        <v>72103479</v>
      </c>
      <c r="I732">
        <v>72182858</v>
      </c>
      <c r="J732">
        <v>74751652</v>
      </c>
      <c r="K732">
        <v>74750502</v>
      </c>
      <c r="L732">
        <v>74316780</v>
      </c>
      <c r="M732">
        <v>74557885</v>
      </c>
      <c r="N732">
        <v>74331478</v>
      </c>
      <c r="O732">
        <v>70236035</v>
      </c>
      <c r="P732">
        <v>76109644</v>
      </c>
      <c r="Q732">
        <v>77961692</v>
      </c>
      <c r="R732">
        <v>77584595</v>
      </c>
      <c r="S732">
        <v>75910553</v>
      </c>
      <c r="T732">
        <v>74654383</v>
      </c>
      <c r="U732">
        <v>76606725</v>
      </c>
      <c r="V732">
        <v>72364193</v>
      </c>
      <c r="W732">
        <v>67765678</v>
      </c>
      <c r="X732">
        <v>67649791</v>
      </c>
      <c r="Y732">
        <v>65642363</v>
      </c>
      <c r="Z732">
        <v>64400698</v>
      </c>
      <c r="AA732">
        <v>62520635</v>
      </c>
      <c r="AB732">
        <v>61971252</v>
      </c>
      <c r="AC732">
        <v>60886914</v>
      </c>
      <c r="AD732">
        <v>57488291</v>
      </c>
      <c r="AE732">
        <v>55925690</v>
      </c>
      <c r="AF732">
        <v>53400706</v>
      </c>
      <c r="AG732">
        <v>54876645</v>
      </c>
      <c r="AH732">
        <v>53855152</v>
      </c>
    </row>
    <row r="733" spans="1:34">
      <c r="A733" t="s">
        <v>75</v>
      </c>
      <c r="B733" t="s">
        <v>4655</v>
      </c>
      <c r="C733" s="139">
        <f t="shared" si="11"/>
        <v>-7451850</v>
      </c>
      <c r="D733">
        <v>-9468466</v>
      </c>
      <c r="E733">
        <v>-4854053</v>
      </c>
      <c r="F733">
        <v>-8746307</v>
      </c>
      <c r="G733">
        <v>-6738574</v>
      </c>
      <c r="H733">
        <v>-4114094</v>
      </c>
      <c r="I733">
        <v>-7165318</v>
      </c>
      <c r="J733">
        <v>-10564064</v>
      </c>
      <c r="K733">
        <v>-15273728</v>
      </c>
      <c r="L733">
        <v>-14588588</v>
      </c>
      <c r="M733">
        <v>-13483638</v>
      </c>
      <c r="N733">
        <v>-12878512</v>
      </c>
      <c r="O733">
        <v>-9457250</v>
      </c>
      <c r="P733">
        <v>-12568565</v>
      </c>
      <c r="Q733">
        <v>-13333968</v>
      </c>
      <c r="R733">
        <v>-13130798</v>
      </c>
      <c r="S733">
        <v>-12751842</v>
      </c>
      <c r="T733">
        <v>-16138192</v>
      </c>
      <c r="U733">
        <v>-17703983</v>
      </c>
      <c r="V733">
        <v>-12980751</v>
      </c>
      <c r="W733">
        <v>-10371899</v>
      </c>
      <c r="X733">
        <v>-7709793</v>
      </c>
      <c r="Y733">
        <v>-10022208</v>
      </c>
      <c r="Z733">
        <v>-7428906</v>
      </c>
      <c r="AA733">
        <v>-9271152</v>
      </c>
      <c r="AB733">
        <v>-8550150</v>
      </c>
      <c r="AC733">
        <v>-7127095</v>
      </c>
      <c r="AD733">
        <v>-5735100</v>
      </c>
      <c r="AE733">
        <v>-5174183</v>
      </c>
      <c r="AF733">
        <v>-7671345</v>
      </c>
      <c r="AG733">
        <v>-9623560</v>
      </c>
      <c r="AH733">
        <v>-9042789</v>
      </c>
    </row>
    <row r="734" spans="1:34">
      <c r="A734" t="s">
        <v>75</v>
      </c>
      <c r="B734" t="s">
        <v>4656</v>
      </c>
      <c r="C734" s="139">
        <f t="shared" si="11"/>
        <v>0.89500000000000002</v>
      </c>
      <c r="D734">
        <v>0.86</v>
      </c>
      <c r="E734">
        <v>0.93</v>
      </c>
      <c r="F734">
        <v>0.88</v>
      </c>
      <c r="G734">
        <v>0.91</v>
      </c>
      <c r="H734">
        <v>0.94</v>
      </c>
      <c r="I734">
        <v>0.9</v>
      </c>
      <c r="J734">
        <v>0.86</v>
      </c>
      <c r="K734">
        <v>0.8</v>
      </c>
      <c r="L734">
        <v>0.8</v>
      </c>
      <c r="M734">
        <v>0.82</v>
      </c>
      <c r="N734">
        <v>0.83</v>
      </c>
      <c r="O734">
        <v>0.87</v>
      </c>
      <c r="P734">
        <v>0.83</v>
      </c>
      <c r="Q734">
        <v>0.83</v>
      </c>
      <c r="R734">
        <v>0.83</v>
      </c>
      <c r="S734">
        <v>0.83</v>
      </c>
      <c r="T734">
        <v>0.78</v>
      </c>
      <c r="U734">
        <v>0.77</v>
      </c>
      <c r="V734">
        <v>0.82</v>
      </c>
      <c r="W734">
        <v>0.85</v>
      </c>
      <c r="X734">
        <v>0.89</v>
      </c>
      <c r="Y734">
        <v>0.85</v>
      </c>
      <c r="Z734">
        <v>0.88</v>
      </c>
      <c r="AA734">
        <v>0.85</v>
      </c>
      <c r="AB734">
        <v>0.86</v>
      </c>
      <c r="AC734">
        <v>0.88</v>
      </c>
      <c r="AD734">
        <v>0.9</v>
      </c>
      <c r="AE734">
        <v>0.91</v>
      </c>
      <c r="AF734">
        <v>0.86</v>
      </c>
      <c r="AG734">
        <v>0.82</v>
      </c>
      <c r="AH734">
        <v>0.83</v>
      </c>
    </row>
    <row r="735" spans="1:34">
      <c r="A735" t="s">
        <v>75</v>
      </c>
      <c r="B735" t="s">
        <v>4657</v>
      </c>
      <c r="C735" s="139">
        <f t="shared" si="11"/>
        <v>0</v>
      </c>
    </row>
    <row r="736" spans="1:34">
      <c r="A736" t="s">
        <v>75</v>
      </c>
      <c r="B736" t="s">
        <v>4566</v>
      </c>
      <c r="C736" s="139">
        <f t="shared" si="11"/>
        <v>0</v>
      </c>
      <c r="D736" t="s">
        <v>4567</v>
      </c>
      <c r="E736" t="s">
        <v>4568</v>
      </c>
      <c r="F736" t="s">
        <v>4569</v>
      </c>
      <c r="G736" t="s">
        <v>4570</v>
      </c>
      <c r="H736" t="s">
        <v>4571</v>
      </c>
      <c r="I736" t="s">
        <v>4572</v>
      </c>
      <c r="J736" t="s">
        <v>4573</v>
      </c>
      <c r="K736" t="s">
        <v>4574</v>
      </c>
      <c r="L736" t="s">
        <v>4575</v>
      </c>
      <c r="M736" t="s">
        <v>4576</v>
      </c>
      <c r="N736" t="s">
        <v>4577</v>
      </c>
      <c r="O736" t="s">
        <v>4578</v>
      </c>
      <c r="P736" t="s">
        <v>4579</v>
      </c>
      <c r="Q736" t="s">
        <v>4580</v>
      </c>
      <c r="R736" t="s">
        <v>4581</v>
      </c>
      <c r="S736" t="s">
        <v>4582</v>
      </c>
      <c r="T736" t="s">
        <v>4583</v>
      </c>
      <c r="U736" t="s">
        <v>4584</v>
      </c>
      <c r="V736" t="s">
        <v>4585</v>
      </c>
      <c r="W736" t="s">
        <v>4586</v>
      </c>
      <c r="X736" t="s">
        <v>4587</v>
      </c>
      <c r="Y736" t="s">
        <v>4588</v>
      </c>
      <c r="Z736" t="s">
        <v>4589</v>
      </c>
      <c r="AA736" t="s">
        <v>4590</v>
      </c>
      <c r="AB736" t="s">
        <v>4591</v>
      </c>
      <c r="AC736" t="s">
        <v>4592</v>
      </c>
      <c r="AD736" t="s">
        <v>4593</v>
      </c>
      <c r="AE736" t="s">
        <v>4594</v>
      </c>
      <c r="AF736" t="s">
        <v>4595</v>
      </c>
      <c r="AG736" t="s">
        <v>4596</v>
      </c>
      <c r="AH736" t="s">
        <v>4597</v>
      </c>
    </row>
    <row r="737" spans="1:34">
      <c r="B737" t="s">
        <v>79</v>
      </c>
      <c r="C737" s="139">
        <f t="shared" si="11"/>
        <v>0</v>
      </c>
    </row>
    <row r="738" spans="1:34">
      <c r="A738" t="s">
        <v>79</v>
      </c>
      <c r="B738" t="s">
        <v>4598</v>
      </c>
      <c r="C738" s="139">
        <f t="shared" si="11"/>
        <v>0</v>
      </c>
    </row>
    <row r="739" spans="1:34">
      <c r="A739" t="s">
        <v>79</v>
      </c>
      <c r="B739" t="s">
        <v>4599</v>
      </c>
      <c r="C739" s="139">
        <f t="shared" si="11"/>
        <v>0</v>
      </c>
      <c r="D739" t="s">
        <v>4600</v>
      </c>
      <c r="E739" t="s">
        <v>4601</v>
      </c>
      <c r="F739" t="s">
        <v>4602</v>
      </c>
      <c r="G739" t="s">
        <v>4603</v>
      </c>
      <c r="H739" t="s">
        <v>4604</v>
      </c>
      <c r="I739" t="s">
        <v>4605</v>
      </c>
      <c r="J739" t="s">
        <v>4606</v>
      </c>
      <c r="K739" t="s">
        <v>4607</v>
      </c>
      <c r="L739" t="s">
        <v>4608</v>
      </c>
      <c r="M739" t="s">
        <v>4609</v>
      </c>
      <c r="N739" t="s">
        <v>4610</v>
      </c>
      <c r="O739" t="s">
        <v>4611</v>
      </c>
      <c r="P739" t="s">
        <v>4612</v>
      </c>
      <c r="Q739" t="s">
        <v>4613</v>
      </c>
      <c r="R739" t="s">
        <v>4614</v>
      </c>
      <c r="S739" t="s">
        <v>4615</v>
      </c>
      <c r="T739" t="s">
        <v>4616</v>
      </c>
      <c r="U739" t="s">
        <v>4617</v>
      </c>
      <c r="V739" t="s">
        <v>4618</v>
      </c>
      <c r="W739" t="s">
        <v>4619</v>
      </c>
      <c r="X739" t="s">
        <v>4620</v>
      </c>
      <c r="Y739" t="s">
        <v>4621</v>
      </c>
      <c r="Z739" t="s">
        <v>4622</v>
      </c>
      <c r="AA739" t="s">
        <v>4623</v>
      </c>
      <c r="AB739" t="s">
        <v>4624</v>
      </c>
      <c r="AC739" t="s">
        <v>4625</v>
      </c>
      <c r="AD739" t="s">
        <v>4626</v>
      </c>
      <c r="AE739" t="s">
        <v>4627</v>
      </c>
      <c r="AF739" t="s">
        <v>4628</v>
      </c>
      <c r="AG739" t="s">
        <v>4629</v>
      </c>
      <c r="AH739" t="s">
        <v>4630</v>
      </c>
    </row>
    <row r="740" spans="1:34">
      <c r="A740" t="s">
        <v>79</v>
      </c>
      <c r="B740" t="s">
        <v>4631</v>
      </c>
      <c r="C740" s="139">
        <f t="shared" si="11"/>
        <v>0</v>
      </c>
      <c r="D740" t="s">
        <v>583</v>
      </c>
      <c r="E740" t="s">
        <v>583</v>
      </c>
      <c r="F740" t="s">
        <v>583</v>
      </c>
      <c r="G740" t="s">
        <v>583</v>
      </c>
      <c r="H740" t="s">
        <v>583</v>
      </c>
      <c r="I740" t="s">
        <v>583</v>
      </c>
      <c r="J740" t="s">
        <v>583</v>
      </c>
      <c r="K740" t="s">
        <v>583</v>
      </c>
      <c r="L740" t="s">
        <v>583</v>
      </c>
      <c r="M740" t="s">
        <v>583</v>
      </c>
      <c r="N740" t="s">
        <v>583</v>
      </c>
      <c r="O740" t="s">
        <v>583</v>
      </c>
      <c r="P740" t="s">
        <v>583</v>
      </c>
      <c r="Q740" t="s">
        <v>583</v>
      </c>
      <c r="R740" t="s">
        <v>583</v>
      </c>
      <c r="S740" t="s">
        <v>583</v>
      </c>
      <c r="T740" t="s">
        <v>583</v>
      </c>
      <c r="U740" t="s">
        <v>583</v>
      </c>
      <c r="V740" t="s">
        <v>583</v>
      </c>
      <c r="W740" t="s">
        <v>583</v>
      </c>
      <c r="X740" t="s">
        <v>583</v>
      </c>
      <c r="Y740" t="s">
        <v>583</v>
      </c>
      <c r="Z740" t="s">
        <v>583</v>
      </c>
      <c r="AA740" t="s">
        <v>583</v>
      </c>
      <c r="AB740" t="s">
        <v>583</v>
      </c>
      <c r="AC740" t="s">
        <v>583</v>
      </c>
      <c r="AD740" t="s">
        <v>583</v>
      </c>
      <c r="AE740" t="s">
        <v>583</v>
      </c>
      <c r="AF740" t="s">
        <v>583</v>
      </c>
      <c r="AG740" t="s">
        <v>583</v>
      </c>
      <c r="AH740" t="s">
        <v>583</v>
      </c>
    </row>
    <row r="741" spans="1:34">
      <c r="A741" t="s">
        <v>79</v>
      </c>
      <c r="B741" t="s">
        <v>522</v>
      </c>
      <c r="C741" s="139">
        <f t="shared" si="11"/>
        <v>0</v>
      </c>
      <c r="D741" t="s">
        <v>583</v>
      </c>
      <c r="E741" t="s">
        <v>583</v>
      </c>
      <c r="F741" t="s">
        <v>583</v>
      </c>
      <c r="G741" t="s">
        <v>583</v>
      </c>
      <c r="H741" t="s">
        <v>583</v>
      </c>
      <c r="I741" t="s">
        <v>583</v>
      </c>
      <c r="J741" t="s">
        <v>583</v>
      </c>
      <c r="K741" t="s">
        <v>583</v>
      </c>
      <c r="L741" t="s">
        <v>583</v>
      </c>
      <c r="M741" t="s">
        <v>583</v>
      </c>
      <c r="N741" t="s">
        <v>583</v>
      </c>
      <c r="O741" t="s">
        <v>583</v>
      </c>
      <c r="P741" t="s">
        <v>583</v>
      </c>
      <c r="Q741" t="s">
        <v>583</v>
      </c>
      <c r="R741" t="s">
        <v>583</v>
      </c>
      <c r="S741" t="s">
        <v>583</v>
      </c>
      <c r="T741" t="s">
        <v>583</v>
      </c>
      <c r="U741" t="s">
        <v>583</v>
      </c>
      <c r="V741" t="s">
        <v>583</v>
      </c>
      <c r="W741" t="s">
        <v>583</v>
      </c>
      <c r="X741" t="s">
        <v>583</v>
      </c>
      <c r="Y741" t="s">
        <v>583</v>
      </c>
      <c r="Z741" t="s">
        <v>583</v>
      </c>
      <c r="AA741" t="s">
        <v>583</v>
      </c>
      <c r="AB741" t="s">
        <v>583</v>
      </c>
      <c r="AC741" t="s">
        <v>583</v>
      </c>
      <c r="AD741" t="s">
        <v>583</v>
      </c>
      <c r="AE741" t="s">
        <v>583</v>
      </c>
      <c r="AF741" t="s">
        <v>583</v>
      </c>
      <c r="AG741" t="s">
        <v>583</v>
      </c>
      <c r="AH741" t="s">
        <v>583</v>
      </c>
    </row>
    <row r="742" spans="1:34">
      <c r="A742" t="s">
        <v>79</v>
      </c>
      <c r="B742" t="s">
        <v>4632</v>
      </c>
      <c r="C742" s="139">
        <f t="shared" si="11"/>
        <v>57006742.5</v>
      </c>
      <c r="D742">
        <v>61840529</v>
      </c>
      <c r="E742">
        <v>61365560</v>
      </c>
      <c r="F742">
        <v>53310877</v>
      </c>
      <c r="G742">
        <v>51510004</v>
      </c>
      <c r="H742">
        <v>54759578</v>
      </c>
      <c r="I742">
        <v>56272953</v>
      </c>
      <c r="J742">
        <v>47084382</v>
      </c>
      <c r="K742">
        <v>45413403</v>
      </c>
      <c r="L742">
        <v>41844010</v>
      </c>
      <c r="M742">
        <v>41831306</v>
      </c>
      <c r="N742">
        <v>40841436</v>
      </c>
      <c r="O742">
        <v>34759024</v>
      </c>
      <c r="P742">
        <v>33796221</v>
      </c>
      <c r="Q742">
        <v>34426533</v>
      </c>
      <c r="R742">
        <v>34158706</v>
      </c>
      <c r="S742">
        <v>30619168</v>
      </c>
      <c r="T742">
        <v>32838145</v>
      </c>
      <c r="U742">
        <v>31358938</v>
      </c>
      <c r="V742">
        <v>35099283</v>
      </c>
      <c r="W742">
        <v>47550273</v>
      </c>
      <c r="X742">
        <v>33896003</v>
      </c>
      <c r="Y742">
        <v>32212133</v>
      </c>
      <c r="Z742">
        <v>31991676</v>
      </c>
      <c r="AA742">
        <v>31227619</v>
      </c>
      <c r="AB742">
        <v>28838302</v>
      </c>
      <c r="AC742">
        <v>26395165</v>
      </c>
      <c r="AD742">
        <v>26222313</v>
      </c>
      <c r="AE742">
        <v>23234028</v>
      </c>
      <c r="AF742">
        <v>20487946</v>
      </c>
      <c r="AG742">
        <v>23305127</v>
      </c>
      <c r="AH742">
        <v>22923971</v>
      </c>
    </row>
    <row r="743" spans="1:34">
      <c r="A743" t="s">
        <v>79</v>
      </c>
      <c r="B743" t="s">
        <v>4633</v>
      </c>
      <c r="C743" s="139">
        <f t="shared" si="11"/>
        <v>5002147.75</v>
      </c>
      <c r="D743">
        <v>2767113</v>
      </c>
      <c r="E743">
        <v>2702100</v>
      </c>
      <c r="F743">
        <v>8248126</v>
      </c>
      <c r="G743">
        <v>6291252</v>
      </c>
      <c r="H743">
        <v>6184892</v>
      </c>
      <c r="I743">
        <v>6564984</v>
      </c>
      <c r="J743">
        <v>6190824</v>
      </c>
      <c r="K743">
        <v>4579927</v>
      </c>
      <c r="L743">
        <v>9738615</v>
      </c>
      <c r="M743">
        <v>7884188</v>
      </c>
      <c r="N743">
        <v>11778569</v>
      </c>
      <c r="O743">
        <v>12129173</v>
      </c>
      <c r="P743">
        <v>12652637</v>
      </c>
      <c r="Q743">
        <v>13717712</v>
      </c>
      <c r="R743">
        <v>10182120</v>
      </c>
      <c r="S743">
        <v>12703664</v>
      </c>
      <c r="T743">
        <v>9060330</v>
      </c>
      <c r="U743">
        <v>7307774</v>
      </c>
      <c r="V743">
        <v>5027769</v>
      </c>
      <c r="W743">
        <v>2277372</v>
      </c>
      <c r="X743">
        <v>1403816</v>
      </c>
      <c r="Y743">
        <v>256653</v>
      </c>
      <c r="Z743">
        <v>4059</v>
      </c>
      <c r="AA743">
        <v>4904</v>
      </c>
      <c r="AB743">
        <v>3509</v>
      </c>
      <c r="AC743">
        <v>3002</v>
      </c>
      <c r="AD743">
        <v>2697</v>
      </c>
      <c r="AE743">
        <v>3279</v>
      </c>
      <c r="AF743">
        <v>0</v>
      </c>
      <c r="AG743">
        <v>0</v>
      </c>
      <c r="AH743">
        <v>0</v>
      </c>
    </row>
    <row r="744" spans="1:34">
      <c r="A744" t="s">
        <v>79</v>
      </c>
      <c r="B744" t="s">
        <v>4634</v>
      </c>
      <c r="C744" s="139">
        <f t="shared" si="11"/>
        <v>0</v>
      </c>
      <c r="D744">
        <v>0</v>
      </c>
      <c r="E744">
        <v>0</v>
      </c>
      <c r="F744">
        <v>0</v>
      </c>
      <c r="G744">
        <v>0</v>
      </c>
      <c r="H744">
        <v>0</v>
      </c>
      <c r="I744">
        <v>0</v>
      </c>
      <c r="J744">
        <v>0</v>
      </c>
      <c r="K744">
        <v>0</v>
      </c>
      <c r="L744">
        <v>0</v>
      </c>
      <c r="M744">
        <v>0</v>
      </c>
      <c r="N744">
        <v>0</v>
      </c>
      <c r="O744">
        <v>0</v>
      </c>
      <c r="P744">
        <v>0</v>
      </c>
      <c r="Q744">
        <v>0</v>
      </c>
      <c r="R744">
        <v>0</v>
      </c>
      <c r="S744">
        <v>0</v>
      </c>
      <c r="T744">
        <v>0</v>
      </c>
      <c r="U744">
        <v>0</v>
      </c>
      <c r="V744">
        <v>1365736</v>
      </c>
      <c r="W744">
        <v>1439576</v>
      </c>
      <c r="X744">
        <v>0</v>
      </c>
      <c r="Y744">
        <v>0</v>
      </c>
      <c r="Z744">
        <v>0</v>
      </c>
      <c r="AA744">
        <v>0</v>
      </c>
      <c r="AB744">
        <v>0</v>
      </c>
      <c r="AC744">
        <v>0</v>
      </c>
      <c r="AD744">
        <v>0</v>
      </c>
      <c r="AE744">
        <v>0</v>
      </c>
      <c r="AF744">
        <v>0</v>
      </c>
      <c r="AG744">
        <v>0</v>
      </c>
      <c r="AH744">
        <v>0</v>
      </c>
    </row>
    <row r="745" spans="1:34">
      <c r="A745" t="s">
        <v>79</v>
      </c>
      <c r="B745" t="s">
        <v>4635</v>
      </c>
      <c r="C745" s="139">
        <f t="shared" si="11"/>
        <v>62008890.25</v>
      </c>
      <c r="D745">
        <v>64607642</v>
      </c>
      <c r="E745">
        <v>64067660</v>
      </c>
      <c r="F745">
        <v>61559003</v>
      </c>
      <c r="G745">
        <v>57801256</v>
      </c>
      <c r="H745">
        <v>60944470</v>
      </c>
      <c r="I745">
        <v>62837937</v>
      </c>
      <c r="J745">
        <v>53275206</v>
      </c>
      <c r="K745">
        <v>49993330</v>
      </c>
      <c r="L745">
        <v>51582625</v>
      </c>
      <c r="M745">
        <v>49715494</v>
      </c>
      <c r="N745">
        <v>52620005</v>
      </c>
      <c r="O745">
        <v>46888197</v>
      </c>
      <c r="P745">
        <v>46448859</v>
      </c>
      <c r="Q745">
        <v>48144245</v>
      </c>
      <c r="R745">
        <v>44340826</v>
      </c>
      <c r="S745">
        <v>43322832</v>
      </c>
      <c r="T745">
        <v>41898475</v>
      </c>
      <c r="U745">
        <v>38666712</v>
      </c>
      <c r="V745">
        <v>41492788</v>
      </c>
      <c r="W745">
        <v>51267221</v>
      </c>
      <c r="X745">
        <v>35299819</v>
      </c>
      <c r="Y745">
        <v>32468786</v>
      </c>
      <c r="Z745">
        <v>31995735</v>
      </c>
      <c r="AA745">
        <v>31232523</v>
      </c>
      <c r="AB745">
        <v>28841811</v>
      </c>
      <c r="AC745">
        <v>26398167</v>
      </c>
      <c r="AD745">
        <v>26225010</v>
      </c>
      <c r="AE745">
        <v>23237307</v>
      </c>
      <c r="AF745">
        <v>20487946</v>
      </c>
      <c r="AG745">
        <v>23305127</v>
      </c>
      <c r="AH745">
        <v>22923971</v>
      </c>
    </row>
    <row r="746" spans="1:34">
      <c r="A746" t="s">
        <v>79</v>
      </c>
      <c r="B746" t="s">
        <v>4636</v>
      </c>
      <c r="C746" s="139">
        <f t="shared" si="11"/>
        <v>1339.5</v>
      </c>
      <c r="D746">
        <v>0</v>
      </c>
      <c r="E746">
        <v>0</v>
      </c>
      <c r="F746">
        <v>0</v>
      </c>
      <c r="G746">
        <v>5358</v>
      </c>
      <c r="H746">
        <v>0</v>
      </c>
      <c r="I746">
        <v>7117</v>
      </c>
      <c r="J746">
        <v>20988</v>
      </c>
      <c r="K746">
        <v>22550</v>
      </c>
      <c r="L746">
        <v>21552</v>
      </c>
      <c r="M746">
        <v>24073</v>
      </c>
      <c r="N746">
        <v>22368</v>
      </c>
      <c r="O746">
        <v>24052</v>
      </c>
      <c r="P746">
        <v>11918</v>
      </c>
      <c r="Q746">
        <v>11675</v>
      </c>
      <c r="R746">
        <v>6586</v>
      </c>
      <c r="S746">
        <v>19394</v>
      </c>
      <c r="T746">
        <v>24549</v>
      </c>
      <c r="U746">
        <v>26174</v>
      </c>
      <c r="V746">
        <v>25798</v>
      </c>
      <c r="W746">
        <v>22768</v>
      </c>
      <c r="X746">
        <v>25798</v>
      </c>
      <c r="Y746">
        <v>25084</v>
      </c>
      <c r="Z746">
        <v>21861</v>
      </c>
      <c r="AA746">
        <v>24477</v>
      </c>
      <c r="AB746">
        <v>24355</v>
      </c>
      <c r="AC746">
        <v>22569</v>
      </c>
      <c r="AD746">
        <v>22282</v>
      </c>
      <c r="AE746">
        <v>22829</v>
      </c>
      <c r="AF746">
        <v>23617</v>
      </c>
      <c r="AG746">
        <v>0</v>
      </c>
      <c r="AH746">
        <v>0</v>
      </c>
    </row>
    <row r="747" spans="1:34">
      <c r="A747" t="s">
        <v>79</v>
      </c>
      <c r="B747" t="s">
        <v>4637</v>
      </c>
      <c r="C747" s="139">
        <f t="shared" si="11"/>
        <v>1925259.25</v>
      </c>
      <c r="D747">
        <v>1974146</v>
      </c>
      <c r="E747">
        <v>1891100</v>
      </c>
      <c r="F747">
        <v>1914768</v>
      </c>
      <c r="G747">
        <v>1921023</v>
      </c>
      <c r="H747">
        <v>1936825</v>
      </c>
      <c r="I747">
        <v>1912810</v>
      </c>
      <c r="J747">
        <v>1830898</v>
      </c>
      <c r="K747">
        <v>2794384</v>
      </c>
      <c r="L747">
        <v>2980118</v>
      </c>
      <c r="M747">
        <v>1831376</v>
      </c>
      <c r="N747">
        <v>1844888</v>
      </c>
      <c r="O747">
        <v>1789235</v>
      </c>
      <c r="P747">
        <v>1744934</v>
      </c>
      <c r="Q747">
        <v>1887767</v>
      </c>
      <c r="R747">
        <v>1881436</v>
      </c>
      <c r="S747">
        <v>1725227</v>
      </c>
      <c r="T747">
        <v>1739589</v>
      </c>
      <c r="U747">
        <v>1455392</v>
      </c>
      <c r="V747">
        <v>1370226</v>
      </c>
      <c r="W747">
        <v>2156463</v>
      </c>
      <c r="X747">
        <v>2288945</v>
      </c>
      <c r="Y747">
        <v>2351101</v>
      </c>
      <c r="Z747">
        <v>2391461</v>
      </c>
      <c r="AA747">
        <v>2421952</v>
      </c>
      <c r="AB747">
        <v>2411115</v>
      </c>
      <c r="AC747">
        <v>2560125</v>
      </c>
      <c r="AD747">
        <v>2423205</v>
      </c>
      <c r="AE747">
        <v>2681389</v>
      </c>
      <c r="AF747">
        <v>2623401</v>
      </c>
      <c r="AG747">
        <v>2571488</v>
      </c>
      <c r="AH747">
        <v>2277447</v>
      </c>
    </row>
    <row r="748" spans="1:34">
      <c r="A748" t="s">
        <v>79</v>
      </c>
      <c r="B748" t="s">
        <v>4638</v>
      </c>
      <c r="C748" s="139">
        <f t="shared" si="11"/>
        <v>1926598.75</v>
      </c>
      <c r="D748">
        <v>1974146</v>
      </c>
      <c r="E748">
        <v>1891100</v>
      </c>
      <c r="F748">
        <v>1914768</v>
      </c>
      <c r="G748">
        <v>1926381</v>
      </c>
      <c r="H748">
        <v>1936825</v>
      </c>
      <c r="I748">
        <v>1919927</v>
      </c>
      <c r="J748">
        <v>1851886</v>
      </c>
      <c r="K748">
        <v>2816934</v>
      </c>
      <c r="L748">
        <v>3001670</v>
      </c>
      <c r="M748">
        <v>1855449</v>
      </c>
      <c r="N748">
        <v>1867255</v>
      </c>
      <c r="O748">
        <v>1813287</v>
      </c>
      <c r="P748">
        <v>1756852</v>
      </c>
      <c r="Q748">
        <v>1899441</v>
      </c>
      <c r="R748">
        <v>1888021</v>
      </c>
      <c r="S748">
        <v>1744621</v>
      </c>
      <c r="T748">
        <v>1764138</v>
      </c>
      <c r="U748">
        <v>1481566</v>
      </c>
      <c r="V748">
        <v>1396024</v>
      </c>
      <c r="W748">
        <v>2179231</v>
      </c>
      <c r="X748">
        <v>2314743</v>
      </c>
      <c r="Y748">
        <v>2376185</v>
      </c>
      <c r="Z748">
        <v>2413322</v>
      </c>
      <c r="AA748">
        <v>2446429</v>
      </c>
      <c r="AB748">
        <v>2435471</v>
      </c>
      <c r="AC748">
        <v>2582694</v>
      </c>
      <c r="AD748">
        <v>2445487</v>
      </c>
      <c r="AE748">
        <v>2704218</v>
      </c>
      <c r="AF748">
        <v>2647018</v>
      </c>
      <c r="AG748">
        <v>2571488</v>
      </c>
      <c r="AH748">
        <v>2277447</v>
      </c>
    </row>
    <row r="749" spans="1:34">
      <c r="A749" t="s">
        <v>79</v>
      </c>
      <c r="B749" t="s">
        <v>4639</v>
      </c>
      <c r="C749" s="139">
        <f t="shared" si="11"/>
        <v>63935489</v>
      </c>
      <c r="D749">
        <v>66581788</v>
      </c>
      <c r="E749">
        <v>65958760</v>
      </c>
      <c r="F749">
        <v>63473771</v>
      </c>
      <c r="G749">
        <v>59727637</v>
      </c>
      <c r="H749">
        <v>62881295</v>
      </c>
      <c r="I749">
        <v>64757864</v>
      </c>
      <c r="J749">
        <v>55127092</v>
      </c>
      <c r="K749">
        <v>52810264</v>
      </c>
      <c r="L749">
        <v>54584295</v>
      </c>
      <c r="M749">
        <v>51570943</v>
      </c>
      <c r="N749">
        <v>54487260</v>
      </c>
      <c r="O749">
        <v>48701484</v>
      </c>
      <c r="P749">
        <v>48205711</v>
      </c>
      <c r="Q749">
        <v>50043686</v>
      </c>
      <c r="R749">
        <v>46228847</v>
      </c>
      <c r="S749">
        <v>45067453</v>
      </c>
      <c r="T749">
        <v>43662613</v>
      </c>
      <c r="U749">
        <v>40148278</v>
      </c>
      <c r="V749">
        <v>42888812</v>
      </c>
      <c r="W749">
        <v>53446452</v>
      </c>
      <c r="X749">
        <v>37614562</v>
      </c>
      <c r="Y749">
        <v>34844971</v>
      </c>
      <c r="Z749">
        <v>34409057</v>
      </c>
      <c r="AA749">
        <v>33678952</v>
      </c>
      <c r="AB749">
        <v>31277282</v>
      </c>
      <c r="AC749">
        <v>28980862</v>
      </c>
      <c r="AD749">
        <v>28670497</v>
      </c>
      <c r="AE749">
        <v>25941525</v>
      </c>
      <c r="AF749">
        <v>23134964</v>
      </c>
      <c r="AG749">
        <v>25876615</v>
      </c>
      <c r="AH749">
        <v>25201418</v>
      </c>
    </row>
    <row r="750" spans="1:34">
      <c r="A750" t="s">
        <v>79</v>
      </c>
      <c r="B750" t="s">
        <v>4640</v>
      </c>
      <c r="C750" s="139">
        <f t="shared" si="11"/>
        <v>0</v>
      </c>
      <c r="D750">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c r="A751" t="s">
        <v>79</v>
      </c>
      <c r="B751" t="s">
        <v>4641</v>
      </c>
      <c r="C751" s="139">
        <f t="shared" si="11"/>
        <v>0</v>
      </c>
      <c r="D751">
        <v>0</v>
      </c>
      <c r="E751">
        <v>0</v>
      </c>
      <c r="F751">
        <v>0</v>
      </c>
      <c r="G751">
        <v>0</v>
      </c>
      <c r="H751">
        <v>0</v>
      </c>
      <c r="I751">
        <v>0</v>
      </c>
      <c r="J751">
        <v>0</v>
      </c>
      <c r="K751">
        <v>1097948</v>
      </c>
      <c r="L751">
        <v>0</v>
      </c>
      <c r="M751">
        <v>2882995</v>
      </c>
      <c r="N751">
        <v>503319</v>
      </c>
      <c r="O751">
        <v>2575483</v>
      </c>
      <c r="P751">
        <v>5054916</v>
      </c>
      <c r="Q751">
        <v>3894890</v>
      </c>
      <c r="R751">
        <v>5997499</v>
      </c>
      <c r="S751">
        <v>6092172</v>
      </c>
      <c r="T751">
        <v>8018602</v>
      </c>
      <c r="U751">
        <v>10562162</v>
      </c>
      <c r="V751">
        <v>7704961</v>
      </c>
      <c r="W751">
        <v>0</v>
      </c>
      <c r="X751">
        <v>13214383</v>
      </c>
      <c r="Y751">
        <v>14605799</v>
      </c>
      <c r="Z751">
        <v>13075003</v>
      </c>
      <c r="AA751">
        <v>11253984</v>
      </c>
      <c r="AB751">
        <v>13231391</v>
      </c>
      <c r="AC751">
        <v>13646931</v>
      </c>
      <c r="AD751">
        <v>12410270</v>
      </c>
      <c r="AE751">
        <v>13211682</v>
      </c>
      <c r="AF751">
        <v>14274106</v>
      </c>
      <c r="AG751">
        <v>11108581</v>
      </c>
      <c r="AH751">
        <v>10791733</v>
      </c>
    </row>
    <row r="752" spans="1:34">
      <c r="A752" t="s">
        <v>79</v>
      </c>
      <c r="B752" s="137" t="s">
        <v>4642</v>
      </c>
      <c r="C752" s="139">
        <f t="shared" si="11"/>
        <v>63935489</v>
      </c>
      <c r="D752">
        <v>66581788</v>
      </c>
      <c r="E752">
        <v>65958760</v>
      </c>
      <c r="F752">
        <v>63473771</v>
      </c>
      <c r="G752">
        <v>59727637</v>
      </c>
      <c r="H752">
        <v>62881295</v>
      </c>
      <c r="I752">
        <v>64757864</v>
      </c>
      <c r="J752">
        <v>55127092</v>
      </c>
      <c r="K752">
        <v>53908212</v>
      </c>
      <c r="L752">
        <v>54584295</v>
      </c>
      <c r="M752">
        <v>54453938</v>
      </c>
      <c r="N752">
        <v>54990579</v>
      </c>
      <c r="O752">
        <v>51276967</v>
      </c>
      <c r="P752">
        <v>53260627</v>
      </c>
      <c r="Q752">
        <v>53938576</v>
      </c>
      <c r="R752">
        <v>52226346</v>
      </c>
      <c r="S752">
        <v>51159625</v>
      </c>
      <c r="T752">
        <v>51681215</v>
      </c>
      <c r="U752">
        <v>50710440</v>
      </c>
      <c r="V752">
        <v>50593773</v>
      </c>
      <c r="W752">
        <v>53446452</v>
      </c>
      <c r="X752">
        <v>50828945</v>
      </c>
      <c r="Y752">
        <v>49450770</v>
      </c>
      <c r="Z752">
        <v>47484060</v>
      </c>
      <c r="AA752">
        <v>44932936</v>
      </c>
      <c r="AB752">
        <v>44508673</v>
      </c>
      <c r="AC752">
        <v>42627793</v>
      </c>
      <c r="AD752">
        <v>41080767</v>
      </c>
      <c r="AE752">
        <v>39153207</v>
      </c>
      <c r="AF752">
        <v>37409070</v>
      </c>
      <c r="AG752">
        <v>36985196</v>
      </c>
      <c r="AH752">
        <v>35993151</v>
      </c>
    </row>
    <row r="753" spans="1:34">
      <c r="A753" t="s">
        <v>79</v>
      </c>
      <c r="B753" t="s">
        <v>4643</v>
      </c>
      <c r="C753" s="139">
        <f t="shared" si="11"/>
        <v>0</v>
      </c>
      <c r="D753" t="s">
        <v>583</v>
      </c>
      <c r="E753" t="s">
        <v>583</v>
      </c>
      <c r="F753" t="s">
        <v>583</v>
      </c>
      <c r="G753" t="s">
        <v>583</v>
      </c>
      <c r="H753" t="s">
        <v>583</v>
      </c>
      <c r="I753" t="s">
        <v>583</v>
      </c>
      <c r="J753" t="s">
        <v>583</v>
      </c>
      <c r="K753" t="s">
        <v>583</v>
      </c>
      <c r="L753" t="s">
        <v>583</v>
      </c>
      <c r="M753" t="s">
        <v>583</v>
      </c>
      <c r="N753" t="s">
        <v>583</v>
      </c>
      <c r="O753" t="s">
        <v>583</v>
      </c>
      <c r="P753" t="s">
        <v>583</v>
      </c>
      <c r="Q753" t="s">
        <v>583</v>
      </c>
      <c r="R753" t="s">
        <v>583</v>
      </c>
      <c r="S753" t="s">
        <v>583</v>
      </c>
      <c r="T753" t="s">
        <v>583</v>
      </c>
      <c r="U753" t="s">
        <v>583</v>
      </c>
      <c r="V753" t="s">
        <v>583</v>
      </c>
      <c r="W753" t="s">
        <v>583</v>
      </c>
      <c r="X753" t="s">
        <v>583</v>
      </c>
      <c r="Y753" t="s">
        <v>583</v>
      </c>
      <c r="Z753" t="s">
        <v>583</v>
      </c>
      <c r="AA753" t="s">
        <v>583</v>
      </c>
      <c r="AB753" t="s">
        <v>583</v>
      </c>
      <c r="AC753" t="s">
        <v>583</v>
      </c>
      <c r="AD753" t="s">
        <v>583</v>
      </c>
      <c r="AE753" t="s">
        <v>583</v>
      </c>
      <c r="AF753" t="s">
        <v>583</v>
      </c>
      <c r="AG753" t="s">
        <v>583</v>
      </c>
      <c r="AH753" t="s">
        <v>583</v>
      </c>
    </row>
    <row r="754" spans="1:34">
      <c r="A754" t="s">
        <v>79</v>
      </c>
      <c r="B754" t="s">
        <v>4644</v>
      </c>
      <c r="C754" s="139">
        <f t="shared" si="11"/>
        <v>0</v>
      </c>
      <c r="D754" t="s">
        <v>583</v>
      </c>
      <c r="E754" t="s">
        <v>583</v>
      </c>
      <c r="F754" t="s">
        <v>583</v>
      </c>
      <c r="G754" t="s">
        <v>583</v>
      </c>
      <c r="H754" t="s">
        <v>583</v>
      </c>
      <c r="I754" t="s">
        <v>583</v>
      </c>
      <c r="J754" t="s">
        <v>583</v>
      </c>
      <c r="K754" t="s">
        <v>583</v>
      </c>
      <c r="L754" t="s">
        <v>583</v>
      </c>
      <c r="M754" t="s">
        <v>583</v>
      </c>
      <c r="N754" t="s">
        <v>583</v>
      </c>
      <c r="O754" t="s">
        <v>583</v>
      </c>
      <c r="P754" t="s">
        <v>583</v>
      </c>
      <c r="Q754" t="s">
        <v>583</v>
      </c>
      <c r="R754" t="s">
        <v>583</v>
      </c>
      <c r="S754" t="s">
        <v>583</v>
      </c>
      <c r="T754" t="s">
        <v>583</v>
      </c>
      <c r="U754" t="s">
        <v>583</v>
      </c>
      <c r="V754" t="s">
        <v>583</v>
      </c>
      <c r="W754" t="s">
        <v>583</v>
      </c>
      <c r="X754" t="s">
        <v>583</v>
      </c>
      <c r="Y754" t="s">
        <v>583</v>
      </c>
      <c r="Z754" t="s">
        <v>583</v>
      </c>
      <c r="AA754" t="s">
        <v>583</v>
      </c>
      <c r="AB754" t="s">
        <v>583</v>
      </c>
      <c r="AC754" t="s">
        <v>583</v>
      </c>
      <c r="AD754" t="s">
        <v>583</v>
      </c>
      <c r="AE754" t="s">
        <v>583</v>
      </c>
      <c r="AF754" t="s">
        <v>583</v>
      </c>
      <c r="AG754" t="s">
        <v>583</v>
      </c>
      <c r="AH754" t="s">
        <v>583</v>
      </c>
    </row>
    <row r="755" spans="1:34">
      <c r="A755" t="s">
        <v>79</v>
      </c>
      <c r="B755" t="s">
        <v>4645</v>
      </c>
      <c r="C755" s="139">
        <f t="shared" si="11"/>
        <v>48408656.25</v>
      </c>
      <c r="D755">
        <v>46482040</v>
      </c>
      <c r="E755">
        <v>48945701</v>
      </c>
      <c r="F755">
        <v>50383940</v>
      </c>
      <c r="G755">
        <v>47822944</v>
      </c>
      <c r="H755">
        <v>49050164</v>
      </c>
      <c r="I755">
        <v>48691529</v>
      </c>
      <c r="J755">
        <v>49408631</v>
      </c>
      <c r="K755">
        <v>48781990</v>
      </c>
      <c r="L755">
        <v>48387675</v>
      </c>
      <c r="M755">
        <v>49337557</v>
      </c>
      <c r="N755">
        <v>49687166</v>
      </c>
      <c r="O755">
        <v>46049154</v>
      </c>
      <c r="P755">
        <v>47721235</v>
      </c>
      <c r="Q755">
        <v>48153181</v>
      </c>
      <c r="R755">
        <v>46936437</v>
      </c>
      <c r="S755">
        <v>45901064</v>
      </c>
      <c r="T755">
        <v>46032538</v>
      </c>
      <c r="U755">
        <v>45543881</v>
      </c>
      <c r="V755">
        <v>45451850</v>
      </c>
      <c r="W755">
        <v>44286865</v>
      </c>
      <c r="X755">
        <v>45336178</v>
      </c>
      <c r="Y755">
        <v>43979792</v>
      </c>
      <c r="Z755">
        <v>42510238</v>
      </c>
      <c r="AA755">
        <v>40088725</v>
      </c>
      <c r="AB755">
        <v>39622374</v>
      </c>
      <c r="AC755">
        <v>37868480</v>
      </c>
      <c r="AD755">
        <v>36626569</v>
      </c>
      <c r="AE755">
        <v>34749301</v>
      </c>
      <c r="AF755">
        <v>33241190</v>
      </c>
      <c r="AG755">
        <v>33019383</v>
      </c>
      <c r="AH755">
        <v>32127077</v>
      </c>
    </row>
    <row r="756" spans="1:34">
      <c r="A756" t="s">
        <v>79</v>
      </c>
      <c r="B756" t="s">
        <v>4646</v>
      </c>
      <c r="C756" s="139">
        <f t="shared" si="11"/>
        <v>0</v>
      </c>
      <c r="D756">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c r="A757" t="s">
        <v>79</v>
      </c>
      <c r="B757" t="s">
        <v>4647</v>
      </c>
      <c r="C757" s="139">
        <f t="shared" si="11"/>
        <v>4324</v>
      </c>
      <c r="D757">
        <v>0</v>
      </c>
      <c r="E757">
        <v>5325</v>
      </c>
      <c r="F757">
        <v>6128</v>
      </c>
      <c r="G757">
        <v>5843</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c r="A758" t="s">
        <v>79</v>
      </c>
      <c r="B758" t="s">
        <v>4648</v>
      </c>
      <c r="C758" s="139">
        <f t="shared" si="11"/>
        <v>48412980.25</v>
      </c>
      <c r="D758">
        <v>46482040</v>
      </c>
      <c r="E758">
        <v>48951026</v>
      </c>
      <c r="F758">
        <v>50390068</v>
      </c>
      <c r="G758">
        <v>47828787</v>
      </c>
      <c r="H758">
        <v>49050164</v>
      </c>
      <c r="I758">
        <v>48691529</v>
      </c>
      <c r="J758">
        <v>49408631</v>
      </c>
      <c r="K758">
        <v>48781990</v>
      </c>
      <c r="L758">
        <v>48387675</v>
      </c>
      <c r="M758">
        <v>49337557</v>
      </c>
      <c r="N758">
        <v>49687166</v>
      </c>
      <c r="O758">
        <v>46049154</v>
      </c>
      <c r="P758">
        <v>47721235</v>
      </c>
      <c r="Q758">
        <v>48153181</v>
      </c>
      <c r="R758">
        <v>46936437</v>
      </c>
      <c r="S758">
        <v>45901064</v>
      </c>
      <c r="T758">
        <v>46032538</v>
      </c>
      <c r="U758">
        <v>45543881</v>
      </c>
      <c r="V758">
        <v>45451850</v>
      </c>
      <c r="W758">
        <v>44286865</v>
      </c>
      <c r="X758">
        <v>45336178</v>
      </c>
      <c r="Y758">
        <v>43979792</v>
      </c>
      <c r="Z758">
        <v>42510238</v>
      </c>
      <c r="AA758">
        <v>40088725</v>
      </c>
      <c r="AB758">
        <v>39622374</v>
      </c>
      <c r="AC758">
        <v>37868480</v>
      </c>
      <c r="AD758">
        <v>36626569</v>
      </c>
      <c r="AE758">
        <v>34749301</v>
      </c>
      <c r="AF758">
        <v>33241190</v>
      </c>
      <c r="AG758">
        <v>33019383</v>
      </c>
      <c r="AH758">
        <v>32127077</v>
      </c>
    </row>
    <row r="759" spans="1:34">
      <c r="A759" t="s">
        <v>79</v>
      </c>
      <c r="B759" t="s">
        <v>4649</v>
      </c>
      <c r="C759" s="139">
        <f t="shared" si="11"/>
        <v>1846062.25</v>
      </c>
      <c r="D759">
        <v>1890489</v>
      </c>
      <c r="E759">
        <v>1802863</v>
      </c>
      <c r="F759">
        <v>1842491</v>
      </c>
      <c r="G759">
        <v>1848406</v>
      </c>
      <c r="H759">
        <v>1858114</v>
      </c>
      <c r="I759">
        <v>1847958</v>
      </c>
      <c r="J759">
        <v>1763652</v>
      </c>
      <c r="K759">
        <v>1769782</v>
      </c>
      <c r="L759">
        <v>1880883</v>
      </c>
      <c r="M759">
        <v>1755077</v>
      </c>
      <c r="N759">
        <v>1797858</v>
      </c>
      <c r="O759">
        <v>1881334</v>
      </c>
      <c r="P759">
        <v>1876320</v>
      </c>
      <c r="Q759">
        <v>1970213</v>
      </c>
      <c r="R759">
        <v>1963919</v>
      </c>
      <c r="S759">
        <v>1166405</v>
      </c>
      <c r="T759">
        <v>2385239</v>
      </c>
      <c r="U759">
        <v>2382755</v>
      </c>
      <c r="V759">
        <v>2352877</v>
      </c>
      <c r="W759">
        <v>2302818</v>
      </c>
      <c r="X759">
        <v>2329385</v>
      </c>
      <c r="Y759">
        <v>2381026</v>
      </c>
      <c r="Z759">
        <v>2417381</v>
      </c>
      <c r="AA759">
        <v>2444783</v>
      </c>
      <c r="AB759">
        <v>2385205</v>
      </c>
      <c r="AC759">
        <v>2554001</v>
      </c>
      <c r="AD759">
        <v>2413746</v>
      </c>
      <c r="AE759">
        <v>2656643</v>
      </c>
      <c r="AF759">
        <v>2633837</v>
      </c>
      <c r="AG759">
        <v>2539517</v>
      </c>
      <c r="AH759">
        <v>2205496</v>
      </c>
    </row>
    <row r="760" spans="1:34">
      <c r="A760" t="s">
        <v>79</v>
      </c>
      <c r="B760" t="s">
        <v>4650</v>
      </c>
      <c r="C760" s="139">
        <f t="shared" si="11"/>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
        <v>79</v>
      </c>
      <c r="B761" t="s">
        <v>4651</v>
      </c>
      <c r="C761" s="139">
        <f t="shared" si="11"/>
        <v>2610977.5</v>
      </c>
      <c r="D761">
        <v>2588783</v>
      </c>
      <c r="E761">
        <v>2654315</v>
      </c>
      <c r="F761">
        <v>2599001</v>
      </c>
      <c r="G761">
        <v>2601811</v>
      </c>
      <c r="H761">
        <v>2559981</v>
      </c>
      <c r="I761">
        <v>2428414</v>
      </c>
      <c r="J761">
        <v>2572704</v>
      </c>
      <c r="K761">
        <v>2620551</v>
      </c>
      <c r="L761">
        <v>2620384</v>
      </c>
      <c r="M761">
        <v>3048747</v>
      </c>
      <c r="N761">
        <v>3069562</v>
      </c>
      <c r="O761">
        <v>2931371</v>
      </c>
      <c r="P761">
        <v>3039866</v>
      </c>
      <c r="Q761">
        <v>3047734</v>
      </c>
      <c r="R761">
        <v>3043306</v>
      </c>
      <c r="S761">
        <v>3067831</v>
      </c>
      <c r="T761">
        <v>3373080</v>
      </c>
      <c r="U761">
        <v>3344202</v>
      </c>
      <c r="V761">
        <v>3409326</v>
      </c>
      <c r="W761">
        <v>3463386</v>
      </c>
      <c r="X761">
        <v>3526396</v>
      </c>
      <c r="Y761">
        <v>3450308</v>
      </c>
      <c r="Z761">
        <v>3022805</v>
      </c>
      <c r="AA761">
        <v>3022568</v>
      </c>
      <c r="AB761">
        <v>3075555</v>
      </c>
      <c r="AC761">
        <v>2890321</v>
      </c>
      <c r="AD761">
        <v>2782386</v>
      </c>
      <c r="AE761">
        <v>2781113</v>
      </c>
      <c r="AF761">
        <v>2627842</v>
      </c>
      <c r="AG761">
        <v>2535386</v>
      </c>
      <c r="AH761">
        <v>2439113</v>
      </c>
    </row>
    <row r="762" spans="1:34">
      <c r="A762" t="s">
        <v>79</v>
      </c>
      <c r="B762" t="s">
        <v>4652</v>
      </c>
      <c r="C762" s="139">
        <f t="shared" si="11"/>
        <v>141374</v>
      </c>
      <c r="D762">
        <v>-104164</v>
      </c>
      <c r="E762">
        <v>74600</v>
      </c>
      <c r="F762">
        <v>276863</v>
      </c>
      <c r="G762">
        <v>318197</v>
      </c>
      <c r="H762">
        <v>596868</v>
      </c>
      <c r="I762">
        <v>745006</v>
      </c>
      <c r="J762">
        <v>639391</v>
      </c>
      <c r="K762">
        <v>735889</v>
      </c>
      <c r="L762">
        <v>827447</v>
      </c>
      <c r="M762">
        <v>312556</v>
      </c>
      <c r="N762">
        <v>435993</v>
      </c>
      <c r="O762">
        <v>415108</v>
      </c>
      <c r="P762">
        <v>623206</v>
      </c>
      <c r="Q762">
        <v>767448</v>
      </c>
      <c r="R762">
        <v>0</v>
      </c>
      <c r="S762">
        <v>0</v>
      </c>
      <c r="T762">
        <v>0</v>
      </c>
      <c r="U762">
        <v>0</v>
      </c>
      <c r="V762">
        <v>0</v>
      </c>
      <c r="W762">
        <v>0</v>
      </c>
      <c r="X762">
        <v>0</v>
      </c>
      <c r="Y762">
        <v>0</v>
      </c>
      <c r="Z762">
        <v>0</v>
      </c>
      <c r="AA762">
        <v>0</v>
      </c>
      <c r="AB762">
        <v>0</v>
      </c>
      <c r="AC762">
        <v>0</v>
      </c>
      <c r="AD762">
        <v>0</v>
      </c>
      <c r="AE762">
        <v>0</v>
      </c>
      <c r="AF762">
        <v>0</v>
      </c>
      <c r="AG762">
        <v>0</v>
      </c>
      <c r="AH762">
        <v>0</v>
      </c>
    </row>
    <row r="763" spans="1:34">
      <c r="A763" t="s">
        <v>79</v>
      </c>
      <c r="B763" t="s">
        <v>4653</v>
      </c>
      <c r="C763" s="139">
        <f t="shared" si="11"/>
        <v>10924095.25</v>
      </c>
      <c r="D763">
        <v>15724641</v>
      </c>
      <c r="E763">
        <v>12475956</v>
      </c>
      <c r="F763">
        <v>8365348</v>
      </c>
      <c r="G763">
        <v>7130436</v>
      </c>
      <c r="H763">
        <v>8816168</v>
      </c>
      <c r="I763">
        <v>11044956</v>
      </c>
      <c r="J763">
        <v>742713</v>
      </c>
      <c r="K763">
        <v>0</v>
      </c>
      <c r="L763">
        <v>867906</v>
      </c>
      <c r="M763">
        <v>0</v>
      </c>
      <c r="N763">
        <v>0</v>
      </c>
      <c r="O763">
        <v>0</v>
      </c>
      <c r="P763">
        <v>0</v>
      </c>
      <c r="Q763">
        <v>0</v>
      </c>
      <c r="R763">
        <v>0</v>
      </c>
      <c r="S763">
        <v>0</v>
      </c>
      <c r="T763">
        <v>0</v>
      </c>
      <c r="U763">
        <v>0</v>
      </c>
      <c r="V763">
        <v>0</v>
      </c>
      <c r="W763">
        <v>4431908</v>
      </c>
      <c r="X763">
        <v>0</v>
      </c>
      <c r="Y763">
        <v>0</v>
      </c>
      <c r="Z763">
        <v>0</v>
      </c>
      <c r="AA763">
        <v>0</v>
      </c>
      <c r="AB763">
        <v>0</v>
      </c>
      <c r="AC763">
        <v>0</v>
      </c>
      <c r="AD763">
        <v>0</v>
      </c>
      <c r="AE763">
        <v>0</v>
      </c>
      <c r="AF763">
        <v>0</v>
      </c>
      <c r="AG763">
        <v>0</v>
      </c>
      <c r="AH763">
        <v>0</v>
      </c>
    </row>
    <row r="764" spans="1:34">
      <c r="A764" t="s">
        <v>79</v>
      </c>
      <c r="B764" s="137" t="s">
        <v>4654</v>
      </c>
      <c r="C764" s="139">
        <f t="shared" si="11"/>
        <v>63935489</v>
      </c>
      <c r="D764">
        <v>66581788</v>
      </c>
      <c r="E764">
        <v>65958760</v>
      </c>
      <c r="F764">
        <v>63473771</v>
      </c>
      <c r="G764">
        <v>59727637</v>
      </c>
      <c r="H764">
        <v>62881295</v>
      </c>
      <c r="I764">
        <v>64757864</v>
      </c>
      <c r="J764">
        <v>55127092</v>
      </c>
      <c r="K764">
        <v>53908212</v>
      </c>
      <c r="L764">
        <v>54584295</v>
      </c>
      <c r="M764">
        <v>54453938</v>
      </c>
      <c r="N764">
        <v>54990579</v>
      </c>
      <c r="O764">
        <v>51276967</v>
      </c>
      <c r="P764">
        <v>53260627</v>
      </c>
      <c r="Q764">
        <v>53938576</v>
      </c>
      <c r="R764">
        <v>52226346</v>
      </c>
      <c r="S764">
        <v>51159625</v>
      </c>
      <c r="T764">
        <v>51681215</v>
      </c>
      <c r="U764">
        <v>50710440</v>
      </c>
      <c r="V764">
        <v>50593773</v>
      </c>
      <c r="W764">
        <v>53446452</v>
      </c>
      <c r="X764">
        <v>50828945</v>
      </c>
      <c r="Y764">
        <v>49450770</v>
      </c>
      <c r="Z764">
        <v>47484060</v>
      </c>
      <c r="AA764">
        <v>44932936</v>
      </c>
      <c r="AB764">
        <v>44508673</v>
      </c>
      <c r="AC764">
        <v>42627793</v>
      </c>
      <c r="AD764">
        <v>41080767</v>
      </c>
      <c r="AE764">
        <v>39153207</v>
      </c>
      <c r="AF764">
        <v>37409070</v>
      </c>
      <c r="AG764">
        <v>36985196</v>
      </c>
      <c r="AH764">
        <v>35993151</v>
      </c>
    </row>
    <row r="765" spans="1:34">
      <c r="A765" t="s">
        <v>79</v>
      </c>
      <c r="B765" t="s">
        <v>4655</v>
      </c>
      <c r="C765" s="139">
        <f t="shared" si="11"/>
        <v>10924095.25</v>
      </c>
      <c r="D765">
        <v>15724641</v>
      </c>
      <c r="E765">
        <v>12475956</v>
      </c>
      <c r="F765">
        <v>8365348</v>
      </c>
      <c r="G765">
        <v>7130436</v>
      </c>
      <c r="H765">
        <v>8816168</v>
      </c>
      <c r="I765">
        <v>11044956</v>
      </c>
      <c r="J765">
        <v>742713</v>
      </c>
      <c r="K765">
        <v>-1097948</v>
      </c>
      <c r="L765">
        <v>867906</v>
      </c>
      <c r="M765">
        <v>-2882995</v>
      </c>
      <c r="N765">
        <v>-503319</v>
      </c>
      <c r="O765">
        <v>-2575483</v>
      </c>
      <c r="P765">
        <v>-5054916</v>
      </c>
      <c r="Q765">
        <v>-3894890</v>
      </c>
      <c r="R765">
        <v>-5997499</v>
      </c>
      <c r="S765">
        <v>-6092172</v>
      </c>
      <c r="T765">
        <v>-8018602</v>
      </c>
      <c r="U765">
        <v>-10562162</v>
      </c>
      <c r="V765">
        <v>-7704961</v>
      </c>
      <c r="W765">
        <v>4431908</v>
      </c>
      <c r="X765">
        <v>-13214383</v>
      </c>
      <c r="Y765">
        <v>-14605799</v>
      </c>
      <c r="Z765">
        <v>-13075003</v>
      </c>
      <c r="AA765">
        <v>-11253984</v>
      </c>
      <c r="AB765">
        <v>-13231391</v>
      </c>
      <c r="AC765">
        <v>-13646931</v>
      </c>
      <c r="AD765">
        <v>-12410270</v>
      </c>
      <c r="AE765">
        <v>-13211682</v>
      </c>
      <c r="AF765">
        <v>-14274106</v>
      </c>
      <c r="AG765">
        <v>-11108581</v>
      </c>
      <c r="AH765">
        <v>-10791733</v>
      </c>
    </row>
    <row r="766" spans="1:34">
      <c r="A766" t="s">
        <v>79</v>
      </c>
      <c r="B766" t="s">
        <v>4656</v>
      </c>
      <c r="C766" s="139">
        <f t="shared" si="11"/>
        <v>1.2075</v>
      </c>
      <c r="D766">
        <v>1.31</v>
      </c>
      <c r="E766">
        <v>1.23</v>
      </c>
      <c r="F766">
        <v>1.1499999999999999</v>
      </c>
      <c r="G766">
        <v>1.1399999999999999</v>
      </c>
      <c r="H766">
        <v>1.1599999999999999</v>
      </c>
      <c r="I766">
        <v>1.21</v>
      </c>
      <c r="J766">
        <v>1.01</v>
      </c>
      <c r="K766">
        <v>0.98</v>
      </c>
      <c r="L766">
        <v>1.02</v>
      </c>
      <c r="M766">
        <v>0.95</v>
      </c>
      <c r="N766">
        <v>0.99</v>
      </c>
      <c r="O766">
        <v>0.95</v>
      </c>
      <c r="P766">
        <v>0.91</v>
      </c>
      <c r="Q766">
        <v>0.93</v>
      </c>
      <c r="R766">
        <v>0.89</v>
      </c>
      <c r="S766">
        <v>0.88</v>
      </c>
      <c r="T766">
        <v>0.84</v>
      </c>
      <c r="U766">
        <v>0.79</v>
      </c>
      <c r="V766">
        <v>0.85</v>
      </c>
      <c r="W766">
        <v>1.0900000000000001</v>
      </c>
      <c r="X766">
        <v>0.74</v>
      </c>
      <c r="Y766">
        <v>0.7</v>
      </c>
      <c r="Z766">
        <v>0.72</v>
      </c>
      <c r="AA766">
        <v>0.75</v>
      </c>
      <c r="AB766">
        <v>0.7</v>
      </c>
      <c r="AC766">
        <v>0.68</v>
      </c>
      <c r="AD766">
        <v>0.7</v>
      </c>
      <c r="AE766">
        <v>0.66</v>
      </c>
      <c r="AF766">
        <v>0.62</v>
      </c>
      <c r="AG766">
        <v>0.7</v>
      </c>
      <c r="AH766">
        <v>0.7</v>
      </c>
    </row>
    <row r="767" spans="1:34">
      <c r="A767" t="s">
        <v>79</v>
      </c>
      <c r="B767" t="s">
        <v>4657</v>
      </c>
      <c r="C767" s="139">
        <f t="shared" si="11"/>
        <v>0</v>
      </c>
    </row>
    <row r="768" spans="1:34">
      <c r="A768" t="s">
        <v>79</v>
      </c>
      <c r="B768" t="s">
        <v>4566</v>
      </c>
      <c r="C768" s="139">
        <f t="shared" si="11"/>
        <v>0</v>
      </c>
      <c r="D768" t="s">
        <v>4567</v>
      </c>
      <c r="E768" t="s">
        <v>4568</v>
      </c>
      <c r="F768" t="s">
        <v>4569</v>
      </c>
      <c r="G768" t="s">
        <v>4570</v>
      </c>
      <c r="H768" t="s">
        <v>4571</v>
      </c>
      <c r="I768" t="s">
        <v>4572</v>
      </c>
      <c r="J768" t="s">
        <v>4573</v>
      </c>
      <c r="K768" t="s">
        <v>4574</v>
      </c>
      <c r="L768" t="s">
        <v>4575</v>
      </c>
      <c r="M768" t="s">
        <v>4576</v>
      </c>
      <c r="N768" t="s">
        <v>4577</v>
      </c>
      <c r="O768" t="s">
        <v>4578</v>
      </c>
      <c r="P768" t="s">
        <v>4579</v>
      </c>
      <c r="Q768" t="s">
        <v>4580</v>
      </c>
      <c r="R768" t="s">
        <v>4581</v>
      </c>
      <c r="S768" t="s">
        <v>4582</v>
      </c>
      <c r="T768" t="s">
        <v>4583</v>
      </c>
      <c r="U768" t="s">
        <v>4584</v>
      </c>
      <c r="V768" t="s">
        <v>4585</v>
      </c>
      <c r="W768" t="s">
        <v>4586</v>
      </c>
      <c r="X768" t="s">
        <v>4587</v>
      </c>
      <c r="Y768" t="s">
        <v>4588</v>
      </c>
      <c r="Z768" t="s">
        <v>4589</v>
      </c>
      <c r="AA768" t="s">
        <v>4590</v>
      </c>
      <c r="AB768" t="s">
        <v>4591</v>
      </c>
      <c r="AC768" t="s">
        <v>4592</v>
      </c>
      <c r="AD768" t="s">
        <v>4593</v>
      </c>
      <c r="AE768" t="s">
        <v>4594</v>
      </c>
      <c r="AF768" t="s">
        <v>4595</v>
      </c>
      <c r="AG768" t="s">
        <v>4596</v>
      </c>
      <c r="AH768" t="s">
        <v>4597</v>
      </c>
    </row>
    <row r="769" spans="1:34">
      <c r="B769" t="s">
        <v>83</v>
      </c>
      <c r="C769" s="139">
        <f t="shared" si="11"/>
        <v>0</v>
      </c>
    </row>
    <row r="770" spans="1:34">
      <c r="A770" t="s">
        <v>83</v>
      </c>
      <c r="B770" t="s">
        <v>4598</v>
      </c>
      <c r="C770" s="139">
        <f t="shared" si="11"/>
        <v>0</v>
      </c>
    </row>
    <row r="771" spans="1:34">
      <c r="A771" t="s">
        <v>83</v>
      </c>
      <c r="B771" t="s">
        <v>4599</v>
      </c>
      <c r="C771" s="139">
        <f t="shared" si="11"/>
        <v>0</v>
      </c>
      <c r="D771" t="s">
        <v>4600</v>
      </c>
      <c r="E771" t="s">
        <v>4601</v>
      </c>
      <c r="F771" t="s">
        <v>4602</v>
      </c>
      <c r="G771" t="s">
        <v>4603</v>
      </c>
      <c r="H771" t="s">
        <v>4604</v>
      </c>
      <c r="I771" t="s">
        <v>4605</v>
      </c>
      <c r="J771" t="s">
        <v>4606</v>
      </c>
      <c r="K771" t="s">
        <v>4607</v>
      </c>
      <c r="L771" t="s">
        <v>4608</v>
      </c>
      <c r="M771" t="s">
        <v>4609</v>
      </c>
      <c r="N771" t="s">
        <v>4610</v>
      </c>
      <c r="O771" t="s">
        <v>4611</v>
      </c>
      <c r="P771" t="s">
        <v>4612</v>
      </c>
      <c r="Q771" t="s">
        <v>4613</v>
      </c>
      <c r="R771" t="s">
        <v>4614</v>
      </c>
      <c r="S771" t="s">
        <v>4615</v>
      </c>
      <c r="T771" t="s">
        <v>4616</v>
      </c>
      <c r="U771" t="s">
        <v>4617</v>
      </c>
      <c r="V771" t="s">
        <v>4618</v>
      </c>
      <c r="W771" t="s">
        <v>4619</v>
      </c>
      <c r="X771" t="s">
        <v>4620</v>
      </c>
      <c r="Y771" t="s">
        <v>4621</v>
      </c>
      <c r="Z771" t="s">
        <v>4622</v>
      </c>
      <c r="AA771" t="s">
        <v>4623</v>
      </c>
      <c r="AB771" t="s">
        <v>4624</v>
      </c>
      <c r="AC771" t="s">
        <v>4625</v>
      </c>
      <c r="AD771" t="s">
        <v>4626</v>
      </c>
      <c r="AE771" t="s">
        <v>4627</v>
      </c>
      <c r="AF771" t="s">
        <v>4628</v>
      </c>
      <c r="AG771" t="s">
        <v>4629</v>
      </c>
      <c r="AH771" t="s">
        <v>4630</v>
      </c>
    </row>
    <row r="772" spans="1:34">
      <c r="A772" t="s">
        <v>83</v>
      </c>
      <c r="B772" t="s">
        <v>4631</v>
      </c>
      <c r="C772" s="139">
        <f t="shared" si="11"/>
        <v>0</v>
      </c>
      <c r="D772" t="s">
        <v>583</v>
      </c>
      <c r="E772" t="s">
        <v>583</v>
      </c>
      <c r="F772" t="s">
        <v>583</v>
      </c>
      <c r="G772" t="s">
        <v>583</v>
      </c>
      <c r="H772" t="s">
        <v>583</v>
      </c>
      <c r="I772" t="s">
        <v>583</v>
      </c>
      <c r="J772" t="s">
        <v>583</v>
      </c>
      <c r="K772" t="s">
        <v>583</v>
      </c>
      <c r="L772" t="s">
        <v>583</v>
      </c>
      <c r="M772" t="s">
        <v>583</v>
      </c>
      <c r="N772" t="s">
        <v>583</v>
      </c>
      <c r="O772" t="s">
        <v>583</v>
      </c>
      <c r="P772" t="s">
        <v>583</v>
      </c>
      <c r="Q772" t="s">
        <v>583</v>
      </c>
      <c r="R772" t="s">
        <v>583</v>
      </c>
      <c r="S772" t="s">
        <v>583</v>
      </c>
      <c r="T772" t="s">
        <v>583</v>
      </c>
      <c r="U772" t="s">
        <v>583</v>
      </c>
      <c r="V772" t="s">
        <v>583</v>
      </c>
      <c r="W772" t="s">
        <v>583</v>
      </c>
      <c r="X772" t="s">
        <v>583</v>
      </c>
      <c r="Y772" t="s">
        <v>583</v>
      </c>
      <c r="Z772" t="s">
        <v>583</v>
      </c>
      <c r="AA772" t="s">
        <v>583</v>
      </c>
      <c r="AB772" t="s">
        <v>583</v>
      </c>
      <c r="AC772" t="s">
        <v>583</v>
      </c>
      <c r="AD772" t="s">
        <v>583</v>
      </c>
      <c r="AE772" t="s">
        <v>583</v>
      </c>
      <c r="AF772" t="s">
        <v>583</v>
      </c>
      <c r="AG772" t="s">
        <v>583</v>
      </c>
      <c r="AH772" t="s">
        <v>583</v>
      </c>
    </row>
    <row r="773" spans="1:34">
      <c r="A773" t="s">
        <v>83</v>
      </c>
      <c r="B773" t="s">
        <v>522</v>
      </c>
      <c r="C773" s="139">
        <f t="shared" si="11"/>
        <v>0</v>
      </c>
      <c r="D773" t="s">
        <v>583</v>
      </c>
      <c r="E773" t="s">
        <v>583</v>
      </c>
      <c r="F773" t="s">
        <v>583</v>
      </c>
      <c r="G773" t="s">
        <v>583</v>
      </c>
      <c r="H773" t="s">
        <v>583</v>
      </c>
      <c r="I773" t="s">
        <v>583</v>
      </c>
      <c r="J773" t="s">
        <v>583</v>
      </c>
      <c r="K773" t="s">
        <v>583</v>
      </c>
      <c r="L773" t="s">
        <v>583</v>
      </c>
      <c r="M773" t="s">
        <v>583</v>
      </c>
      <c r="N773" t="s">
        <v>583</v>
      </c>
      <c r="O773" t="s">
        <v>583</v>
      </c>
      <c r="P773" t="s">
        <v>583</v>
      </c>
      <c r="Q773" t="s">
        <v>583</v>
      </c>
      <c r="R773" t="s">
        <v>583</v>
      </c>
      <c r="S773" t="s">
        <v>583</v>
      </c>
      <c r="T773" t="s">
        <v>583</v>
      </c>
      <c r="U773" t="s">
        <v>583</v>
      </c>
      <c r="V773" t="s">
        <v>583</v>
      </c>
      <c r="W773" t="s">
        <v>583</v>
      </c>
      <c r="X773" t="s">
        <v>583</v>
      </c>
      <c r="Y773" t="s">
        <v>583</v>
      </c>
      <c r="Z773" t="s">
        <v>583</v>
      </c>
      <c r="AA773" t="s">
        <v>583</v>
      </c>
      <c r="AB773" t="s">
        <v>583</v>
      </c>
      <c r="AC773" t="s">
        <v>583</v>
      </c>
      <c r="AD773" t="s">
        <v>583</v>
      </c>
      <c r="AE773" t="s">
        <v>583</v>
      </c>
      <c r="AF773" t="s">
        <v>583</v>
      </c>
      <c r="AG773" t="s">
        <v>583</v>
      </c>
      <c r="AH773" t="s">
        <v>583</v>
      </c>
    </row>
    <row r="774" spans="1:34">
      <c r="A774" t="s">
        <v>83</v>
      </c>
      <c r="B774" t="s">
        <v>4632</v>
      </c>
      <c r="C774" s="139">
        <f t="shared" si="11"/>
        <v>75039180.5</v>
      </c>
      <c r="D774">
        <v>66734457</v>
      </c>
      <c r="E774">
        <v>72581295</v>
      </c>
      <c r="F774">
        <v>79780367</v>
      </c>
      <c r="G774">
        <v>81060603</v>
      </c>
      <c r="H774">
        <v>75449280</v>
      </c>
      <c r="I774">
        <v>80878917</v>
      </c>
      <c r="J774">
        <v>85271253</v>
      </c>
      <c r="K774">
        <v>89217205</v>
      </c>
      <c r="L774">
        <v>88747138</v>
      </c>
      <c r="M774">
        <v>92620740</v>
      </c>
      <c r="N774">
        <v>90176805</v>
      </c>
      <c r="O774">
        <v>86704766</v>
      </c>
      <c r="P774">
        <v>89178555</v>
      </c>
      <c r="Q774">
        <v>89925724</v>
      </c>
      <c r="R774">
        <v>91118304</v>
      </c>
      <c r="S774">
        <v>90159045</v>
      </c>
      <c r="T774">
        <v>86419717</v>
      </c>
      <c r="U774">
        <v>86102107</v>
      </c>
      <c r="V774">
        <v>79796801</v>
      </c>
      <c r="W774">
        <v>78990878</v>
      </c>
      <c r="X774">
        <v>76283550</v>
      </c>
      <c r="Y774">
        <v>73504882</v>
      </c>
      <c r="Z774">
        <v>74894188</v>
      </c>
      <c r="AA774">
        <v>71073239</v>
      </c>
      <c r="AB774">
        <v>67827241</v>
      </c>
      <c r="AC774">
        <v>65400254</v>
      </c>
      <c r="AD774">
        <v>61519090</v>
      </c>
      <c r="AE774">
        <v>53202268</v>
      </c>
      <c r="AF774">
        <v>56627107</v>
      </c>
      <c r="AG774">
        <v>60120689</v>
      </c>
      <c r="AH774">
        <v>59010858</v>
      </c>
    </row>
    <row r="775" spans="1:34">
      <c r="A775" t="s">
        <v>83</v>
      </c>
      <c r="B775" t="s">
        <v>4633</v>
      </c>
      <c r="C775" s="139">
        <f t="shared" si="11"/>
        <v>4817192.75</v>
      </c>
      <c r="D775">
        <v>5581061</v>
      </c>
      <c r="E775">
        <v>5410192</v>
      </c>
      <c r="F775">
        <v>5013733</v>
      </c>
      <c r="G775">
        <v>3263785</v>
      </c>
      <c r="H775">
        <v>2859905</v>
      </c>
      <c r="I775">
        <v>2514338</v>
      </c>
      <c r="J775">
        <v>2294366</v>
      </c>
      <c r="K775">
        <v>2127559</v>
      </c>
      <c r="L775">
        <v>2796677</v>
      </c>
      <c r="M775">
        <v>1997909</v>
      </c>
      <c r="N775">
        <v>1842611</v>
      </c>
      <c r="O775">
        <v>1382896</v>
      </c>
      <c r="P775">
        <v>1422675</v>
      </c>
      <c r="Q775">
        <v>819998</v>
      </c>
      <c r="R775">
        <v>164770</v>
      </c>
      <c r="S775">
        <v>319094</v>
      </c>
      <c r="T775">
        <v>828119</v>
      </c>
      <c r="U775">
        <v>783437</v>
      </c>
      <c r="V775">
        <v>1038781</v>
      </c>
      <c r="W775">
        <v>226090</v>
      </c>
      <c r="X775">
        <v>0</v>
      </c>
      <c r="Y775">
        <v>0</v>
      </c>
      <c r="Z775">
        <v>0</v>
      </c>
      <c r="AA775">
        <v>0</v>
      </c>
      <c r="AB775">
        <v>0</v>
      </c>
      <c r="AC775">
        <v>0</v>
      </c>
      <c r="AD775">
        <v>0</v>
      </c>
      <c r="AE775">
        <v>0</v>
      </c>
      <c r="AF775">
        <v>0</v>
      </c>
      <c r="AG775">
        <v>0</v>
      </c>
      <c r="AH775">
        <v>0</v>
      </c>
    </row>
    <row r="776" spans="1:34">
      <c r="A776" t="s">
        <v>83</v>
      </c>
      <c r="B776" t="s">
        <v>4634</v>
      </c>
      <c r="C776" s="139">
        <f t="shared" ref="C776:C839" si="12">IFERROR(AVERAGE(D776:G776),0)</f>
        <v>61455.5</v>
      </c>
      <c r="D776">
        <v>38710</v>
      </c>
      <c r="E776">
        <v>61404</v>
      </c>
      <c r="F776">
        <v>84107</v>
      </c>
      <c r="G776">
        <v>61601</v>
      </c>
      <c r="H776">
        <v>56361</v>
      </c>
      <c r="I776">
        <v>39631</v>
      </c>
      <c r="J776">
        <v>52280</v>
      </c>
      <c r="K776">
        <v>58545</v>
      </c>
      <c r="L776">
        <v>49454</v>
      </c>
      <c r="M776">
        <v>40925</v>
      </c>
      <c r="N776">
        <v>54513</v>
      </c>
      <c r="O776">
        <v>41372</v>
      </c>
      <c r="P776">
        <v>126817</v>
      </c>
      <c r="Q776">
        <v>44941</v>
      </c>
      <c r="R776">
        <v>30407</v>
      </c>
      <c r="S776">
        <v>5236</v>
      </c>
      <c r="T776">
        <v>46230</v>
      </c>
      <c r="U776">
        <v>0</v>
      </c>
      <c r="V776">
        <v>0</v>
      </c>
      <c r="W776">
        <v>0</v>
      </c>
      <c r="X776">
        <v>0</v>
      </c>
      <c r="Y776">
        <v>0</v>
      </c>
      <c r="Z776">
        <v>0</v>
      </c>
      <c r="AA776">
        <v>0</v>
      </c>
      <c r="AB776">
        <v>0</v>
      </c>
      <c r="AC776">
        <v>0</v>
      </c>
      <c r="AD776">
        <v>0</v>
      </c>
      <c r="AE776">
        <v>0</v>
      </c>
      <c r="AF776">
        <v>0</v>
      </c>
      <c r="AG776">
        <v>0</v>
      </c>
      <c r="AH776">
        <v>0</v>
      </c>
    </row>
    <row r="777" spans="1:34">
      <c r="A777" t="s">
        <v>83</v>
      </c>
      <c r="B777" t="s">
        <v>4635</v>
      </c>
      <c r="C777" s="139">
        <f t="shared" si="12"/>
        <v>79917829</v>
      </c>
      <c r="D777">
        <v>72354228</v>
      </c>
      <c r="E777">
        <v>78052891</v>
      </c>
      <c r="F777">
        <v>84878207</v>
      </c>
      <c r="G777">
        <v>84385990</v>
      </c>
      <c r="H777">
        <v>78365546</v>
      </c>
      <c r="I777">
        <v>83432886</v>
      </c>
      <c r="J777">
        <v>87617899</v>
      </c>
      <c r="K777">
        <v>91403309</v>
      </c>
      <c r="L777">
        <v>91593269</v>
      </c>
      <c r="M777">
        <v>94659574</v>
      </c>
      <c r="N777">
        <v>92073929</v>
      </c>
      <c r="O777">
        <v>88129034</v>
      </c>
      <c r="P777">
        <v>90728047</v>
      </c>
      <c r="Q777">
        <v>90790663</v>
      </c>
      <c r="R777">
        <v>91313481</v>
      </c>
      <c r="S777">
        <v>90483375</v>
      </c>
      <c r="T777">
        <v>87294066</v>
      </c>
      <c r="U777">
        <v>86885544</v>
      </c>
      <c r="V777">
        <v>80835582</v>
      </c>
      <c r="W777">
        <v>79216968</v>
      </c>
      <c r="X777">
        <v>76283550</v>
      </c>
      <c r="Y777">
        <v>73504882</v>
      </c>
      <c r="Z777">
        <v>74894188</v>
      </c>
      <c r="AA777">
        <v>71073239</v>
      </c>
      <c r="AB777">
        <v>67827241</v>
      </c>
      <c r="AC777">
        <v>65400254</v>
      </c>
      <c r="AD777">
        <v>61519090</v>
      </c>
      <c r="AE777">
        <v>53202268</v>
      </c>
      <c r="AF777">
        <v>56627107</v>
      </c>
      <c r="AG777">
        <v>60120689</v>
      </c>
      <c r="AH777">
        <v>59010858</v>
      </c>
    </row>
    <row r="778" spans="1:34">
      <c r="A778" t="s">
        <v>83</v>
      </c>
      <c r="B778" t="s">
        <v>4636</v>
      </c>
      <c r="C778" s="139">
        <f t="shared" si="12"/>
        <v>178561.5</v>
      </c>
      <c r="D778">
        <v>173687</v>
      </c>
      <c r="E778">
        <v>191502</v>
      </c>
      <c r="F778">
        <v>174501</v>
      </c>
      <c r="G778">
        <v>174556</v>
      </c>
      <c r="H778">
        <v>198724</v>
      </c>
      <c r="I778">
        <v>163979</v>
      </c>
      <c r="J778">
        <v>165276</v>
      </c>
      <c r="K778">
        <v>165911</v>
      </c>
      <c r="L778">
        <v>159504</v>
      </c>
      <c r="M778">
        <v>145672</v>
      </c>
      <c r="N778">
        <v>124625</v>
      </c>
      <c r="O778">
        <v>104410</v>
      </c>
      <c r="P778">
        <v>151060</v>
      </c>
      <c r="Q778">
        <v>194007</v>
      </c>
      <c r="R778">
        <v>200749</v>
      </c>
      <c r="S778">
        <v>162746</v>
      </c>
      <c r="T778">
        <v>155288</v>
      </c>
      <c r="U778">
        <v>134075</v>
      </c>
      <c r="V778">
        <v>140367</v>
      </c>
      <c r="W778">
        <v>137462</v>
      </c>
      <c r="X778">
        <v>145284</v>
      </c>
      <c r="Y778">
        <v>141028</v>
      </c>
      <c r="Z778">
        <v>116623</v>
      </c>
      <c r="AA778">
        <v>117933</v>
      </c>
      <c r="AB778">
        <v>120278</v>
      </c>
      <c r="AC778">
        <v>140040</v>
      </c>
      <c r="AD778">
        <v>156960</v>
      </c>
      <c r="AE778">
        <v>149194</v>
      </c>
      <c r="AF778">
        <v>127583</v>
      </c>
      <c r="AG778">
        <v>144693</v>
      </c>
      <c r="AH778">
        <v>157956</v>
      </c>
    </row>
    <row r="779" spans="1:34">
      <c r="A779" t="s">
        <v>83</v>
      </c>
      <c r="B779" t="s">
        <v>4637</v>
      </c>
      <c r="C779" s="139">
        <f t="shared" si="12"/>
        <v>40793.25</v>
      </c>
      <c r="D779">
        <v>39954</v>
      </c>
      <c r="E779">
        <v>34358</v>
      </c>
      <c r="F779">
        <v>42676</v>
      </c>
      <c r="G779">
        <v>46185</v>
      </c>
      <c r="H779">
        <v>47243</v>
      </c>
      <c r="I779">
        <v>43202</v>
      </c>
      <c r="J779">
        <v>51293</v>
      </c>
      <c r="K779">
        <v>57373</v>
      </c>
      <c r="L779">
        <v>51548</v>
      </c>
      <c r="M779">
        <v>71150</v>
      </c>
      <c r="N779">
        <v>114435</v>
      </c>
      <c r="O779">
        <v>120828</v>
      </c>
      <c r="P779">
        <v>149688</v>
      </c>
      <c r="Q779">
        <v>168412</v>
      </c>
      <c r="R779">
        <v>172114</v>
      </c>
      <c r="S779">
        <v>182109</v>
      </c>
      <c r="T779">
        <v>183557</v>
      </c>
      <c r="U779">
        <v>205468</v>
      </c>
      <c r="V779">
        <v>186249</v>
      </c>
      <c r="W779">
        <v>190445</v>
      </c>
      <c r="X779">
        <v>165105</v>
      </c>
      <c r="Y779">
        <v>169800</v>
      </c>
      <c r="Z779">
        <v>176535</v>
      </c>
      <c r="AA779">
        <v>183014</v>
      </c>
      <c r="AB779">
        <v>175009</v>
      </c>
      <c r="AC779">
        <v>180664</v>
      </c>
      <c r="AD779">
        <v>201628</v>
      </c>
      <c r="AE779">
        <v>201506</v>
      </c>
      <c r="AF779">
        <v>196983</v>
      </c>
      <c r="AG779">
        <v>209343</v>
      </c>
      <c r="AH779">
        <v>184016</v>
      </c>
    </row>
    <row r="780" spans="1:34">
      <c r="A780" t="s">
        <v>83</v>
      </c>
      <c r="B780" t="s">
        <v>4638</v>
      </c>
      <c r="C780" s="139">
        <f t="shared" si="12"/>
        <v>219354.75</v>
      </c>
      <c r="D780">
        <v>213641</v>
      </c>
      <c r="E780">
        <v>225860</v>
      </c>
      <c r="F780">
        <v>217177</v>
      </c>
      <c r="G780">
        <v>220741</v>
      </c>
      <c r="H780">
        <v>245967</v>
      </c>
      <c r="I780">
        <v>207181</v>
      </c>
      <c r="J780">
        <v>216569</v>
      </c>
      <c r="K780">
        <v>223284</v>
      </c>
      <c r="L780">
        <v>211052</v>
      </c>
      <c r="M780">
        <v>216822</v>
      </c>
      <c r="N780">
        <v>239060</v>
      </c>
      <c r="O780">
        <v>225238</v>
      </c>
      <c r="P780">
        <v>300748</v>
      </c>
      <c r="Q780">
        <v>362418</v>
      </c>
      <c r="R780">
        <v>372862</v>
      </c>
      <c r="S780">
        <v>344855</v>
      </c>
      <c r="T780">
        <v>338844</v>
      </c>
      <c r="U780">
        <v>339543</v>
      </c>
      <c r="V780">
        <v>326616</v>
      </c>
      <c r="W780">
        <v>327907</v>
      </c>
      <c r="X780">
        <v>310389</v>
      </c>
      <c r="Y780">
        <v>310828</v>
      </c>
      <c r="Z780">
        <v>293159</v>
      </c>
      <c r="AA780">
        <v>300947</v>
      </c>
      <c r="AB780">
        <v>295286</v>
      </c>
      <c r="AC780">
        <v>320703</v>
      </c>
      <c r="AD780">
        <v>358588</v>
      </c>
      <c r="AE780">
        <v>350700</v>
      </c>
      <c r="AF780">
        <v>324566</v>
      </c>
      <c r="AG780">
        <v>354036</v>
      </c>
      <c r="AH780">
        <v>341972</v>
      </c>
    </row>
    <row r="781" spans="1:34">
      <c r="A781" t="s">
        <v>83</v>
      </c>
      <c r="B781" t="s">
        <v>4639</v>
      </c>
      <c r="C781" s="139">
        <f t="shared" si="12"/>
        <v>80137183.75</v>
      </c>
      <c r="D781">
        <v>72567869</v>
      </c>
      <c r="E781">
        <v>78278751</v>
      </c>
      <c r="F781">
        <v>85095384</v>
      </c>
      <c r="G781">
        <v>84606731</v>
      </c>
      <c r="H781">
        <v>78611513</v>
      </c>
      <c r="I781">
        <v>83640067</v>
      </c>
      <c r="J781">
        <v>87834468</v>
      </c>
      <c r="K781">
        <v>91626593</v>
      </c>
      <c r="L781">
        <v>91804321</v>
      </c>
      <c r="M781">
        <v>94876397</v>
      </c>
      <c r="N781">
        <v>92312989</v>
      </c>
      <c r="O781">
        <v>88354272</v>
      </c>
      <c r="P781">
        <v>91028795</v>
      </c>
      <c r="Q781">
        <v>91153081</v>
      </c>
      <c r="R781">
        <v>91686343</v>
      </c>
      <c r="S781">
        <v>90828230</v>
      </c>
      <c r="T781">
        <v>87632910</v>
      </c>
      <c r="U781">
        <v>87225087</v>
      </c>
      <c r="V781">
        <v>81162198</v>
      </c>
      <c r="W781">
        <v>79544875</v>
      </c>
      <c r="X781">
        <v>76593939</v>
      </c>
      <c r="Y781">
        <v>73815710</v>
      </c>
      <c r="Z781">
        <v>75187347</v>
      </c>
      <c r="AA781">
        <v>71374186</v>
      </c>
      <c r="AB781">
        <v>68122527</v>
      </c>
      <c r="AC781">
        <v>65720957</v>
      </c>
      <c r="AD781">
        <v>61877678</v>
      </c>
      <c r="AE781">
        <v>53552968</v>
      </c>
      <c r="AF781">
        <v>56951673</v>
      </c>
      <c r="AG781">
        <v>60474725</v>
      </c>
      <c r="AH781">
        <v>59352830</v>
      </c>
    </row>
    <row r="782" spans="1:34">
      <c r="A782" t="s">
        <v>83</v>
      </c>
      <c r="B782" t="s">
        <v>4640</v>
      </c>
      <c r="C782" s="139">
        <f t="shared" si="12"/>
        <v>0</v>
      </c>
      <c r="D782">
        <v>0</v>
      </c>
      <c r="E782">
        <v>0</v>
      </c>
      <c r="F782">
        <v>0</v>
      </c>
      <c r="G782">
        <v>0</v>
      </c>
      <c r="H782">
        <v>0</v>
      </c>
      <c r="I782">
        <v>0</v>
      </c>
      <c r="J782">
        <v>0</v>
      </c>
      <c r="K782">
        <v>1787</v>
      </c>
      <c r="L782">
        <v>11573</v>
      </c>
      <c r="M782">
        <v>11641</v>
      </c>
      <c r="N782">
        <v>3622</v>
      </c>
      <c r="O782">
        <v>669248</v>
      </c>
      <c r="P782">
        <v>208971</v>
      </c>
      <c r="Q782">
        <v>834</v>
      </c>
      <c r="R782">
        <v>2975</v>
      </c>
      <c r="S782">
        <v>12308</v>
      </c>
      <c r="T782">
        <v>0</v>
      </c>
      <c r="U782">
        <v>0</v>
      </c>
      <c r="V782">
        <v>136</v>
      </c>
      <c r="W782">
        <v>0</v>
      </c>
      <c r="X782">
        <v>0</v>
      </c>
      <c r="Y782">
        <v>3559</v>
      </c>
      <c r="Z782">
        <v>599</v>
      </c>
      <c r="AA782">
        <v>1160</v>
      </c>
      <c r="AB782">
        <v>0</v>
      </c>
      <c r="AC782">
        <v>450</v>
      </c>
      <c r="AD782">
        <v>0</v>
      </c>
      <c r="AE782">
        <v>0</v>
      </c>
      <c r="AF782">
        <v>0</v>
      </c>
      <c r="AG782">
        <v>0</v>
      </c>
      <c r="AH782">
        <v>0</v>
      </c>
    </row>
    <row r="783" spans="1:34">
      <c r="A783" t="s">
        <v>83</v>
      </c>
      <c r="B783" t="s">
        <v>4641</v>
      </c>
      <c r="C783" s="139">
        <f t="shared" si="12"/>
        <v>3661746.5</v>
      </c>
      <c r="D783">
        <v>7473419</v>
      </c>
      <c r="E783">
        <v>5253189</v>
      </c>
      <c r="F783">
        <v>1920378</v>
      </c>
      <c r="G783">
        <v>0</v>
      </c>
      <c r="H783">
        <v>5380046</v>
      </c>
      <c r="I783">
        <v>3443976</v>
      </c>
      <c r="J783">
        <v>1773731</v>
      </c>
      <c r="K783">
        <v>0</v>
      </c>
      <c r="L783">
        <v>0</v>
      </c>
      <c r="M783">
        <v>0</v>
      </c>
      <c r="N783">
        <v>100799</v>
      </c>
      <c r="O783">
        <v>0</v>
      </c>
      <c r="P783">
        <v>0</v>
      </c>
      <c r="Q783">
        <v>1294914</v>
      </c>
      <c r="R783">
        <v>0</v>
      </c>
      <c r="S783">
        <v>0</v>
      </c>
      <c r="T783">
        <v>0</v>
      </c>
      <c r="U783">
        <v>0</v>
      </c>
      <c r="V783">
        <v>2341873</v>
      </c>
      <c r="W783">
        <v>1480366</v>
      </c>
      <c r="X783">
        <v>4846461</v>
      </c>
      <c r="Y783">
        <v>3811422</v>
      </c>
      <c r="Z783">
        <v>1893028</v>
      </c>
      <c r="AA783">
        <v>2272656</v>
      </c>
      <c r="AB783">
        <v>4713691</v>
      </c>
      <c r="AC783">
        <v>4358395</v>
      </c>
      <c r="AD783">
        <v>5070808</v>
      </c>
      <c r="AE783">
        <v>12494360</v>
      </c>
      <c r="AF783">
        <v>4277395</v>
      </c>
      <c r="AG783">
        <v>2823115</v>
      </c>
      <c r="AH783">
        <v>1057567</v>
      </c>
    </row>
    <row r="784" spans="1:34">
      <c r="A784" t="s">
        <v>83</v>
      </c>
      <c r="B784" s="137" t="s">
        <v>4642</v>
      </c>
      <c r="C784" s="139">
        <f t="shared" si="12"/>
        <v>83798930.25</v>
      </c>
      <c r="D784">
        <v>80041288</v>
      </c>
      <c r="E784">
        <v>83531940</v>
      </c>
      <c r="F784">
        <v>87015762</v>
      </c>
      <c r="G784">
        <v>84606731</v>
      </c>
      <c r="H784">
        <v>83991559</v>
      </c>
      <c r="I784">
        <v>87084043</v>
      </c>
      <c r="J784">
        <v>89608199</v>
      </c>
      <c r="K784">
        <v>91628380</v>
      </c>
      <c r="L784">
        <v>91815894</v>
      </c>
      <c r="M784">
        <v>94888038</v>
      </c>
      <c r="N784">
        <v>92417410</v>
      </c>
      <c r="O784">
        <v>89023520</v>
      </c>
      <c r="P784">
        <v>91237766</v>
      </c>
      <c r="Q784">
        <v>92448829</v>
      </c>
      <c r="R784">
        <v>91689318</v>
      </c>
      <c r="S784">
        <v>90840538</v>
      </c>
      <c r="T784">
        <v>87632910</v>
      </c>
      <c r="U784">
        <v>87225087</v>
      </c>
      <c r="V784">
        <v>83504207</v>
      </c>
      <c r="W784">
        <v>81025241</v>
      </c>
      <c r="X784">
        <v>81440400</v>
      </c>
      <c r="Y784">
        <v>77630691</v>
      </c>
      <c r="Z784">
        <v>77080974</v>
      </c>
      <c r="AA784">
        <v>73648002</v>
      </c>
      <c r="AB784">
        <v>72836218</v>
      </c>
      <c r="AC784">
        <v>70079802</v>
      </c>
      <c r="AD784">
        <v>66948486</v>
      </c>
      <c r="AE784">
        <v>66047328</v>
      </c>
      <c r="AF784">
        <v>61229068</v>
      </c>
      <c r="AG784">
        <v>63297840</v>
      </c>
      <c r="AH784">
        <v>60410397</v>
      </c>
    </row>
    <row r="785" spans="1:34">
      <c r="A785" t="s">
        <v>83</v>
      </c>
      <c r="B785" t="s">
        <v>4643</v>
      </c>
      <c r="C785" s="139">
        <f t="shared" si="12"/>
        <v>0</v>
      </c>
      <c r="D785" t="s">
        <v>583</v>
      </c>
      <c r="E785" t="s">
        <v>583</v>
      </c>
      <c r="F785" t="s">
        <v>583</v>
      </c>
      <c r="G785" t="s">
        <v>583</v>
      </c>
      <c r="H785" t="s">
        <v>583</v>
      </c>
      <c r="I785" t="s">
        <v>583</v>
      </c>
      <c r="J785" t="s">
        <v>583</v>
      </c>
      <c r="K785" t="s">
        <v>583</v>
      </c>
      <c r="L785" t="s">
        <v>583</v>
      </c>
      <c r="M785" t="s">
        <v>583</v>
      </c>
      <c r="N785" t="s">
        <v>583</v>
      </c>
      <c r="O785" t="s">
        <v>583</v>
      </c>
      <c r="P785" t="s">
        <v>583</v>
      </c>
      <c r="Q785" t="s">
        <v>583</v>
      </c>
      <c r="R785" t="s">
        <v>583</v>
      </c>
      <c r="S785" t="s">
        <v>583</v>
      </c>
      <c r="T785" t="s">
        <v>583</v>
      </c>
      <c r="U785" t="s">
        <v>583</v>
      </c>
      <c r="V785" t="s">
        <v>583</v>
      </c>
      <c r="W785" t="s">
        <v>583</v>
      </c>
      <c r="X785" t="s">
        <v>583</v>
      </c>
      <c r="Y785" t="s">
        <v>583</v>
      </c>
      <c r="Z785" t="s">
        <v>583</v>
      </c>
      <c r="AA785" t="s">
        <v>583</v>
      </c>
      <c r="AB785" t="s">
        <v>583</v>
      </c>
      <c r="AC785" t="s">
        <v>583</v>
      </c>
      <c r="AD785" t="s">
        <v>583</v>
      </c>
      <c r="AE785" t="s">
        <v>583</v>
      </c>
      <c r="AF785" t="s">
        <v>583</v>
      </c>
      <c r="AG785" t="s">
        <v>583</v>
      </c>
      <c r="AH785" t="s">
        <v>583</v>
      </c>
    </row>
    <row r="786" spans="1:34">
      <c r="A786" t="s">
        <v>83</v>
      </c>
      <c r="B786" t="s">
        <v>4644</v>
      </c>
      <c r="C786" s="139">
        <f t="shared" si="12"/>
        <v>0</v>
      </c>
      <c r="D786" t="s">
        <v>583</v>
      </c>
      <c r="E786" t="s">
        <v>583</v>
      </c>
      <c r="F786" t="s">
        <v>583</v>
      </c>
      <c r="G786" t="s">
        <v>583</v>
      </c>
      <c r="H786" t="s">
        <v>583</v>
      </c>
      <c r="I786" t="s">
        <v>583</v>
      </c>
      <c r="J786" t="s">
        <v>583</v>
      </c>
      <c r="K786" t="s">
        <v>583</v>
      </c>
      <c r="L786" t="s">
        <v>583</v>
      </c>
      <c r="M786" t="s">
        <v>583</v>
      </c>
      <c r="N786" t="s">
        <v>583</v>
      </c>
      <c r="O786" t="s">
        <v>583</v>
      </c>
      <c r="P786" t="s">
        <v>583</v>
      </c>
      <c r="Q786" t="s">
        <v>583</v>
      </c>
      <c r="R786" t="s">
        <v>583</v>
      </c>
      <c r="S786" t="s">
        <v>583</v>
      </c>
      <c r="T786" t="s">
        <v>583</v>
      </c>
      <c r="U786" t="s">
        <v>583</v>
      </c>
      <c r="V786" t="s">
        <v>583</v>
      </c>
      <c r="W786" t="s">
        <v>583</v>
      </c>
      <c r="X786" t="s">
        <v>583</v>
      </c>
      <c r="Y786" t="s">
        <v>583</v>
      </c>
      <c r="Z786" t="s">
        <v>583</v>
      </c>
      <c r="AA786" t="s">
        <v>583</v>
      </c>
      <c r="AB786" t="s">
        <v>583</v>
      </c>
      <c r="AC786" t="s">
        <v>583</v>
      </c>
      <c r="AD786" t="s">
        <v>583</v>
      </c>
      <c r="AE786" t="s">
        <v>583</v>
      </c>
      <c r="AF786" t="s">
        <v>583</v>
      </c>
      <c r="AG786" t="s">
        <v>583</v>
      </c>
      <c r="AH786" t="s">
        <v>583</v>
      </c>
    </row>
    <row r="787" spans="1:34">
      <c r="A787" t="s">
        <v>83</v>
      </c>
      <c r="B787" t="s">
        <v>4645</v>
      </c>
      <c r="C787" s="139">
        <f t="shared" si="12"/>
        <v>78275185.25</v>
      </c>
      <c r="D787">
        <v>75725712</v>
      </c>
      <c r="E787">
        <v>78857775</v>
      </c>
      <c r="F787">
        <v>82055835</v>
      </c>
      <c r="G787">
        <v>76461419</v>
      </c>
      <c r="H787">
        <v>78618056</v>
      </c>
      <c r="I787">
        <v>81504081</v>
      </c>
      <c r="J787">
        <v>83878397</v>
      </c>
      <c r="K787">
        <v>83406957</v>
      </c>
      <c r="L787">
        <v>82435359</v>
      </c>
      <c r="M787">
        <v>84254841</v>
      </c>
      <c r="N787">
        <v>86085117</v>
      </c>
      <c r="O787">
        <v>79878114</v>
      </c>
      <c r="P787">
        <v>84275150</v>
      </c>
      <c r="Q787">
        <v>85512809</v>
      </c>
      <c r="R787">
        <v>81995540</v>
      </c>
      <c r="S787">
        <v>80920922</v>
      </c>
      <c r="T787">
        <v>74034612</v>
      </c>
      <c r="U787">
        <v>74219824</v>
      </c>
      <c r="V787">
        <v>75000629</v>
      </c>
      <c r="W787">
        <v>73213157</v>
      </c>
      <c r="X787">
        <v>72642699</v>
      </c>
      <c r="Y787">
        <v>68975652</v>
      </c>
      <c r="Z787">
        <v>68985563</v>
      </c>
      <c r="AA787">
        <v>65672525</v>
      </c>
      <c r="AB787">
        <v>64843243</v>
      </c>
      <c r="AC787">
        <v>62258967</v>
      </c>
      <c r="AD787">
        <v>59692758</v>
      </c>
      <c r="AE787">
        <v>58622069</v>
      </c>
      <c r="AF787">
        <v>54410855</v>
      </c>
      <c r="AG787">
        <v>56514156</v>
      </c>
      <c r="AH787">
        <v>53924637</v>
      </c>
    </row>
    <row r="788" spans="1:34">
      <c r="A788" t="s">
        <v>83</v>
      </c>
      <c r="B788" t="s">
        <v>4646</v>
      </c>
      <c r="C788" s="139">
        <f t="shared" si="12"/>
        <v>0</v>
      </c>
      <c r="D788">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69318</v>
      </c>
      <c r="Z788">
        <v>24373</v>
      </c>
      <c r="AA788">
        <v>38806</v>
      </c>
      <c r="AB788">
        <v>0</v>
      </c>
      <c r="AC788">
        <v>0</v>
      </c>
      <c r="AD788">
        <v>0</v>
      </c>
      <c r="AE788">
        <v>0</v>
      </c>
      <c r="AF788">
        <v>0</v>
      </c>
      <c r="AG788">
        <v>0</v>
      </c>
      <c r="AH788">
        <v>0</v>
      </c>
    </row>
    <row r="789" spans="1:34">
      <c r="A789" t="s">
        <v>83</v>
      </c>
      <c r="B789" t="s">
        <v>4647</v>
      </c>
      <c r="C789" s="139">
        <f t="shared" si="12"/>
        <v>0</v>
      </c>
      <c r="D789">
        <v>0</v>
      </c>
      <c r="E789">
        <v>0</v>
      </c>
      <c r="F789">
        <v>0</v>
      </c>
      <c r="G789">
        <v>0</v>
      </c>
      <c r="H789">
        <v>0</v>
      </c>
      <c r="I789">
        <v>0</v>
      </c>
      <c r="J789">
        <v>0</v>
      </c>
      <c r="K789">
        <v>0</v>
      </c>
      <c r="L789">
        <v>0</v>
      </c>
      <c r="M789">
        <v>0</v>
      </c>
      <c r="N789">
        <v>0</v>
      </c>
      <c r="O789">
        <v>19186</v>
      </c>
      <c r="P789">
        <v>106526</v>
      </c>
      <c r="Q789">
        <v>20041</v>
      </c>
      <c r="R789">
        <v>19690</v>
      </c>
      <c r="S789">
        <v>19572</v>
      </c>
      <c r="T789">
        <v>19684</v>
      </c>
      <c r="U789">
        <v>20064</v>
      </c>
      <c r="V789">
        <v>20013</v>
      </c>
      <c r="W789">
        <v>0</v>
      </c>
      <c r="X789">
        <v>0</v>
      </c>
      <c r="Y789">
        <v>0</v>
      </c>
      <c r="Z789">
        <v>0</v>
      </c>
      <c r="AA789">
        <v>0</v>
      </c>
      <c r="AB789">
        <v>0</v>
      </c>
      <c r="AC789">
        <v>0</v>
      </c>
      <c r="AD789">
        <v>0</v>
      </c>
      <c r="AE789">
        <v>0</v>
      </c>
      <c r="AF789">
        <v>0</v>
      </c>
      <c r="AG789">
        <v>0</v>
      </c>
      <c r="AH789">
        <v>0</v>
      </c>
    </row>
    <row r="790" spans="1:34">
      <c r="A790" t="s">
        <v>83</v>
      </c>
      <c r="B790" t="s">
        <v>4648</v>
      </c>
      <c r="C790" s="139">
        <f t="shared" si="12"/>
        <v>78275185.25</v>
      </c>
      <c r="D790">
        <v>75725712</v>
      </c>
      <c r="E790">
        <v>78857775</v>
      </c>
      <c r="F790">
        <v>82055835</v>
      </c>
      <c r="G790">
        <v>76461419</v>
      </c>
      <c r="H790">
        <v>78618056</v>
      </c>
      <c r="I790">
        <v>81504081</v>
      </c>
      <c r="J790">
        <v>83878397</v>
      </c>
      <c r="K790">
        <v>83406957</v>
      </c>
      <c r="L790">
        <v>82435359</v>
      </c>
      <c r="M790">
        <v>84254841</v>
      </c>
      <c r="N790">
        <v>86085117</v>
      </c>
      <c r="O790">
        <v>79897300</v>
      </c>
      <c r="P790">
        <v>84381676</v>
      </c>
      <c r="Q790">
        <v>85532850</v>
      </c>
      <c r="R790">
        <v>82015230</v>
      </c>
      <c r="S790">
        <v>80940494</v>
      </c>
      <c r="T790">
        <v>74054296</v>
      </c>
      <c r="U790">
        <v>74239888</v>
      </c>
      <c r="V790">
        <v>75020642</v>
      </c>
      <c r="W790">
        <v>73213157</v>
      </c>
      <c r="X790">
        <v>72642699</v>
      </c>
      <c r="Y790">
        <v>69044970</v>
      </c>
      <c r="Z790">
        <v>69009936</v>
      </c>
      <c r="AA790">
        <v>65711331</v>
      </c>
      <c r="AB790">
        <v>64843243</v>
      </c>
      <c r="AC790">
        <v>62258967</v>
      </c>
      <c r="AD790">
        <v>59692758</v>
      </c>
      <c r="AE790">
        <v>58622069</v>
      </c>
      <c r="AF790">
        <v>54410855</v>
      </c>
      <c r="AG790">
        <v>56514156</v>
      </c>
      <c r="AH790">
        <v>53924637</v>
      </c>
    </row>
    <row r="791" spans="1:34">
      <c r="A791" t="s">
        <v>83</v>
      </c>
      <c r="B791" t="s">
        <v>4649</v>
      </c>
      <c r="C791" s="139">
        <f t="shared" si="12"/>
        <v>277551</v>
      </c>
      <c r="D791">
        <v>267786</v>
      </c>
      <c r="E791">
        <v>278013</v>
      </c>
      <c r="F791">
        <v>276831</v>
      </c>
      <c r="G791">
        <v>287574</v>
      </c>
      <c r="H791">
        <v>313675</v>
      </c>
      <c r="I791">
        <v>268017</v>
      </c>
      <c r="J791">
        <v>276799</v>
      </c>
      <c r="K791">
        <v>282997</v>
      </c>
      <c r="L791">
        <v>229605</v>
      </c>
      <c r="M791">
        <v>232858</v>
      </c>
      <c r="N791">
        <v>256411</v>
      </c>
      <c r="O791">
        <v>245721</v>
      </c>
      <c r="P791">
        <v>310758</v>
      </c>
      <c r="Q791">
        <v>138902</v>
      </c>
      <c r="R791">
        <v>160160</v>
      </c>
      <c r="S791">
        <v>292893</v>
      </c>
      <c r="T791">
        <v>305146</v>
      </c>
      <c r="U791">
        <v>304828</v>
      </c>
      <c r="V791">
        <v>301006</v>
      </c>
      <c r="W791">
        <v>294602</v>
      </c>
      <c r="X791">
        <v>308583</v>
      </c>
      <c r="Y791">
        <v>310124</v>
      </c>
      <c r="Z791">
        <v>293159</v>
      </c>
      <c r="AA791">
        <v>300947</v>
      </c>
      <c r="AB791">
        <v>295286</v>
      </c>
      <c r="AC791">
        <v>320703</v>
      </c>
      <c r="AD791">
        <v>358588</v>
      </c>
      <c r="AE791">
        <v>348607</v>
      </c>
      <c r="AF791">
        <v>322032</v>
      </c>
      <c r="AG791">
        <v>353331</v>
      </c>
      <c r="AH791">
        <v>337933</v>
      </c>
    </row>
    <row r="792" spans="1:34">
      <c r="A792" t="s">
        <v>83</v>
      </c>
      <c r="B792" t="s">
        <v>4650</v>
      </c>
      <c r="C792" s="139">
        <f t="shared" si="12"/>
        <v>0</v>
      </c>
      <c r="D792">
        <v>0</v>
      </c>
      <c r="E792">
        <v>0</v>
      </c>
      <c r="F792">
        <v>0</v>
      </c>
      <c r="G792">
        <v>0</v>
      </c>
      <c r="H792">
        <v>0</v>
      </c>
      <c r="I792">
        <v>0</v>
      </c>
      <c r="J792">
        <v>0</v>
      </c>
      <c r="K792">
        <v>0</v>
      </c>
      <c r="L792">
        <v>1197</v>
      </c>
      <c r="M792">
        <v>201</v>
      </c>
      <c r="N792">
        <v>2360</v>
      </c>
      <c r="O792">
        <v>10786</v>
      </c>
      <c r="P792">
        <v>15400</v>
      </c>
      <c r="Q792">
        <v>300</v>
      </c>
      <c r="R792">
        <v>10</v>
      </c>
      <c r="S792">
        <v>2087</v>
      </c>
      <c r="T792">
        <v>6276</v>
      </c>
      <c r="U792">
        <v>208</v>
      </c>
      <c r="V792">
        <v>136</v>
      </c>
      <c r="W792">
        <v>0</v>
      </c>
      <c r="X792">
        <v>0</v>
      </c>
      <c r="Y792">
        <v>122</v>
      </c>
      <c r="Z792">
        <v>314</v>
      </c>
      <c r="AA792">
        <v>0</v>
      </c>
      <c r="AB792">
        <v>0</v>
      </c>
      <c r="AC792">
        <v>0</v>
      </c>
      <c r="AD792">
        <v>0</v>
      </c>
      <c r="AE792">
        <v>0</v>
      </c>
      <c r="AF792">
        <v>0</v>
      </c>
      <c r="AG792">
        <v>0</v>
      </c>
      <c r="AH792">
        <v>0</v>
      </c>
    </row>
    <row r="793" spans="1:34">
      <c r="A793" t="s">
        <v>83</v>
      </c>
      <c r="B793" t="s">
        <v>4651</v>
      </c>
      <c r="C793" s="139">
        <f t="shared" si="12"/>
        <v>4221272.75</v>
      </c>
      <c r="D793">
        <v>4217488</v>
      </c>
      <c r="E793">
        <v>4275975</v>
      </c>
      <c r="F793">
        <v>4232247</v>
      </c>
      <c r="G793">
        <v>4159381</v>
      </c>
      <c r="H793">
        <v>4103161</v>
      </c>
      <c r="I793">
        <v>4064889</v>
      </c>
      <c r="J793">
        <v>4367543</v>
      </c>
      <c r="K793">
        <v>4480592</v>
      </c>
      <c r="L793">
        <v>4464201</v>
      </c>
      <c r="M793">
        <v>5206413</v>
      </c>
      <c r="N793">
        <v>5318146</v>
      </c>
      <c r="O793">
        <v>5086056</v>
      </c>
      <c r="P793">
        <v>5375154</v>
      </c>
      <c r="Q793">
        <v>5413586</v>
      </c>
      <c r="R793">
        <v>5317775</v>
      </c>
      <c r="S793">
        <v>5409718</v>
      </c>
      <c r="T793">
        <v>5426402</v>
      </c>
      <c r="U793">
        <v>5451296</v>
      </c>
      <c r="V793">
        <v>5627270</v>
      </c>
      <c r="W793">
        <v>5725522</v>
      </c>
      <c r="X793">
        <v>5650386</v>
      </c>
      <c r="Y793">
        <v>5416725</v>
      </c>
      <c r="Z793">
        <v>4907137</v>
      </c>
      <c r="AA793">
        <v>4954434</v>
      </c>
      <c r="AB793">
        <v>5033242</v>
      </c>
      <c r="AC793">
        <v>4751930</v>
      </c>
      <c r="AD793">
        <v>4534640</v>
      </c>
      <c r="AE793">
        <v>4691738</v>
      </c>
      <c r="AF793">
        <v>4301384</v>
      </c>
      <c r="AG793">
        <v>4339428</v>
      </c>
      <c r="AH793">
        <v>4094002</v>
      </c>
    </row>
    <row r="794" spans="1:34">
      <c r="A794" t="s">
        <v>83</v>
      </c>
      <c r="B794" t="s">
        <v>4652</v>
      </c>
      <c r="C794" s="139">
        <f t="shared" si="12"/>
        <v>227503</v>
      </c>
      <c r="D794">
        <v>-169698</v>
      </c>
      <c r="E794">
        <v>120177</v>
      </c>
      <c r="F794">
        <v>450848</v>
      </c>
      <c r="G794">
        <v>508685</v>
      </c>
      <c r="H794">
        <v>956666</v>
      </c>
      <c r="I794">
        <v>1247056</v>
      </c>
      <c r="J794">
        <v>1085461</v>
      </c>
      <c r="K794">
        <v>1258216</v>
      </c>
      <c r="L794">
        <v>1409674</v>
      </c>
      <c r="M794">
        <v>533759</v>
      </c>
      <c r="N794">
        <v>755377</v>
      </c>
      <c r="O794">
        <v>720231</v>
      </c>
      <c r="P794">
        <v>1101966</v>
      </c>
      <c r="Q794">
        <v>1363191</v>
      </c>
      <c r="R794">
        <v>0</v>
      </c>
      <c r="S794">
        <v>0</v>
      </c>
      <c r="T794">
        <v>0</v>
      </c>
      <c r="U794">
        <v>0</v>
      </c>
      <c r="V794">
        <v>0</v>
      </c>
      <c r="W794">
        <v>0</v>
      </c>
      <c r="X794">
        <v>0</v>
      </c>
      <c r="Y794">
        <v>0</v>
      </c>
      <c r="Z794">
        <v>0</v>
      </c>
      <c r="AA794">
        <v>0</v>
      </c>
      <c r="AB794">
        <v>0</v>
      </c>
      <c r="AC794">
        <v>0</v>
      </c>
      <c r="AD794">
        <v>0</v>
      </c>
      <c r="AE794">
        <v>0</v>
      </c>
      <c r="AF794">
        <v>0</v>
      </c>
      <c r="AG794">
        <v>0</v>
      </c>
      <c r="AH794">
        <v>0</v>
      </c>
    </row>
    <row r="795" spans="1:34">
      <c r="A795" t="s">
        <v>83</v>
      </c>
      <c r="B795" t="s">
        <v>4653</v>
      </c>
      <c r="C795" s="139">
        <f t="shared" si="12"/>
        <v>797417.75</v>
      </c>
      <c r="D795">
        <v>0</v>
      </c>
      <c r="E795">
        <v>0</v>
      </c>
      <c r="F795">
        <v>0</v>
      </c>
      <c r="G795">
        <v>3189671</v>
      </c>
      <c r="H795">
        <v>0</v>
      </c>
      <c r="I795">
        <v>0</v>
      </c>
      <c r="J795">
        <v>0</v>
      </c>
      <c r="K795">
        <v>2199618</v>
      </c>
      <c r="L795">
        <v>3275857</v>
      </c>
      <c r="M795">
        <v>4659966</v>
      </c>
      <c r="N795">
        <v>0</v>
      </c>
      <c r="O795">
        <v>3063425</v>
      </c>
      <c r="P795">
        <v>52812</v>
      </c>
      <c r="Q795">
        <v>0</v>
      </c>
      <c r="R795">
        <v>433931</v>
      </c>
      <c r="S795">
        <v>626940</v>
      </c>
      <c r="T795">
        <v>4488629</v>
      </c>
      <c r="U795">
        <v>4566697</v>
      </c>
      <c r="V795">
        <v>0</v>
      </c>
      <c r="W795">
        <v>0</v>
      </c>
      <c r="X795">
        <v>0</v>
      </c>
      <c r="Y795">
        <v>0</v>
      </c>
      <c r="Z795">
        <v>0</v>
      </c>
      <c r="AA795">
        <v>0</v>
      </c>
      <c r="AB795">
        <v>0</v>
      </c>
      <c r="AC795">
        <v>0</v>
      </c>
      <c r="AD795">
        <v>0</v>
      </c>
      <c r="AE795">
        <v>0</v>
      </c>
      <c r="AF795">
        <v>0</v>
      </c>
      <c r="AG795">
        <v>0</v>
      </c>
      <c r="AH795">
        <v>0</v>
      </c>
    </row>
    <row r="796" spans="1:34">
      <c r="A796" t="s">
        <v>83</v>
      </c>
      <c r="B796" s="137" t="s">
        <v>4654</v>
      </c>
      <c r="C796" s="139">
        <f t="shared" si="12"/>
        <v>83798930.25</v>
      </c>
      <c r="D796">
        <v>80041288</v>
      </c>
      <c r="E796">
        <v>83531940</v>
      </c>
      <c r="F796">
        <v>87015762</v>
      </c>
      <c r="G796">
        <v>84606731</v>
      </c>
      <c r="H796">
        <v>83991559</v>
      </c>
      <c r="I796">
        <v>87084043</v>
      </c>
      <c r="J796">
        <v>89608199</v>
      </c>
      <c r="K796">
        <v>91628380</v>
      </c>
      <c r="L796">
        <v>91815894</v>
      </c>
      <c r="M796">
        <v>94888038</v>
      </c>
      <c r="N796">
        <v>92417410</v>
      </c>
      <c r="O796">
        <v>89023520</v>
      </c>
      <c r="P796">
        <v>91237766</v>
      </c>
      <c r="Q796">
        <v>92448829</v>
      </c>
      <c r="R796">
        <v>91689318</v>
      </c>
      <c r="S796">
        <v>90840538</v>
      </c>
      <c r="T796">
        <v>87632910</v>
      </c>
      <c r="U796">
        <v>87225087</v>
      </c>
      <c r="V796">
        <v>83504207</v>
      </c>
      <c r="W796">
        <v>81025241</v>
      </c>
      <c r="X796">
        <v>81440400</v>
      </c>
      <c r="Y796">
        <v>77630691</v>
      </c>
      <c r="Z796">
        <v>77080974</v>
      </c>
      <c r="AA796">
        <v>73648002</v>
      </c>
      <c r="AB796">
        <v>72836218</v>
      </c>
      <c r="AC796">
        <v>70079802</v>
      </c>
      <c r="AD796">
        <v>66948486</v>
      </c>
      <c r="AE796">
        <v>66047328</v>
      </c>
      <c r="AF796">
        <v>61229068</v>
      </c>
      <c r="AG796">
        <v>63297840</v>
      </c>
      <c r="AH796">
        <v>60410397</v>
      </c>
    </row>
    <row r="797" spans="1:34">
      <c r="A797" t="s">
        <v>83</v>
      </c>
      <c r="B797" t="s">
        <v>4655</v>
      </c>
      <c r="C797" s="139">
        <f t="shared" si="12"/>
        <v>-2864328.75</v>
      </c>
      <c r="D797">
        <v>-7473419</v>
      </c>
      <c r="E797">
        <v>-5253189</v>
      </c>
      <c r="F797">
        <v>-1920378</v>
      </c>
      <c r="G797">
        <v>3189671</v>
      </c>
      <c r="H797">
        <v>-5380046</v>
      </c>
      <c r="I797">
        <v>-3443976</v>
      </c>
      <c r="J797">
        <v>-1773731</v>
      </c>
      <c r="K797">
        <v>2199618</v>
      </c>
      <c r="L797">
        <v>3275857</v>
      </c>
      <c r="M797">
        <v>4659966</v>
      </c>
      <c r="N797">
        <v>-100799</v>
      </c>
      <c r="O797">
        <v>3063425</v>
      </c>
      <c r="P797">
        <v>52812</v>
      </c>
      <c r="Q797">
        <v>-1294914</v>
      </c>
      <c r="R797">
        <v>433931</v>
      </c>
      <c r="S797">
        <v>626940</v>
      </c>
      <c r="T797">
        <v>4488629</v>
      </c>
      <c r="U797">
        <v>4566697</v>
      </c>
      <c r="V797">
        <v>-2341873</v>
      </c>
      <c r="W797">
        <v>-1480366</v>
      </c>
      <c r="X797">
        <v>-4846461</v>
      </c>
      <c r="Y797">
        <v>-3811422</v>
      </c>
      <c r="Z797">
        <v>-1893028</v>
      </c>
      <c r="AA797">
        <v>-2272656</v>
      </c>
      <c r="AB797">
        <v>-4713691</v>
      </c>
      <c r="AC797">
        <v>-4358395</v>
      </c>
      <c r="AD797">
        <v>-5070808</v>
      </c>
      <c r="AE797">
        <v>-12494360</v>
      </c>
      <c r="AF797">
        <v>-4277395</v>
      </c>
      <c r="AG797">
        <v>-2823115</v>
      </c>
      <c r="AH797">
        <v>-1057567</v>
      </c>
    </row>
    <row r="798" spans="1:34">
      <c r="A798" t="s">
        <v>83</v>
      </c>
      <c r="B798" t="s">
        <v>4656</v>
      </c>
      <c r="C798" s="139">
        <f t="shared" si="12"/>
        <v>0.96750000000000003</v>
      </c>
      <c r="D798">
        <v>0.91</v>
      </c>
      <c r="E798">
        <v>0.94</v>
      </c>
      <c r="F798">
        <v>0.98</v>
      </c>
      <c r="G798">
        <v>1.04</v>
      </c>
      <c r="H798">
        <v>0.94</v>
      </c>
      <c r="I798">
        <v>0.96</v>
      </c>
      <c r="J798">
        <v>0.98</v>
      </c>
      <c r="K798">
        <v>1.02</v>
      </c>
      <c r="L798">
        <v>1.04</v>
      </c>
      <c r="M798">
        <v>1.05</v>
      </c>
      <c r="N798">
        <v>1</v>
      </c>
      <c r="O798">
        <v>1.04</v>
      </c>
      <c r="P798">
        <v>1</v>
      </c>
      <c r="Q798">
        <v>0.99</v>
      </c>
      <c r="R798">
        <v>1</v>
      </c>
      <c r="S798">
        <v>1.01</v>
      </c>
      <c r="T798">
        <v>1.05</v>
      </c>
      <c r="U798">
        <v>1.06</v>
      </c>
      <c r="V798">
        <v>0.97</v>
      </c>
      <c r="W798">
        <v>0.98</v>
      </c>
      <c r="X798">
        <v>0.94</v>
      </c>
      <c r="Y798">
        <v>0.95</v>
      </c>
      <c r="Z798">
        <v>0.98</v>
      </c>
      <c r="AA798">
        <v>0.97</v>
      </c>
      <c r="AB798">
        <v>0.94</v>
      </c>
      <c r="AC798">
        <v>0.94</v>
      </c>
      <c r="AD798">
        <v>0.92</v>
      </c>
      <c r="AE798">
        <v>0.81</v>
      </c>
      <c r="AF798">
        <v>0.93</v>
      </c>
      <c r="AG798">
        <v>0.96</v>
      </c>
      <c r="AH798">
        <v>0.98</v>
      </c>
    </row>
    <row r="799" spans="1:34">
      <c r="A799" t="s">
        <v>83</v>
      </c>
      <c r="B799" t="s">
        <v>4657</v>
      </c>
      <c r="C799" s="139">
        <f t="shared" si="12"/>
        <v>0</v>
      </c>
    </row>
    <row r="800" spans="1:34">
      <c r="A800" t="s">
        <v>83</v>
      </c>
      <c r="B800" t="s">
        <v>4566</v>
      </c>
      <c r="C800" s="139">
        <f t="shared" si="12"/>
        <v>0</v>
      </c>
      <c r="D800" t="s">
        <v>4567</v>
      </c>
      <c r="E800" t="s">
        <v>4568</v>
      </c>
      <c r="F800" t="s">
        <v>4569</v>
      </c>
      <c r="G800" t="s">
        <v>4570</v>
      </c>
      <c r="H800" t="s">
        <v>4571</v>
      </c>
      <c r="I800" t="s">
        <v>4572</v>
      </c>
      <c r="J800" t="s">
        <v>4573</v>
      </c>
      <c r="K800" t="s">
        <v>4574</v>
      </c>
      <c r="L800" t="s">
        <v>4575</v>
      </c>
      <c r="M800" t="s">
        <v>4576</v>
      </c>
      <c r="N800" t="s">
        <v>4577</v>
      </c>
      <c r="O800" t="s">
        <v>4578</v>
      </c>
      <c r="P800" t="s">
        <v>4579</v>
      </c>
      <c r="Q800" t="s">
        <v>4580</v>
      </c>
      <c r="R800" t="s">
        <v>4581</v>
      </c>
      <c r="S800" t="s">
        <v>4582</v>
      </c>
      <c r="T800" t="s">
        <v>4583</v>
      </c>
      <c r="U800" t="s">
        <v>4584</v>
      </c>
      <c r="V800" t="s">
        <v>4585</v>
      </c>
      <c r="W800" t="s">
        <v>4586</v>
      </c>
      <c r="X800" t="s">
        <v>4587</v>
      </c>
      <c r="Y800" t="s">
        <v>4588</v>
      </c>
      <c r="Z800" t="s">
        <v>4589</v>
      </c>
      <c r="AA800" t="s">
        <v>4590</v>
      </c>
      <c r="AB800" t="s">
        <v>4591</v>
      </c>
      <c r="AC800" t="s">
        <v>4592</v>
      </c>
      <c r="AD800" t="s">
        <v>4593</v>
      </c>
      <c r="AE800" t="s">
        <v>4594</v>
      </c>
      <c r="AF800" t="s">
        <v>4595</v>
      </c>
      <c r="AG800" t="s">
        <v>4596</v>
      </c>
      <c r="AH800" t="s">
        <v>4597</v>
      </c>
    </row>
    <row r="801" spans="1:34">
      <c r="B801" t="s">
        <v>85</v>
      </c>
      <c r="C801" s="139">
        <f t="shared" si="12"/>
        <v>0</v>
      </c>
    </row>
    <row r="802" spans="1:34">
      <c r="A802" t="s">
        <v>85</v>
      </c>
      <c r="B802" t="s">
        <v>4598</v>
      </c>
      <c r="C802" s="139">
        <f t="shared" si="12"/>
        <v>0</v>
      </c>
    </row>
    <row r="803" spans="1:34">
      <c r="A803" t="s">
        <v>85</v>
      </c>
      <c r="B803" t="s">
        <v>4599</v>
      </c>
      <c r="C803" s="139">
        <f t="shared" si="12"/>
        <v>0</v>
      </c>
      <c r="D803" t="s">
        <v>4600</v>
      </c>
      <c r="E803" t="s">
        <v>4601</v>
      </c>
      <c r="F803" t="s">
        <v>4602</v>
      </c>
      <c r="G803" t="s">
        <v>4603</v>
      </c>
      <c r="H803" t="s">
        <v>4604</v>
      </c>
      <c r="I803" t="s">
        <v>4605</v>
      </c>
      <c r="J803" t="s">
        <v>4606</v>
      </c>
      <c r="K803" t="s">
        <v>4607</v>
      </c>
      <c r="L803" t="s">
        <v>4608</v>
      </c>
      <c r="M803" t="s">
        <v>4609</v>
      </c>
      <c r="N803" t="s">
        <v>4610</v>
      </c>
      <c r="O803" t="s">
        <v>4611</v>
      </c>
      <c r="P803" t="s">
        <v>4612</v>
      </c>
      <c r="Q803" t="s">
        <v>4613</v>
      </c>
      <c r="R803" t="s">
        <v>4614</v>
      </c>
      <c r="S803" t="s">
        <v>4615</v>
      </c>
      <c r="T803" t="s">
        <v>4616</v>
      </c>
      <c r="U803" t="s">
        <v>4617</v>
      </c>
      <c r="V803" t="s">
        <v>4618</v>
      </c>
      <c r="W803" t="s">
        <v>4619</v>
      </c>
      <c r="X803" t="s">
        <v>4620</v>
      </c>
      <c r="Y803" t="s">
        <v>4621</v>
      </c>
      <c r="Z803" t="s">
        <v>4622</v>
      </c>
      <c r="AA803" t="s">
        <v>4623</v>
      </c>
      <c r="AB803" t="s">
        <v>4624</v>
      </c>
      <c r="AC803" t="s">
        <v>4625</v>
      </c>
      <c r="AD803" t="s">
        <v>4626</v>
      </c>
      <c r="AE803" t="s">
        <v>4627</v>
      </c>
      <c r="AF803" t="s">
        <v>4628</v>
      </c>
      <c r="AG803" t="s">
        <v>4629</v>
      </c>
      <c r="AH803" t="s">
        <v>4630</v>
      </c>
    </row>
    <row r="804" spans="1:34">
      <c r="A804" t="s">
        <v>85</v>
      </c>
      <c r="B804" t="s">
        <v>4631</v>
      </c>
      <c r="C804" s="139">
        <f t="shared" si="12"/>
        <v>0</v>
      </c>
      <c r="D804" t="s">
        <v>583</v>
      </c>
      <c r="E804" t="s">
        <v>583</v>
      </c>
      <c r="F804" t="s">
        <v>583</v>
      </c>
      <c r="G804" t="s">
        <v>583</v>
      </c>
      <c r="H804" t="s">
        <v>583</v>
      </c>
      <c r="I804" t="s">
        <v>583</v>
      </c>
      <c r="J804" t="s">
        <v>583</v>
      </c>
      <c r="K804" t="s">
        <v>583</v>
      </c>
      <c r="L804" t="s">
        <v>583</v>
      </c>
      <c r="M804" t="s">
        <v>583</v>
      </c>
      <c r="N804" t="s">
        <v>583</v>
      </c>
      <c r="O804" t="s">
        <v>583</v>
      </c>
      <c r="P804" t="s">
        <v>583</v>
      </c>
      <c r="Q804" t="s">
        <v>583</v>
      </c>
      <c r="R804" t="s">
        <v>583</v>
      </c>
      <c r="S804" t="s">
        <v>583</v>
      </c>
      <c r="T804" t="s">
        <v>583</v>
      </c>
      <c r="U804" t="s">
        <v>583</v>
      </c>
      <c r="V804" t="s">
        <v>583</v>
      </c>
      <c r="W804" t="s">
        <v>583</v>
      </c>
      <c r="X804" t="s">
        <v>583</v>
      </c>
      <c r="Y804" t="s">
        <v>583</v>
      </c>
      <c r="Z804" t="s">
        <v>583</v>
      </c>
      <c r="AA804" t="s">
        <v>583</v>
      </c>
      <c r="AB804" t="s">
        <v>583</v>
      </c>
      <c r="AC804" t="s">
        <v>583</v>
      </c>
      <c r="AD804" t="s">
        <v>583</v>
      </c>
      <c r="AE804" t="s">
        <v>583</v>
      </c>
      <c r="AF804" t="s">
        <v>583</v>
      </c>
      <c r="AG804" t="s">
        <v>583</v>
      </c>
      <c r="AH804" t="s">
        <v>583</v>
      </c>
    </row>
    <row r="805" spans="1:34">
      <c r="A805" t="s">
        <v>85</v>
      </c>
      <c r="B805" t="s">
        <v>522</v>
      </c>
      <c r="C805" s="139">
        <f t="shared" si="12"/>
        <v>0</v>
      </c>
      <c r="D805" t="s">
        <v>583</v>
      </c>
      <c r="E805" t="s">
        <v>583</v>
      </c>
      <c r="F805" t="s">
        <v>583</v>
      </c>
      <c r="G805" t="s">
        <v>583</v>
      </c>
      <c r="H805" t="s">
        <v>583</v>
      </c>
      <c r="I805" t="s">
        <v>583</v>
      </c>
      <c r="J805" t="s">
        <v>583</v>
      </c>
      <c r="K805" t="s">
        <v>583</v>
      </c>
      <c r="L805" t="s">
        <v>583</v>
      </c>
      <c r="M805" t="s">
        <v>583</v>
      </c>
      <c r="N805" t="s">
        <v>583</v>
      </c>
      <c r="O805" t="s">
        <v>583</v>
      </c>
      <c r="P805" t="s">
        <v>583</v>
      </c>
      <c r="Q805" t="s">
        <v>583</v>
      </c>
      <c r="R805" t="s">
        <v>583</v>
      </c>
      <c r="S805" t="s">
        <v>583</v>
      </c>
      <c r="T805" t="s">
        <v>583</v>
      </c>
      <c r="U805" t="s">
        <v>583</v>
      </c>
      <c r="V805" t="s">
        <v>583</v>
      </c>
      <c r="W805" t="s">
        <v>583</v>
      </c>
      <c r="X805" t="s">
        <v>583</v>
      </c>
      <c r="Y805" t="s">
        <v>583</v>
      </c>
      <c r="Z805" t="s">
        <v>583</v>
      </c>
      <c r="AA805" t="s">
        <v>583</v>
      </c>
      <c r="AB805" t="s">
        <v>583</v>
      </c>
      <c r="AC805" t="s">
        <v>583</v>
      </c>
      <c r="AD805" t="s">
        <v>583</v>
      </c>
      <c r="AE805" t="s">
        <v>583</v>
      </c>
      <c r="AF805" t="s">
        <v>583</v>
      </c>
      <c r="AG805" t="s">
        <v>583</v>
      </c>
      <c r="AH805" t="s">
        <v>583</v>
      </c>
    </row>
    <row r="806" spans="1:34">
      <c r="A806" t="s">
        <v>85</v>
      </c>
      <c r="B806" t="s">
        <v>4632</v>
      </c>
      <c r="C806" s="139">
        <f t="shared" si="12"/>
        <v>11421902.5</v>
      </c>
      <c r="D806">
        <v>11347263</v>
      </c>
      <c r="E806">
        <v>10707880</v>
      </c>
      <c r="F806">
        <v>12087481</v>
      </c>
      <c r="G806">
        <v>11544986</v>
      </c>
      <c r="H806">
        <v>10810501</v>
      </c>
      <c r="I806">
        <v>10717102</v>
      </c>
      <c r="J806">
        <v>12329411</v>
      </c>
      <c r="K806">
        <v>7361898</v>
      </c>
      <c r="L806">
        <v>8486141</v>
      </c>
      <c r="M806">
        <v>9547800</v>
      </c>
      <c r="N806">
        <v>6271180</v>
      </c>
      <c r="O806">
        <v>6275963</v>
      </c>
      <c r="P806">
        <v>6902037</v>
      </c>
      <c r="Q806">
        <v>6342288</v>
      </c>
      <c r="R806">
        <v>6956390</v>
      </c>
      <c r="S806">
        <v>6587015</v>
      </c>
      <c r="T806">
        <v>6066404</v>
      </c>
      <c r="U806">
        <v>6020681</v>
      </c>
      <c r="V806">
        <v>6726239</v>
      </c>
      <c r="W806">
        <v>4415943</v>
      </c>
      <c r="X806">
        <v>6627410</v>
      </c>
      <c r="Y806">
        <v>27596974</v>
      </c>
      <c r="Z806">
        <v>27616913</v>
      </c>
      <c r="AA806">
        <v>27807273</v>
      </c>
      <c r="AB806">
        <v>26039141</v>
      </c>
      <c r="AC806">
        <v>25411151</v>
      </c>
      <c r="AD806">
        <v>24705228</v>
      </c>
      <c r="AE806">
        <v>23447322</v>
      </c>
      <c r="AF806">
        <v>25467703</v>
      </c>
      <c r="AG806">
        <v>28157328</v>
      </c>
      <c r="AH806">
        <v>25718975</v>
      </c>
    </row>
    <row r="807" spans="1:34">
      <c r="A807" t="s">
        <v>85</v>
      </c>
      <c r="B807" t="s">
        <v>4633</v>
      </c>
      <c r="C807" s="139">
        <f t="shared" si="12"/>
        <v>14984935.75</v>
      </c>
      <c r="D807">
        <v>11510631</v>
      </c>
      <c r="E807">
        <v>16597066</v>
      </c>
      <c r="F807">
        <v>15646764</v>
      </c>
      <c r="G807">
        <v>16185282</v>
      </c>
      <c r="H807">
        <v>16490981</v>
      </c>
      <c r="I807">
        <v>18057431</v>
      </c>
      <c r="J807">
        <v>17501724</v>
      </c>
      <c r="K807">
        <v>19861783</v>
      </c>
      <c r="L807">
        <v>18855195</v>
      </c>
      <c r="M807">
        <v>20127870</v>
      </c>
      <c r="N807">
        <v>23019307</v>
      </c>
      <c r="O807">
        <v>19852665</v>
      </c>
      <c r="P807">
        <v>22201776</v>
      </c>
      <c r="Q807">
        <v>21986435</v>
      </c>
      <c r="R807">
        <v>20763611</v>
      </c>
      <c r="S807">
        <v>20851215</v>
      </c>
      <c r="T807">
        <v>20210314</v>
      </c>
      <c r="U807">
        <v>19792034</v>
      </c>
      <c r="V807">
        <v>18327237</v>
      </c>
      <c r="W807">
        <v>19315866</v>
      </c>
      <c r="X807">
        <v>19275321</v>
      </c>
      <c r="Y807">
        <v>3266045</v>
      </c>
      <c r="Z807">
        <v>341443</v>
      </c>
      <c r="AA807">
        <v>264886</v>
      </c>
      <c r="AB807">
        <v>275636</v>
      </c>
      <c r="AC807">
        <v>327109</v>
      </c>
      <c r="AD807">
        <v>375784</v>
      </c>
      <c r="AE807">
        <v>373618</v>
      </c>
      <c r="AF807">
        <v>375561</v>
      </c>
      <c r="AG807">
        <v>351137</v>
      </c>
      <c r="AH807">
        <v>261490</v>
      </c>
    </row>
    <row r="808" spans="1:34">
      <c r="A808" t="s">
        <v>85</v>
      </c>
      <c r="B808" t="s">
        <v>4634</v>
      </c>
      <c r="C808" s="139">
        <f t="shared" si="12"/>
        <v>455352.75</v>
      </c>
      <c r="D808">
        <v>459339</v>
      </c>
      <c r="E808">
        <v>459719</v>
      </c>
      <c r="F808">
        <v>442910</v>
      </c>
      <c r="G808">
        <v>459443</v>
      </c>
      <c r="H808">
        <v>452014</v>
      </c>
      <c r="I808">
        <v>500087</v>
      </c>
      <c r="J808">
        <v>404660</v>
      </c>
      <c r="K808">
        <v>448668</v>
      </c>
      <c r="L808">
        <v>454794</v>
      </c>
      <c r="M808">
        <v>444292</v>
      </c>
      <c r="N808">
        <v>397527</v>
      </c>
      <c r="O808">
        <v>479335</v>
      </c>
      <c r="P808">
        <v>404942</v>
      </c>
      <c r="Q808">
        <v>481724</v>
      </c>
      <c r="R808">
        <v>408031</v>
      </c>
      <c r="S808">
        <v>412466</v>
      </c>
      <c r="T808">
        <v>433670</v>
      </c>
      <c r="U808">
        <v>378065</v>
      </c>
      <c r="V808">
        <v>348123</v>
      </c>
      <c r="W808">
        <v>425959</v>
      </c>
      <c r="X808">
        <v>486436</v>
      </c>
      <c r="Y808">
        <v>489744</v>
      </c>
      <c r="Z808">
        <v>442824</v>
      </c>
      <c r="AA808">
        <v>448963</v>
      </c>
      <c r="AB808">
        <v>452364</v>
      </c>
      <c r="AC808">
        <v>149726</v>
      </c>
      <c r="AD808">
        <v>0</v>
      </c>
      <c r="AE808">
        <v>0</v>
      </c>
      <c r="AF808">
        <v>0</v>
      </c>
      <c r="AG808">
        <v>0</v>
      </c>
      <c r="AH808">
        <v>0</v>
      </c>
    </row>
    <row r="809" spans="1:34">
      <c r="A809" t="s">
        <v>85</v>
      </c>
      <c r="B809" t="s">
        <v>4635</v>
      </c>
      <c r="C809" s="139">
        <f t="shared" si="12"/>
        <v>26862191</v>
      </c>
      <c r="D809">
        <v>23317233</v>
      </c>
      <c r="E809">
        <v>27764665</v>
      </c>
      <c r="F809">
        <v>28177155</v>
      </c>
      <c r="G809">
        <v>28189711</v>
      </c>
      <c r="H809">
        <v>27753496</v>
      </c>
      <c r="I809">
        <v>29274620</v>
      </c>
      <c r="J809">
        <v>30235795</v>
      </c>
      <c r="K809">
        <v>27672349</v>
      </c>
      <c r="L809">
        <v>27796130</v>
      </c>
      <c r="M809">
        <v>30119962</v>
      </c>
      <c r="N809">
        <v>29688014</v>
      </c>
      <c r="O809">
        <v>26607963</v>
      </c>
      <c r="P809">
        <v>29508755</v>
      </c>
      <c r="Q809">
        <v>28810447</v>
      </c>
      <c r="R809">
        <v>28128032</v>
      </c>
      <c r="S809">
        <v>27850696</v>
      </c>
      <c r="T809">
        <v>26710388</v>
      </c>
      <c r="U809">
        <v>26190780</v>
      </c>
      <c r="V809">
        <v>25401599</v>
      </c>
      <c r="W809">
        <v>24157768</v>
      </c>
      <c r="X809">
        <v>26389166</v>
      </c>
      <c r="Y809">
        <v>31352763</v>
      </c>
      <c r="Z809">
        <v>28401180</v>
      </c>
      <c r="AA809">
        <v>28521123</v>
      </c>
      <c r="AB809">
        <v>26767141</v>
      </c>
      <c r="AC809">
        <v>25887986</v>
      </c>
      <c r="AD809">
        <v>25081012</v>
      </c>
      <c r="AE809">
        <v>23820940</v>
      </c>
      <c r="AF809">
        <v>25843264</v>
      </c>
      <c r="AG809">
        <v>28508465</v>
      </c>
      <c r="AH809">
        <v>25980465</v>
      </c>
    </row>
    <row r="810" spans="1:34">
      <c r="A810" t="s">
        <v>85</v>
      </c>
      <c r="B810" t="s">
        <v>4636</v>
      </c>
      <c r="C810" s="139">
        <f t="shared" si="12"/>
        <v>0</v>
      </c>
      <c r="D810">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c r="A811" t="s">
        <v>85</v>
      </c>
      <c r="B811" t="s">
        <v>4637</v>
      </c>
      <c r="C811" s="139">
        <f t="shared" si="12"/>
        <v>33845.5</v>
      </c>
      <c r="D811">
        <v>36057</v>
      </c>
      <c r="E811">
        <v>32414</v>
      </c>
      <c r="F811">
        <v>35676</v>
      </c>
      <c r="G811">
        <v>31235</v>
      </c>
      <c r="H811">
        <v>30033</v>
      </c>
      <c r="I811">
        <v>27781</v>
      </c>
      <c r="J811">
        <v>21821</v>
      </c>
      <c r="K811">
        <v>14977</v>
      </c>
      <c r="L811">
        <v>8652</v>
      </c>
      <c r="M811">
        <v>8581</v>
      </c>
      <c r="N811">
        <v>103166</v>
      </c>
      <c r="O811">
        <v>104773</v>
      </c>
      <c r="P811">
        <v>128382</v>
      </c>
      <c r="Q811">
        <v>121046</v>
      </c>
      <c r="R811">
        <v>115505</v>
      </c>
      <c r="S811">
        <v>88082</v>
      </c>
      <c r="T811">
        <v>78380</v>
      </c>
      <c r="U811">
        <v>77947</v>
      </c>
      <c r="V811">
        <v>72107</v>
      </c>
      <c r="W811">
        <v>74715</v>
      </c>
      <c r="X811">
        <v>62660</v>
      </c>
      <c r="Y811">
        <v>66572</v>
      </c>
      <c r="Z811">
        <v>59336</v>
      </c>
      <c r="AA811">
        <v>65823</v>
      </c>
      <c r="AB811">
        <v>70284</v>
      </c>
      <c r="AC811">
        <v>73326</v>
      </c>
      <c r="AD811">
        <v>71837</v>
      </c>
      <c r="AE811">
        <v>51914</v>
      </c>
      <c r="AF811">
        <v>56380</v>
      </c>
      <c r="AG811">
        <v>44682</v>
      </c>
      <c r="AH811">
        <v>49306</v>
      </c>
    </row>
    <row r="812" spans="1:34">
      <c r="A812" t="s">
        <v>85</v>
      </c>
      <c r="B812" t="s">
        <v>4638</v>
      </c>
      <c r="C812" s="139">
        <f t="shared" si="12"/>
        <v>33845.5</v>
      </c>
      <c r="D812">
        <v>36057</v>
      </c>
      <c r="E812">
        <v>32414</v>
      </c>
      <c r="F812">
        <v>35676</v>
      </c>
      <c r="G812">
        <v>31235</v>
      </c>
      <c r="H812">
        <v>30033</v>
      </c>
      <c r="I812">
        <v>27781</v>
      </c>
      <c r="J812">
        <v>21821</v>
      </c>
      <c r="K812">
        <v>14977</v>
      </c>
      <c r="L812">
        <v>8652</v>
      </c>
      <c r="M812">
        <v>8581</v>
      </c>
      <c r="N812">
        <v>103166</v>
      </c>
      <c r="O812">
        <v>104773</v>
      </c>
      <c r="P812">
        <v>128382</v>
      </c>
      <c r="Q812">
        <v>121046</v>
      </c>
      <c r="R812">
        <v>115505</v>
      </c>
      <c r="S812">
        <v>88082</v>
      </c>
      <c r="T812">
        <v>78380</v>
      </c>
      <c r="U812">
        <v>77947</v>
      </c>
      <c r="V812">
        <v>72107</v>
      </c>
      <c r="W812">
        <v>74715</v>
      </c>
      <c r="X812">
        <v>62660</v>
      </c>
      <c r="Y812">
        <v>66572</v>
      </c>
      <c r="Z812">
        <v>59336</v>
      </c>
      <c r="AA812">
        <v>65823</v>
      </c>
      <c r="AB812">
        <v>70284</v>
      </c>
      <c r="AC812">
        <v>73326</v>
      </c>
      <c r="AD812">
        <v>71837</v>
      </c>
      <c r="AE812">
        <v>51914</v>
      </c>
      <c r="AF812">
        <v>56380</v>
      </c>
      <c r="AG812">
        <v>44682</v>
      </c>
      <c r="AH812">
        <v>49306</v>
      </c>
    </row>
    <row r="813" spans="1:34">
      <c r="A813" t="s">
        <v>85</v>
      </c>
      <c r="B813" t="s">
        <v>4639</v>
      </c>
      <c r="C813" s="139">
        <f t="shared" si="12"/>
        <v>26896036.5</v>
      </c>
      <c r="D813">
        <v>23353290</v>
      </c>
      <c r="E813">
        <v>27797079</v>
      </c>
      <c r="F813">
        <v>28212831</v>
      </c>
      <c r="G813">
        <v>28220946</v>
      </c>
      <c r="H813">
        <v>27783529</v>
      </c>
      <c r="I813">
        <v>29302401</v>
      </c>
      <c r="J813">
        <v>30257616</v>
      </c>
      <c r="K813">
        <v>27687326</v>
      </c>
      <c r="L813">
        <v>27804782</v>
      </c>
      <c r="M813">
        <v>30128543</v>
      </c>
      <c r="N813">
        <v>29791181</v>
      </c>
      <c r="O813">
        <v>26712735</v>
      </c>
      <c r="P813">
        <v>29637137</v>
      </c>
      <c r="Q813">
        <v>28931493</v>
      </c>
      <c r="R813">
        <v>28243536</v>
      </c>
      <c r="S813">
        <v>27938778</v>
      </c>
      <c r="T813">
        <v>26788768</v>
      </c>
      <c r="U813">
        <v>26268726</v>
      </c>
      <c r="V813">
        <v>25473706</v>
      </c>
      <c r="W813">
        <v>24232483</v>
      </c>
      <c r="X813">
        <v>26451826</v>
      </c>
      <c r="Y813">
        <v>31419335</v>
      </c>
      <c r="Z813">
        <v>28460516</v>
      </c>
      <c r="AA813">
        <v>28586946</v>
      </c>
      <c r="AB813">
        <v>26837425</v>
      </c>
      <c r="AC813">
        <v>25961313</v>
      </c>
      <c r="AD813">
        <v>25152849</v>
      </c>
      <c r="AE813">
        <v>23872855</v>
      </c>
      <c r="AF813">
        <v>25899645</v>
      </c>
      <c r="AG813">
        <v>28553147</v>
      </c>
      <c r="AH813">
        <v>26029771</v>
      </c>
    </row>
    <row r="814" spans="1:34">
      <c r="A814" t="s">
        <v>85</v>
      </c>
      <c r="B814" t="s">
        <v>4640</v>
      </c>
      <c r="C814" s="139">
        <f t="shared" si="12"/>
        <v>101194</v>
      </c>
      <c r="D814">
        <v>16233</v>
      </c>
      <c r="E814">
        <v>70018</v>
      </c>
      <c r="F814">
        <v>55597</v>
      </c>
      <c r="G814">
        <v>262928</v>
      </c>
      <c r="H814">
        <v>167205</v>
      </c>
      <c r="I814">
        <v>136441</v>
      </c>
      <c r="J814">
        <v>82559</v>
      </c>
      <c r="K814">
        <v>58392</v>
      </c>
      <c r="L814">
        <v>168522</v>
      </c>
      <c r="M814">
        <v>41278</v>
      </c>
      <c r="N814">
        <v>250017</v>
      </c>
      <c r="O814">
        <v>215729</v>
      </c>
      <c r="P814">
        <v>241397</v>
      </c>
      <c r="Q814">
        <v>94523</v>
      </c>
      <c r="R814">
        <v>85520</v>
      </c>
      <c r="S814">
        <v>109021</v>
      </c>
      <c r="T814">
        <v>40136</v>
      </c>
      <c r="U814">
        <v>11070</v>
      </c>
      <c r="V814">
        <v>52103</v>
      </c>
      <c r="W814">
        <v>0</v>
      </c>
      <c r="X814">
        <v>257</v>
      </c>
      <c r="Y814">
        <v>18826</v>
      </c>
      <c r="Z814">
        <v>26840</v>
      </c>
      <c r="AA814">
        <v>14176</v>
      </c>
      <c r="AB814">
        <v>38140</v>
      </c>
      <c r="AC814">
        <v>0</v>
      </c>
      <c r="AD814">
        <v>0</v>
      </c>
      <c r="AE814">
        <v>3040</v>
      </c>
      <c r="AF814">
        <v>17091</v>
      </c>
      <c r="AG814">
        <v>25432</v>
      </c>
      <c r="AH814">
        <v>47054</v>
      </c>
    </row>
    <row r="815" spans="1:34">
      <c r="A815" t="s">
        <v>85</v>
      </c>
      <c r="B815" t="s">
        <v>4641</v>
      </c>
      <c r="C815" s="139">
        <f t="shared" si="12"/>
        <v>0</v>
      </c>
      <c r="D81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row>
    <row r="816" spans="1:34">
      <c r="A816" t="s">
        <v>85</v>
      </c>
      <c r="B816" s="137" t="s">
        <v>4642</v>
      </c>
      <c r="C816" s="139">
        <f t="shared" si="12"/>
        <v>26997230.5</v>
      </c>
      <c r="D816">
        <v>23369523</v>
      </c>
      <c r="E816">
        <v>27867097</v>
      </c>
      <c r="F816">
        <v>28268428</v>
      </c>
      <c r="G816">
        <v>28483874</v>
      </c>
      <c r="H816">
        <v>27950734</v>
      </c>
      <c r="I816">
        <v>29438842</v>
      </c>
      <c r="J816">
        <v>30340175</v>
      </c>
      <c r="K816">
        <v>27745718</v>
      </c>
      <c r="L816">
        <v>27973304</v>
      </c>
      <c r="M816">
        <v>30169821</v>
      </c>
      <c r="N816">
        <v>30041198</v>
      </c>
      <c r="O816">
        <v>26928464</v>
      </c>
      <c r="P816">
        <v>29878534</v>
      </c>
      <c r="Q816">
        <v>29026016</v>
      </c>
      <c r="R816">
        <v>28329056</v>
      </c>
      <c r="S816">
        <v>28047799</v>
      </c>
      <c r="T816">
        <v>26828904</v>
      </c>
      <c r="U816">
        <v>26279796</v>
      </c>
      <c r="V816">
        <v>25525809</v>
      </c>
      <c r="W816">
        <v>24232483</v>
      </c>
      <c r="X816">
        <v>26452083</v>
      </c>
      <c r="Y816">
        <v>31438161</v>
      </c>
      <c r="Z816">
        <v>28487356</v>
      </c>
      <c r="AA816">
        <v>28601122</v>
      </c>
      <c r="AB816">
        <v>26875565</v>
      </c>
      <c r="AC816">
        <v>25961313</v>
      </c>
      <c r="AD816">
        <v>25152849</v>
      </c>
      <c r="AE816">
        <v>23875895</v>
      </c>
      <c r="AF816">
        <v>25916736</v>
      </c>
      <c r="AG816">
        <v>28578579</v>
      </c>
      <c r="AH816">
        <v>26076825</v>
      </c>
    </row>
    <row r="817" spans="1:34">
      <c r="A817" t="s">
        <v>85</v>
      </c>
      <c r="B817" t="s">
        <v>4643</v>
      </c>
      <c r="C817" s="139">
        <f t="shared" si="12"/>
        <v>0</v>
      </c>
      <c r="D817" t="s">
        <v>583</v>
      </c>
      <c r="E817" t="s">
        <v>583</v>
      </c>
      <c r="F817" t="s">
        <v>583</v>
      </c>
      <c r="G817" t="s">
        <v>583</v>
      </c>
      <c r="H817" t="s">
        <v>583</v>
      </c>
      <c r="I817" t="s">
        <v>583</v>
      </c>
      <c r="J817" t="s">
        <v>583</v>
      </c>
      <c r="K817" t="s">
        <v>583</v>
      </c>
      <c r="L817" t="s">
        <v>583</v>
      </c>
      <c r="M817" t="s">
        <v>583</v>
      </c>
      <c r="N817" t="s">
        <v>583</v>
      </c>
      <c r="O817" t="s">
        <v>583</v>
      </c>
      <c r="P817" t="s">
        <v>583</v>
      </c>
      <c r="Q817" t="s">
        <v>583</v>
      </c>
      <c r="R817" t="s">
        <v>583</v>
      </c>
      <c r="S817" t="s">
        <v>583</v>
      </c>
      <c r="T817" t="s">
        <v>583</v>
      </c>
      <c r="U817" t="s">
        <v>583</v>
      </c>
      <c r="V817" t="s">
        <v>583</v>
      </c>
      <c r="W817" t="s">
        <v>583</v>
      </c>
      <c r="X817" t="s">
        <v>583</v>
      </c>
      <c r="Y817" t="s">
        <v>583</v>
      </c>
      <c r="Z817" t="s">
        <v>583</v>
      </c>
      <c r="AA817" t="s">
        <v>583</v>
      </c>
      <c r="AB817" t="s">
        <v>583</v>
      </c>
      <c r="AC817" t="s">
        <v>583</v>
      </c>
      <c r="AD817" t="s">
        <v>583</v>
      </c>
      <c r="AE817" t="s">
        <v>583</v>
      </c>
      <c r="AF817" t="s">
        <v>583</v>
      </c>
      <c r="AG817" t="s">
        <v>583</v>
      </c>
      <c r="AH817" t="s">
        <v>583</v>
      </c>
    </row>
    <row r="818" spans="1:34">
      <c r="A818" t="s">
        <v>85</v>
      </c>
      <c r="B818" t="s">
        <v>4644</v>
      </c>
      <c r="C818" s="139">
        <f t="shared" si="12"/>
        <v>0</v>
      </c>
      <c r="D818" t="s">
        <v>583</v>
      </c>
      <c r="E818" t="s">
        <v>583</v>
      </c>
      <c r="F818" t="s">
        <v>583</v>
      </c>
      <c r="G818" t="s">
        <v>583</v>
      </c>
      <c r="H818" t="s">
        <v>583</v>
      </c>
      <c r="I818" t="s">
        <v>583</v>
      </c>
      <c r="J818" t="s">
        <v>583</v>
      </c>
      <c r="K818" t="s">
        <v>583</v>
      </c>
      <c r="L818" t="s">
        <v>583</v>
      </c>
      <c r="M818" t="s">
        <v>583</v>
      </c>
      <c r="N818" t="s">
        <v>583</v>
      </c>
      <c r="O818" t="s">
        <v>583</v>
      </c>
      <c r="P818" t="s">
        <v>583</v>
      </c>
      <c r="Q818" t="s">
        <v>583</v>
      </c>
      <c r="R818" t="s">
        <v>583</v>
      </c>
      <c r="S818" t="s">
        <v>583</v>
      </c>
      <c r="T818" t="s">
        <v>583</v>
      </c>
      <c r="U818" t="s">
        <v>583</v>
      </c>
      <c r="V818" t="s">
        <v>583</v>
      </c>
      <c r="W818" t="s">
        <v>583</v>
      </c>
      <c r="X818" t="s">
        <v>583</v>
      </c>
      <c r="Y818" t="s">
        <v>583</v>
      </c>
      <c r="Z818" t="s">
        <v>583</v>
      </c>
      <c r="AA818" t="s">
        <v>583</v>
      </c>
      <c r="AB818" t="s">
        <v>583</v>
      </c>
      <c r="AC818" t="s">
        <v>583</v>
      </c>
      <c r="AD818" t="s">
        <v>583</v>
      </c>
      <c r="AE818" t="s">
        <v>583</v>
      </c>
      <c r="AF818" t="s">
        <v>583</v>
      </c>
      <c r="AG818" t="s">
        <v>583</v>
      </c>
      <c r="AH818" t="s">
        <v>583</v>
      </c>
    </row>
    <row r="819" spans="1:34">
      <c r="A819" t="s">
        <v>85</v>
      </c>
      <c r="B819" t="s">
        <v>4645</v>
      </c>
      <c r="C819" s="139">
        <f t="shared" si="12"/>
        <v>11831609.75</v>
      </c>
      <c r="D819">
        <v>11664564</v>
      </c>
      <c r="E819">
        <v>11930006</v>
      </c>
      <c r="F819">
        <v>11802663</v>
      </c>
      <c r="G819">
        <v>11929206</v>
      </c>
      <c r="H819">
        <v>11365708</v>
      </c>
      <c r="I819">
        <v>11485015</v>
      </c>
      <c r="J819">
        <v>11492057</v>
      </c>
      <c r="K819">
        <v>11348089</v>
      </c>
      <c r="L819">
        <v>11167951</v>
      </c>
      <c r="M819">
        <v>11131135</v>
      </c>
      <c r="N819">
        <v>11151737</v>
      </c>
      <c r="O819">
        <v>11304274</v>
      </c>
      <c r="P819">
        <v>12491979</v>
      </c>
      <c r="Q819">
        <v>12831967</v>
      </c>
      <c r="R819">
        <v>10820511</v>
      </c>
      <c r="S819">
        <v>10642433</v>
      </c>
      <c r="T819">
        <v>10084134</v>
      </c>
      <c r="U819">
        <v>10282211</v>
      </c>
      <c r="V819">
        <v>10323186</v>
      </c>
      <c r="W819">
        <v>9599172</v>
      </c>
      <c r="X819">
        <v>12488983</v>
      </c>
      <c r="Y819">
        <v>12131855</v>
      </c>
      <c r="Z819">
        <v>13773564</v>
      </c>
      <c r="AA819">
        <v>11917489</v>
      </c>
      <c r="AB819">
        <v>13819556</v>
      </c>
      <c r="AC819">
        <v>13418523</v>
      </c>
      <c r="AD819">
        <v>13184134</v>
      </c>
      <c r="AE819">
        <v>12929227</v>
      </c>
      <c r="AF819">
        <v>13096382</v>
      </c>
      <c r="AG819">
        <v>13406600</v>
      </c>
      <c r="AH819">
        <v>13124583</v>
      </c>
    </row>
    <row r="820" spans="1:34">
      <c r="A820" t="s">
        <v>85</v>
      </c>
      <c r="B820" t="s">
        <v>4646</v>
      </c>
      <c r="C820" s="139">
        <f t="shared" si="12"/>
        <v>3031878</v>
      </c>
      <c r="D820">
        <v>2919615</v>
      </c>
      <c r="E820">
        <v>3391265</v>
      </c>
      <c r="F820">
        <v>3036182</v>
      </c>
      <c r="G820">
        <v>2780450</v>
      </c>
      <c r="H820">
        <v>2734893</v>
      </c>
      <c r="I820">
        <v>2721896</v>
      </c>
      <c r="J820">
        <v>2610335</v>
      </c>
      <c r="K820">
        <v>2697085</v>
      </c>
      <c r="L820">
        <v>2695432</v>
      </c>
      <c r="M820">
        <v>2656946</v>
      </c>
      <c r="N820">
        <v>2619716</v>
      </c>
      <c r="O820">
        <v>3049501</v>
      </c>
      <c r="P820">
        <v>2834421</v>
      </c>
      <c r="Q820">
        <v>2700018</v>
      </c>
      <c r="R820">
        <v>2994469</v>
      </c>
      <c r="S820">
        <v>2836405</v>
      </c>
      <c r="T820">
        <v>2872648</v>
      </c>
      <c r="U820">
        <v>2542449</v>
      </c>
      <c r="V820">
        <v>2508202</v>
      </c>
      <c r="W820">
        <v>1847486</v>
      </c>
      <c r="X820">
        <v>2090999</v>
      </c>
      <c r="Y820">
        <v>1149744</v>
      </c>
      <c r="Z820">
        <v>371268</v>
      </c>
      <c r="AA820">
        <v>0</v>
      </c>
      <c r="AB820">
        <v>0</v>
      </c>
      <c r="AC820">
        <v>0</v>
      </c>
      <c r="AD820">
        <v>0</v>
      </c>
      <c r="AE820">
        <v>0</v>
      </c>
      <c r="AF820">
        <v>0</v>
      </c>
      <c r="AG820">
        <v>0</v>
      </c>
      <c r="AH820">
        <v>0</v>
      </c>
    </row>
    <row r="821" spans="1:34">
      <c r="A821" t="s">
        <v>85</v>
      </c>
      <c r="B821" t="s">
        <v>4647</v>
      </c>
      <c r="C821" s="139">
        <f t="shared" si="12"/>
        <v>0</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
        <v>85</v>
      </c>
      <c r="B822" t="s">
        <v>4648</v>
      </c>
      <c r="C822" s="139">
        <f t="shared" si="12"/>
        <v>14863487.75</v>
      </c>
      <c r="D822">
        <v>14584179</v>
      </c>
      <c r="E822">
        <v>15321271</v>
      </c>
      <c r="F822">
        <v>14838845</v>
      </c>
      <c r="G822">
        <v>14709656</v>
      </c>
      <c r="H822">
        <v>14100601</v>
      </c>
      <c r="I822">
        <v>14206911</v>
      </c>
      <c r="J822">
        <v>14102392</v>
      </c>
      <c r="K822">
        <v>14045174</v>
      </c>
      <c r="L822">
        <v>13863383</v>
      </c>
      <c r="M822">
        <v>13788081</v>
      </c>
      <c r="N822">
        <v>13771453</v>
      </c>
      <c r="O822">
        <v>14353775</v>
      </c>
      <c r="P822">
        <v>15326400</v>
      </c>
      <c r="Q822">
        <v>15531985</v>
      </c>
      <c r="R822">
        <v>13814980</v>
      </c>
      <c r="S822">
        <v>13478838</v>
      </c>
      <c r="T822">
        <v>12956782</v>
      </c>
      <c r="U822">
        <v>12824660</v>
      </c>
      <c r="V822">
        <v>12831388</v>
      </c>
      <c r="W822">
        <v>11446658</v>
      </c>
      <c r="X822">
        <v>14579982</v>
      </c>
      <c r="Y822">
        <v>13281599</v>
      </c>
      <c r="Z822">
        <v>14144832</v>
      </c>
      <c r="AA822">
        <v>11917489</v>
      </c>
      <c r="AB822">
        <v>13819556</v>
      </c>
      <c r="AC822">
        <v>13418523</v>
      </c>
      <c r="AD822">
        <v>13184134</v>
      </c>
      <c r="AE822">
        <v>12929227</v>
      </c>
      <c r="AF822">
        <v>13096382</v>
      </c>
      <c r="AG822">
        <v>13406600</v>
      </c>
      <c r="AH822">
        <v>13124583</v>
      </c>
    </row>
    <row r="823" spans="1:34">
      <c r="A823" t="s">
        <v>85</v>
      </c>
      <c r="B823" t="s">
        <v>4649</v>
      </c>
      <c r="C823" s="139">
        <f t="shared" si="12"/>
        <v>82225.25</v>
      </c>
      <c r="D823">
        <v>28108</v>
      </c>
      <c r="E823">
        <v>101248</v>
      </c>
      <c r="F823">
        <v>98302</v>
      </c>
      <c r="G823">
        <v>101243</v>
      </c>
      <c r="H823">
        <v>97427</v>
      </c>
      <c r="I823">
        <v>101634</v>
      </c>
      <c r="J823">
        <v>94123</v>
      </c>
      <c r="K823">
        <v>15777</v>
      </c>
      <c r="L823">
        <v>9553</v>
      </c>
      <c r="M823">
        <v>9516</v>
      </c>
      <c r="N823">
        <v>70512</v>
      </c>
      <c r="O823">
        <v>192482</v>
      </c>
      <c r="P823">
        <v>237895</v>
      </c>
      <c r="Q823">
        <v>121053</v>
      </c>
      <c r="R823">
        <v>120358</v>
      </c>
      <c r="S823">
        <v>93256</v>
      </c>
      <c r="T823">
        <v>155392</v>
      </c>
      <c r="U823">
        <v>155230</v>
      </c>
      <c r="V823">
        <v>153283</v>
      </c>
      <c r="W823">
        <v>150022</v>
      </c>
      <c r="X823">
        <v>223007</v>
      </c>
      <c r="Y823">
        <v>131849</v>
      </c>
      <c r="Z823">
        <v>109500</v>
      </c>
      <c r="AA823">
        <v>124649</v>
      </c>
      <c r="AB823">
        <v>134102</v>
      </c>
      <c r="AC823">
        <v>100422</v>
      </c>
      <c r="AD823">
        <v>89462</v>
      </c>
      <c r="AE823">
        <v>65601</v>
      </c>
      <c r="AF823">
        <v>75355</v>
      </c>
      <c r="AG823">
        <v>63225</v>
      </c>
      <c r="AH823">
        <v>70005</v>
      </c>
    </row>
    <row r="824" spans="1:34">
      <c r="A824" t="s">
        <v>85</v>
      </c>
      <c r="B824" t="s">
        <v>4650</v>
      </c>
      <c r="C824" s="139">
        <f t="shared" si="12"/>
        <v>663419</v>
      </c>
      <c r="D824">
        <v>1169954</v>
      </c>
      <c r="E824">
        <v>863251</v>
      </c>
      <c r="F824">
        <v>548897</v>
      </c>
      <c r="G824">
        <v>71574</v>
      </c>
      <c r="H824">
        <v>42794</v>
      </c>
      <c r="I824">
        <v>310843</v>
      </c>
      <c r="J824">
        <v>1061102</v>
      </c>
      <c r="K824">
        <v>405966</v>
      </c>
      <c r="L824">
        <v>343536</v>
      </c>
      <c r="M824">
        <v>410037</v>
      </c>
      <c r="N824">
        <v>625508</v>
      </c>
      <c r="O824">
        <v>503871</v>
      </c>
      <c r="P824">
        <v>489023</v>
      </c>
      <c r="Q824">
        <v>148774</v>
      </c>
      <c r="R824">
        <v>299130</v>
      </c>
      <c r="S824">
        <v>99607</v>
      </c>
      <c r="T824">
        <v>76247</v>
      </c>
      <c r="U824">
        <v>1001</v>
      </c>
      <c r="V824">
        <v>0</v>
      </c>
      <c r="W824">
        <v>55</v>
      </c>
      <c r="X824">
        <v>3191</v>
      </c>
      <c r="Y824">
        <v>35360</v>
      </c>
      <c r="Z824">
        <v>4153</v>
      </c>
      <c r="AA824">
        <v>3186</v>
      </c>
      <c r="AB824">
        <v>205</v>
      </c>
      <c r="AC824">
        <v>397</v>
      </c>
      <c r="AD824">
        <v>181</v>
      </c>
      <c r="AE824">
        <v>329</v>
      </c>
      <c r="AF824">
        <v>229</v>
      </c>
      <c r="AG824">
        <v>196</v>
      </c>
      <c r="AH824">
        <v>168</v>
      </c>
    </row>
    <row r="825" spans="1:34">
      <c r="A825" t="s">
        <v>85</v>
      </c>
      <c r="B825" t="s">
        <v>4651</v>
      </c>
      <c r="C825" s="139">
        <f t="shared" si="12"/>
        <v>802142.25</v>
      </c>
      <c r="D825">
        <v>812255</v>
      </c>
      <c r="E825">
        <v>830779</v>
      </c>
      <c r="F825">
        <v>765353</v>
      </c>
      <c r="G825">
        <v>800182</v>
      </c>
      <c r="H825">
        <v>735926</v>
      </c>
      <c r="I825">
        <v>708548</v>
      </c>
      <c r="J825">
        <v>734311</v>
      </c>
      <c r="K825">
        <v>754502</v>
      </c>
      <c r="L825">
        <v>750757</v>
      </c>
      <c r="M825">
        <v>852016</v>
      </c>
      <c r="N825">
        <v>850770</v>
      </c>
      <c r="O825">
        <v>913724</v>
      </c>
      <c r="P825">
        <v>976299</v>
      </c>
      <c r="Q825">
        <v>983058</v>
      </c>
      <c r="R825">
        <v>895748</v>
      </c>
      <c r="S825">
        <v>900868</v>
      </c>
      <c r="T825">
        <v>949421</v>
      </c>
      <c r="U825">
        <v>941691</v>
      </c>
      <c r="V825">
        <v>962478</v>
      </c>
      <c r="W825">
        <v>895168</v>
      </c>
      <c r="X825">
        <v>1134078</v>
      </c>
      <c r="Y825">
        <v>1041970</v>
      </c>
      <c r="Z825">
        <v>1005806</v>
      </c>
      <c r="AA825">
        <v>898542</v>
      </c>
      <c r="AB825">
        <v>1072698</v>
      </c>
      <c r="AC825">
        <v>1024172</v>
      </c>
      <c r="AD825">
        <v>1001550</v>
      </c>
      <c r="AE825">
        <v>1034773</v>
      </c>
      <c r="AF825">
        <v>1035318</v>
      </c>
      <c r="AG825">
        <v>1029423</v>
      </c>
      <c r="AH825">
        <v>996429</v>
      </c>
    </row>
    <row r="826" spans="1:34">
      <c r="A826" t="s">
        <v>85</v>
      </c>
      <c r="B826" t="s">
        <v>4652</v>
      </c>
      <c r="C826" s="139">
        <f t="shared" si="12"/>
        <v>42514.5</v>
      </c>
      <c r="D826">
        <v>-32683</v>
      </c>
      <c r="E826">
        <v>23349</v>
      </c>
      <c r="F826">
        <v>81531</v>
      </c>
      <c r="G826">
        <v>97861</v>
      </c>
      <c r="H826">
        <v>171584</v>
      </c>
      <c r="I826">
        <v>217373</v>
      </c>
      <c r="J826">
        <v>182497</v>
      </c>
      <c r="K826">
        <v>211875</v>
      </c>
      <c r="L826">
        <v>237069</v>
      </c>
      <c r="M826">
        <v>87348</v>
      </c>
      <c r="N826">
        <v>120841</v>
      </c>
      <c r="O826">
        <v>129392</v>
      </c>
      <c r="P826">
        <v>200152</v>
      </c>
      <c r="Q826">
        <v>247543</v>
      </c>
      <c r="R826">
        <v>0</v>
      </c>
      <c r="S826">
        <v>0</v>
      </c>
      <c r="T826">
        <v>0</v>
      </c>
      <c r="U826">
        <v>0</v>
      </c>
      <c r="V826">
        <v>0</v>
      </c>
      <c r="W826">
        <v>0</v>
      </c>
      <c r="X826">
        <v>0</v>
      </c>
      <c r="Y826">
        <v>0</v>
      </c>
      <c r="Z826">
        <v>0</v>
      </c>
      <c r="AA826">
        <v>0</v>
      </c>
      <c r="AB826">
        <v>0</v>
      </c>
      <c r="AC826">
        <v>0</v>
      </c>
      <c r="AD826">
        <v>0</v>
      </c>
      <c r="AE826">
        <v>0</v>
      </c>
      <c r="AF826">
        <v>0</v>
      </c>
      <c r="AG826">
        <v>0</v>
      </c>
      <c r="AH826">
        <v>0</v>
      </c>
    </row>
    <row r="827" spans="1:34">
      <c r="A827" t="s">
        <v>85</v>
      </c>
      <c r="B827" t="s">
        <v>4653</v>
      </c>
      <c r="C827" s="139">
        <f t="shared" si="12"/>
        <v>10543441.75</v>
      </c>
      <c r="D827">
        <v>6807709</v>
      </c>
      <c r="E827">
        <v>10727199</v>
      </c>
      <c r="F827">
        <v>11935501</v>
      </c>
      <c r="G827">
        <v>12703358</v>
      </c>
      <c r="H827">
        <v>12802403</v>
      </c>
      <c r="I827">
        <v>13893533</v>
      </c>
      <c r="J827">
        <v>14165750</v>
      </c>
      <c r="K827">
        <v>12312424</v>
      </c>
      <c r="L827">
        <v>12769007</v>
      </c>
      <c r="M827">
        <v>15022823</v>
      </c>
      <c r="N827">
        <v>14602114</v>
      </c>
      <c r="O827">
        <v>10835220</v>
      </c>
      <c r="P827">
        <v>12648765</v>
      </c>
      <c r="Q827">
        <v>11993603</v>
      </c>
      <c r="R827">
        <v>12658405</v>
      </c>
      <c r="S827">
        <v>12925428</v>
      </c>
      <c r="T827">
        <v>12206457</v>
      </c>
      <c r="U827">
        <v>11999804</v>
      </c>
      <c r="V827">
        <v>11243329</v>
      </c>
      <c r="W827">
        <v>11564270</v>
      </c>
      <c r="X827">
        <v>10102981</v>
      </c>
      <c r="Y827">
        <v>16469590</v>
      </c>
      <c r="Z827">
        <v>12684082</v>
      </c>
      <c r="AA827">
        <v>15240973</v>
      </c>
      <c r="AB827">
        <v>11352244</v>
      </c>
      <c r="AC827">
        <v>10856760</v>
      </c>
      <c r="AD827">
        <v>10365981</v>
      </c>
      <c r="AE827">
        <v>9308690</v>
      </c>
      <c r="AF827">
        <v>11179025</v>
      </c>
      <c r="AG827">
        <v>13562541</v>
      </c>
      <c r="AH827">
        <v>11373538</v>
      </c>
    </row>
    <row r="828" spans="1:34">
      <c r="A828" t="s">
        <v>85</v>
      </c>
      <c r="B828" s="137" t="s">
        <v>4654</v>
      </c>
      <c r="C828" s="139">
        <f t="shared" si="12"/>
        <v>26997230.5</v>
      </c>
      <c r="D828">
        <v>23369523</v>
      </c>
      <c r="E828">
        <v>27867097</v>
      </c>
      <c r="F828">
        <v>28268428</v>
      </c>
      <c r="G828">
        <v>28483874</v>
      </c>
      <c r="H828">
        <v>27950734</v>
      </c>
      <c r="I828">
        <v>29438842</v>
      </c>
      <c r="J828">
        <v>30340175</v>
      </c>
      <c r="K828">
        <v>27745718</v>
      </c>
      <c r="L828">
        <v>27973304</v>
      </c>
      <c r="M828">
        <v>30169821</v>
      </c>
      <c r="N828">
        <v>30041198</v>
      </c>
      <c r="O828">
        <v>26928464</v>
      </c>
      <c r="P828">
        <v>29878534</v>
      </c>
      <c r="Q828">
        <v>29026016</v>
      </c>
      <c r="R828">
        <v>28329056</v>
      </c>
      <c r="S828">
        <v>28047799</v>
      </c>
      <c r="T828">
        <v>26828904</v>
      </c>
      <c r="U828">
        <v>26279796</v>
      </c>
      <c r="V828">
        <v>25525809</v>
      </c>
      <c r="W828">
        <v>24232483</v>
      </c>
      <c r="X828">
        <v>26452083</v>
      </c>
      <c r="Y828">
        <v>31438161</v>
      </c>
      <c r="Z828">
        <v>28487356</v>
      </c>
      <c r="AA828">
        <v>28601122</v>
      </c>
      <c r="AB828">
        <v>26875565</v>
      </c>
      <c r="AC828">
        <v>25961313</v>
      </c>
      <c r="AD828">
        <v>25152849</v>
      </c>
      <c r="AE828">
        <v>23875895</v>
      </c>
      <c r="AF828">
        <v>25916736</v>
      </c>
      <c r="AG828">
        <v>28578579</v>
      </c>
      <c r="AH828">
        <v>26076825</v>
      </c>
    </row>
    <row r="829" spans="1:34">
      <c r="A829" t="s">
        <v>85</v>
      </c>
      <c r="B829" t="s">
        <v>4655</v>
      </c>
      <c r="C829" s="139">
        <f t="shared" si="12"/>
        <v>10543441.75</v>
      </c>
      <c r="D829">
        <v>6807709</v>
      </c>
      <c r="E829">
        <v>10727199</v>
      </c>
      <c r="F829">
        <v>11935501</v>
      </c>
      <c r="G829">
        <v>12703358</v>
      </c>
      <c r="H829">
        <v>12802403</v>
      </c>
      <c r="I829">
        <v>13893533</v>
      </c>
      <c r="J829">
        <v>14165750</v>
      </c>
      <c r="K829">
        <v>12312424</v>
      </c>
      <c r="L829">
        <v>12769007</v>
      </c>
      <c r="M829">
        <v>15022823</v>
      </c>
      <c r="N829">
        <v>14602114</v>
      </c>
      <c r="O829">
        <v>10835220</v>
      </c>
      <c r="P829">
        <v>12648765</v>
      </c>
      <c r="Q829">
        <v>11993603</v>
      </c>
      <c r="R829">
        <v>12658405</v>
      </c>
      <c r="S829">
        <v>12925428</v>
      </c>
      <c r="T829">
        <v>12206457</v>
      </c>
      <c r="U829">
        <v>11999804</v>
      </c>
      <c r="V829">
        <v>11243329</v>
      </c>
      <c r="W829">
        <v>11564270</v>
      </c>
      <c r="X829">
        <v>10102981</v>
      </c>
      <c r="Y829">
        <v>16469590</v>
      </c>
      <c r="Z829">
        <v>12684082</v>
      </c>
      <c r="AA829">
        <v>15240973</v>
      </c>
      <c r="AB829">
        <v>11352244</v>
      </c>
      <c r="AC829">
        <v>10856760</v>
      </c>
      <c r="AD829">
        <v>10365981</v>
      </c>
      <c r="AE829">
        <v>9308690</v>
      </c>
      <c r="AF829">
        <v>11179025</v>
      </c>
      <c r="AG829">
        <v>13562541</v>
      </c>
      <c r="AH829">
        <v>11373538</v>
      </c>
    </row>
    <row r="830" spans="1:34">
      <c r="A830" t="s">
        <v>85</v>
      </c>
      <c r="B830" t="s">
        <v>4656</v>
      </c>
      <c r="C830" s="139">
        <f t="shared" si="12"/>
        <v>1.645</v>
      </c>
      <c r="D830">
        <v>1.41</v>
      </c>
      <c r="E830">
        <v>1.63</v>
      </c>
      <c r="F830">
        <v>1.73</v>
      </c>
      <c r="G830">
        <v>1.81</v>
      </c>
      <c r="H830">
        <v>1.85</v>
      </c>
      <c r="I830">
        <v>1.89</v>
      </c>
      <c r="J830">
        <v>1.88</v>
      </c>
      <c r="K830">
        <v>1.8</v>
      </c>
      <c r="L830">
        <v>1.84</v>
      </c>
      <c r="M830">
        <v>1.99</v>
      </c>
      <c r="N830">
        <v>1.95</v>
      </c>
      <c r="O830">
        <v>1.67</v>
      </c>
      <c r="P830">
        <v>1.73</v>
      </c>
      <c r="Q830">
        <v>1.7</v>
      </c>
      <c r="R830">
        <v>1.81</v>
      </c>
      <c r="S830">
        <v>1.85</v>
      </c>
      <c r="T830">
        <v>1.83</v>
      </c>
      <c r="U830">
        <v>1.84</v>
      </c>
      <c r="V830">
        <v>1.79</v>
      </c>
      <c r="W830">
        <v>1.91</v>
      </c>
      <c r="X830">
        <v>1.62</v>
      </c>
      <c r="Y830">
        <v>2.1</v>
      </c>
      <c r="Z830">
        <v>1.8</v>
      </c>
      <c r="AA830">
        <v>2.14</v>
      </c>
      <c r="AB830">
        <v>1.73</v>
      </c>
      <c r="AC830">
        <v>1.72</v>
      </c>
      <c r="AD830">
        <v>1.7</v>
      </c>
      <c r="AE830">
        <v>1.64</v>
      </c>
      <c r="AF830">
        <v>1.76</v>
      </c>
      <c r="AG830">
        <v>1.9</v>
      </c>
      <c r="AH830">
        <v>1.77</v>
      </c>
    </row>
    <row r="831" spans="1:34">
      <c r="A831" t="s">
        <v>85</v>
      </c>
      <c r="B831" t="s">
        <v>4657</v>
      </c>
      <c r="C831" s="139">
        <f t="shared" si="12"/>
        <v>0</v>
      </c>
    </row>
    <row r="832" spans="1:34">
      <c r="A832" t="s">
        <v>85</v>
      </c>
      <c r="B832" t="s">
        <v>4566</v>
      </c>
      <c r="C832" s="139">
        <f t="shared" si="12"/>
        <v>0</v>
      </c>
      <c r="D832" t="s">
        <v>4567</v>
      </c>
      <c r="E832" t="s">
        <v>4568</v>
      </c>
      <c r="F832" t="s">
        <v>4569</v>
      </c>
      <c r="G832" t="s">
        <v>4570</v>
      </c>
      <c r="H832" t="s">
        <v>4571</v>
      </c>
      <c r="I832" t="s">
        <v>4572</v>
      </c>
      <c r="J832" t="s">
        <v>4573</v>
      </c>
      <c r="K832" t="s">
        <v>4574</v>
      </c>
      <c r="L832" t="s">
        <v>4575</v>
      </c>
      <c r="M832" t="s">
        <v>4576</v>
      </c>
      <c r="N832" t="s">
        <v>4577</v>
      </c>
      <c r="O832" t="s">
        <v>4578</v>
      </c>
      <c r="P832" t="s">
        <v>4579</v>
      </c>
      <c r="Q832" t="s">
        <v>4580</v>
      </c>
      <c r="R832" t="s">
        <v>4581</v>
      </c>
      <c r="S832" t="s">
        <v>4582</v>
      </c>
      <c r="T832" t="s">
        <v>4583</v>
      </c>
      <c r="U832" t="s">
        <v>4584</v>
      </c>
      <c r="V832" t="s">
        <v>4585</v>
      </c>
      <c r="W832" t="s">
        <v>4586</v>
      </c>
      <c r="X832" t="s">
        <v>4587</v>
      </c>
      <c r="Y832" t="s">
        <v>4588</v>
      </c>
      <c r="Z832" t="s">
        <v>4589</v>
      </c>
      <c r="AA832" t="s">
        <v>4590</v>
      </c>
      <c r="AB832" t="s">
        <v>4591</v>
      </c>
      <c r="AC832" t="s">
        <v>4592</v>
      </c>
      <c r="AD832" t="s">
        <v>4593</v>
      </c>
      <c r="AE832" t="s">
        <v>4594</v>
      </c>
      <c r="AF832" t="s">
        <v>4595</v>
      </c>
      <c r="AG832" t="s">
        <v>4596</v>
      </c>
      <c r="AH832" t="s">
        <v>4597</v>
      </c>
    </row>
    <row r="833" spans="1:34">
      <c r="B833" t="s">
        <v>88</v>
      </c>
      <c r="C833" s="139">
        <f t="shared" si="12"/>
        <v>0</v>
      </c>
    </row>
    <row r="834" spans="1:34">
      <c r="A834" t="s">
        <v>88</v>
      </c>
      <c r="B834" t="s">
        <v>4598</v>
      </c>
      <c r="C834" s="139">
        <f t="shared" si="12"/>
        <v>0</v>
      </c>
    </row>
    <row r="835" spans="1:34">
      <c r="A835" t="s">
        <v>88</v>
      </c>
      <c r="B835" t="s">
        <v>4599</v>
      </c>
      <c r="C835" s="139">
        <f t="shared" si="12"/>
        <v>0</v>
      </c>
      <c r="D835" t="s">
        <v>4600</v>
      </c>
      <c r="E835" t="s">
        <v>4601</v>
      </c>
      <c r="F835" t="s">
        <v>4602</v>
      </c>
      <c r="G835" t="s">
        <v>4603</v>
      </c>
      <c r="H835" t="s">
        <v>4604</v>
      </c>
      <c r="I835" t="s">
        <v>4605</v>
      </c>
      <c r="J835" t="s">
        <v>4606</v>
      </c>
      <c r="K835" t="s">
        <v>4607</v>
      </c>
      <c r="L835" t="s">
        <v>4608</v>
      </c>
      <c r="M835" t="s">
        <v>4609</v>
      </c>
      <c r="N835" t="s">
        <v>4610</v>
      </c>
      <c r="O835" t="s">
        <v>4611</v>
      </c>
      <c r="P835" t="s">
        <v>4612</v>
      </c>
      <c r="Q835" t="s">
        <v>4613</v>
      </c>
      <c r="R835" t="s">
        <v>4614</v>
      </c>
      <c r="S835" t="s">
        <v>4615</v>
      </c>
      <c r="T835" t="s">
        <v>4616</v>
      </c>
      <c r="U835" t="s">
        <v>4617</v>
      </c>
      <c r="V835" t="s">
        <v>4618</v>
      </c>
      <c r="W835" t="s">
        <v>4619</v>
      </c>
      <c r="X835" t="s">
        <v>4620</v>
      </c>
      <c r="Y835" t="s">
        <v>4621</v>
      </c>
      <c r="Z835" t="s">
        <v>4622</v>
      </c>
      <c r="AA835" t="s">
        <v>4623</v>
      </c>
      <c r="AB835" t="s">
        <v>4624</v>
      </c>
      <c r="AC835" t="s">
        <v>4625</v>
      </c>
      <c r="AD835" t="s">
        <v>4626</v>
      </c>
      <c r="AE835" t="s">
        <v>4627</v>
      </c>
      <c r="AF835" t="s">
        <v>4628</v>
      </c>
      <c r="AG835" t="s">
        <v>4629</v>
      </c>
      <c r="AH835" t="s">
        <v>4630</v>
      </c>
    </row>
    <row r="836" spans="1:34">
      <c r="A836" t="s">
        <v>88</v>
      </c>
      <c r="B836" t="s">
        <v>4631</v>
      </c>
      <c r="C836" s="139">
        <f t="shared" si="12"/>
        <v>0</v>
      </c>
      <c r="D836" t="s">
        <v>583</v>
      </c>
      <c r="E836" t="s">
        <v>583</v>
      </c>
      <c r="F836" t="s">
        <v>583</v>
      </c>
      <c r="G836" t="s">
        <v>583</v>
      </c>
      <c r="H836" t="s">
        <v>583</v>
      </c>
      <c r="I836" t="s">
        <v>583</v>
      </c>
      <c r="J836" t="s">
        <v>583</v>
      </c>
      <c r="K836" t="s">
        <v>583</v>
      </c>
      <c r="L836" t="s">
        <v>583</v>
      </c>
      <c r="M836" t="s">
        <v>583</v>
      </c>
      <c r="N836" t="s">
        <v>583</v>
      </c>
      <c r="O836" t="s">
        <v>583</v>
      </c>
      <c r="P836" t="s">
        <v>583</v>
      </c>
      <c r="Q836" t="s">
        <v>583</v>
      </c>
      <c r="R836" t="s">
        <v>583</v>
      </c>
      <c r="S836" t="s">
        <v>583</v>
      </c>
      <c r="T836" t="s">
        <v>583</v>
      </c>
      <c r="U836" t="s">
        <v>583</v>
      </c>
      <c r="V836" t="s">
        <v>583</v>
      </c>
      <c r="W836" t="s">
        <v>583</v>
      </c>
      <c r="X836" t="s">
        <v>583</v>
      </c>
      <c r="Y836" t="s">
        <v>583</v>
      </c>
      <c r="Z836" t="s">
        <v>583</v>
      </c>
      <c r="AA836" t="s">
        <v>583</v>
      </c>
      <c r="AB836" t="s">
        <v>583</v>
      </c>
      <c r="AC836" t="s">
        <v>583</v>
      </c>
      <c r="AD836" t="s">
        <v>583</v>
      </c>
      <c r="AE836" t="s">
        <v>583</v>
      </c>
      <c r="AF836" t="s">
        <v>583</v>
      </c>
      <c r="AG836" t="s">
        <v>583</v>
      </c>
      <c r="AH836" t="s">
        <v>583</v>
      </c>
    </row>
    <row r="837" spans="1:34">
      <c r="A837" t="s">
        <v>88</v>
      </c>
      <c r="B837" t="s">
        <v>522</v>
      </c>
      <c r="C837" s="139">
        <f t="shared" si="12"/>
        <v>0</v>
      </c>
      <c r="D837" t="s">
        <v>583</v>
      </c>
      <c r="E837" t="s">
        <v>583</v>
      </c>
      <c r="F837" t="s">
        <v>583</v>
      </c>
      <c r="G837" t="s">
        <v>583</v>
      </c>
      <c r="H837" t="s">
        <v>583</v>
      </c>
      <c r="I837" t="s">
        <v>583</v>
      </c>
      <c r="J837" t="s">
        <v>583</v>
      </c>
      <c r="K837" t="s">
        <v>583</v>
      </c>
      <c r="L837" t="s">
        <v>583</v>
      </c>
      <c r="M837" t="s">
        <v>583</v>
      </c>
      <c r="N837" t="s">
        <v>583</v>
      </c>
      <c r="O837" t="s">
        <v>583</v>
      </c>
      <c r="P837" t="s">
        <v>583</v>
      </c>
      <c r="Q837" t="s">
        <v>583</v>
      </c>
      <c r="R837" t="s">
        <v>583</v>
      </c>
      <c r="S837" t="s">
        <v>583</v>
      </c>
      <c r="T837" t="s">
        <v>583</v>
      </c>
      <c r="U837" t="s">
        <v>583</v>
      </c>
      <c r="V837" t="s">
        <v>583</v>
      </c>
      <c r="W837" t="s">
        <v>583</v>
      </c>
      <c r="X837" t="s">
        <v>583</v>
      </c>
      <c r="Y837" t="s">
        <v>583</v>
      </c>
      <c r="Z837" t="s">
        <v>583</v>
      </c>
      <c r="AA837" t="s">
        <v>583</v>
      </c>
      <c r="AB837" t="s">
        <v>583</v>
      </c>
      <c r="AC837" t="s">
        <v>583</v>
      </c>
      <c r="AD837" t="s">
        <v>583</v>
      </c>
      <c r="AE837" t="s">
        <v>583</v>
      </c>
      <c r="AF837" t="s">
        <v>583</v>
      </c>
      <c r="AG837" t="s">
        <v>583</v>
      </c>
      <c r="AH837" t="s">
        <v>583</v>
      </c>
    </row>
    <row r="838" spans="1:34">
      <c r="A838" t="s">
        <v>88</v>
      </c>
      <c r="B838" t="s">
        <v>4632</v>
      </c>
      <c r="C838" s="139">
        <f t="shared" si="12"/>
        <v>29759092</v>
      </c>
      <c r="D838">
        <v>27756592</v>
      </c>
      <c r="E838">
        <v>30018492</v>
      </c>
      <c r="F838">
        <v>31166766</v>
      </c>
      <c r="G838">
        <v>30094518</v>
      </c>
      <c r="H838">
        <v>32547740</v>
      </c>
      <c r="I838">
        <v>36522242</v>
      </c>
      <c r="J838">
        <v>36560960</v>
      </c>
      <c r="K838">
        <v>35170167</v>
      </c>
      <c r="L838">
        <v>32782885</v>
      </c>
      <c r="M838">
        <v>34977559</v>
      </c>
      <c r="N838">
        <v>36242921</v>
      </c>
      <c r="O838">
        <v>33776062</v>
      </c>
      <c r="P838">
        <v>32355676</v>
      </c>
      <c r="Q838">
        <v>32403289</v>
      </c>
      <c r="R838">
        <v>31599046</v>
      </c>
      <c r="S838">
        <v>31391643</v>
      </c>
      <c r="T838">
        <v>31944127</v>
      </c>
      <c r="U838">
        <v>30367879</v>
      </c>
      <c r="V838">
        <v>31550226</v>
      </c>
      <c r="W838">
        <v>30411669</v>
      </c>
      <c r="X838">
        <v>29045739</v>
      </c>
      <c r="Y838">
        <v>29980967</v>
      </c>
      <c r="Z838">
        <v>28720209</v>
      </c>
      <c r="AA838">
        <v>28388030</v>
      </c>
      <c r="AB838">
        <v>27322697</v>
      </c>
      <c r="AC838">
        <v>25279277</v>
      </c>
      <c r="AD838">
        <v>21945525</v>
      </c>
      <c r="AE838">
        <v>22724286</v>
      </c>
      <c r="AF838">
        <v>22387247</v>
      </c>
      <c r="AG838">
        <v>22971934</v>
      </c>
      <c r="AH838">
        <v>21630677</v>
      </c>
    </row>
    <row r="839" spans="1:34">
      <c r="A839" t="s">
        <v>88</v>
      </c>
      <c r="B839" t="s">
        <v>4633</v>
      </c>
      <c r="C839" s="139">
        <f t="shared" si="12"/>
        <v>6522899</v>
      </c>
      <c r="D839">
        <v>8836865</v>
      </c>
      <c r="E839">
        <v>6914040</v>
      </c>
      <c r="F839">
        <v>5407379</v>
      </c>
      <c r="G839">
        <v>4933312</v>
      </c>
      <c r="H839">
        <v>3610474</v>
      </c>
      <c r="I839">
        <v>2962802</v>
      </c>
      <c r="J839">
        <v>2510607</v>
      </c>
      <c r="K839">
        <v>1583212</v>
      </c>
      <c r="L839">
        <v>1072067</v>
      </c>
      <c r="M839">
        <v>822020</v>
      </c>
      <c r="N839">
        <v>208275</v>
      </c>
      <c r="O839">
        <v>164662</v>
      </c>
      <c r="P839">
        <v>0</v>
      </c>
      <c r="Q839">
        <v>0</v>
      </c>
      <c r="R839">
        <v>0</v>
      </c>
      <c r="S839">
        <v>0</v>
      </c>
      <c r="T839">
        <v>0</v>
      </c>
      <c r="U839">
        <v>0</v>
      </c>
      <c r="V839">
        <v>0</v>
      </c>
      <c r="W839">
        <v>0</v>
      </c>
      <c r="X839">
        <v>0</v>
      </c>
      <c r="Y839">
        <v>0</v>
      </c>
      <c r="Z839">
        <v>0</v>
      </c>
      <c r="AA839">
        <v>0</v>
      </c>
      <c r="AB839">
        <v>0</v>
      </c>
      <c r="AC839">
        <v>0</v>
      </c>
      <c r="AD839">
        <v>0</v>
      </c>
      <c r="AE839">
        <v>0</v>
      </c>
      <c r="AF839">
        <v>0</v>
      </c>
      <c r="AG839">
        <v>0</v>
      </c>
      <c r="AH839">
        <v>0</v>
      </c>
    </row>
    <row r="840" spans="1:34">
      <c r="A840" t="s">
        <v>88</v>
      </c>
      <c r="B840" t="s">
        <v>4634</v>
      </c>
      <c r="C840" s="139">
        <f t="shared" ref="C840:C903" si="13">IFERROR(AVERAGE(D840:G840),0)</f>
        <v>0</v>
      </c>
      <c r="D840">
        <v>0</v>
      </c>
      <c r="E840">
        <v>0</v>
      </c>
      <c r="F840">
        <v>0</v>
      </c>
      <c r="G840">
        <v>0</v>
      </c>
      <c r="H840">
        <v>0</v>
      </c>
      <c r="I840">
        <v>0</v>
      </c>
      <c r="J840">
        <v>0</v>
      </c>
      <c r="K840">
        <v>0</v>
      </c>
      <c r="L840">
        <v>0</v>
      </c>
      <c r="M840">
        <v>0</v>
      </c>
      <c r="N840">
        <v>5820</v>
      </c>
      <c r="O840">
        <v>4720</v>
      </c>
      <c r="P840">
        <v>4873</v>
      </c>
      <c r="Q840">
        <v>4521</v>
      </c>
      <c r="R840">
        <v>4485</v>
      </c>
      <c r="S840">
        <v>8291</v>
      </c>
      <c r="T840">
        <v>6</v>
      </c>
      <c r="U840">
        <v>21444</v>
      </c>
      <c r="V840">
        <v>7500</v>
      </c>
      <c r="W840">
        <v>8289</v>
      </c>
      <c r="X840">
        <v>7470</v>
      </c>
      <c r="Y840">
        <v>8733</v>
      </c>
      <c r="Z840">
        <v>8400</v>
      </c>
      <c r="AA840">
        <v>8395</v>
      </c>
      <c r="AB840">
        <v>0</v>
      </c>
      <c r="AC840">
        <v>0</v>
      </c>
      <c r="AD840">
        <v>0</v>
      </c>
      <c r="AE840">
        <v>0</v>
      </c>
      <c r="AF840">
        <v>0</v>
      </c>
      <c r="AG840">
        <v>0</v>
      </c>
      <c r="AH840">
        <v>0</v>
      </c>
    </row>
    <row r="841" spans="1:34">
      <c r="A841" t="s">
        <v>88</v>
      </c>
      <c r="B841" t="s">
        <v>4635</v>
      </c>
      <c r="C841" s="139">
        <f t="shared" si="13"/>
        <v>36281991</v>
      </c>
      <c r="D841">
        <v>36593457</v>
      </c>
      <c r="E841">
        <v>36932532</v>
      </c>
      <c r="F841">
        <v>36574145</v>
      </c>
      <c r="G841">
        <v>35027830</v>
      </c>
      <c r="H841">
        <v>36158214</v>
      </c>
      <c r="I841">
        <v>39485044</v>
      </c>
      <c r="J841">
        <v>39071567</v>
      </c>
      <c r="K841">
        <v>36753379</v>
      </c>
      <c r="L841">
        <v>33854952</v>
      </c>
      <c r="M841">
        <v>35799579</v>
      </c>
      <c r="N841">
        <v>36457016</v>
      </c>
      <c r="O841">
        <v>33945444</v>
      </c>
      <c r="P841">
        <v>32360549</v>
      </c>
      <c r="Q841">
        <v>32407810</v>
      </c>
      <c r="R841">
        <v>31603531</v>
      </c>
      <c r="S841">
        <v>31399934</v>
      </c>
      <c r="T841">
        <v>31944133</v>
      </c>
      <c r="U841">
        <v>30389323</v>
      </c>
      <c r="V841">
        <v>31557726</v>
      </c>
      <c r="W841">
        <v>30419958</v>
      </c>
      <c r="X841">
        <v>29053209</v>
      </c>
      <c r="Y841">
        <v>29989700</v>
      </c>
      <c r="Z841">
        <v>28728609</v>
      </c>
      <c r="AA841">
        <v>28396425</v>
      </c>
      <c r="AB841">
        <v>27322697</v>
      </c>
      <c r="AC841">
        <v>25279277</v>
      </c>
      <c r="AD841">
        <v>21945525</v>
      </c>
      <c r="AE841">
        <v>22724286</v>
      </c>
      <c r="AF841">
        <v>22387247</v>
      </c>
      <c r="AG841">
        <v>22971934</v>
      </c>
      <c r="AH841">
        <v>21630677</v>
      </c>
    </row>
    <row r="842" spans="1:34">
      <c r="A842" t="s">
        <v>88</v>
      </c>
      <c r="B842" t="s">
        <v>4636</v>
      </c>
      <c r="C842" s="139">
        <f t="shared" si="13"/>
        <v>17628.5</v>
      </c>
      <c r="D842">
        <v>16024</v>
      </c>
      <c r="E842">
        <v>17520</v>
      </c>
      <c r="F842">
        <v>18229</v>
      </c>
      <c r="G842">
        <v>18741</v>
      </c>
      <c r="H842">
        <v>19230</v>
      </c>
      <c r="I842">
        <v>16923</v>
      </c>
      <c r="J842">
        <v>17441</v>
      </c>
      <c r="K842">
        <v>18271</v>
      </c>
      <c r="L842">
        <v>17741</v>
      </c>
      <c r="M842">
        <v>17114</v>
      </c>
      <c r="N842">
        <v>12542</v>
      </c>
      <c r="O842">
        <v>14414</v>
      </c>
      <c r="P842">
        <v>12924</v>
      </c>
      <c r="Q842">
        <v>16827</v>
      </c>
      <c r="R842">
        <v>16744</v>
      </c>
      <c r="S842">
        <v>19219</v>
      </c>
      <c r="T842">
        <v>22451</v>
      </c>
      <c r="U842">
        <v>20458</v>
      </c>
      <c r="V842">
        <v>16663</v>
      </c>
      <c r="W842">
        <v>17002</v>
      </c>
      <c r="X842">
        <v>18649</v>
      </c>
      <c r="Y842">
        <v>18289</v>
      </c>
      <c r="Z842">
        <v>20573</v>
      </c>
      <c r="AA842">
        <v>9986</v>
      </c>
      <c r="AB842">
        <v>0</v>
      </c>
      <c r="AC842">
        <v>0</v>
      </c>
      <c r="AD842">
        <v>0</v>
      </c>
      <c r="AE842">
        <v>0</v>
      </c>
      <c r="AF842">
        <v>0</v>
      </c>
      <c r="AG842">
        <v>0</v>
      </c>
      <c r="AH842">
        <v>0</v>
      </c>
    </row>
    <row r="843" spans="1:34">
      <c r="A843" t="s">
        <v>88</v>
      </c>
      <c r="B843" t="s">
        <v>4637</v>
      </c>
      <c r="C843" s="139">
        <f t="shared" si="13"/>
        <v>330254</v>
      </c>
      <c r="D843">
        <v>239200</v>
      </c>
      <c r="E843">
        <v>347563</v>
      </c>
      <c r="F843">
        <v>373842</v>
      </c>
      <c r="G843">
        <v>360411</v>
      </c>
      <c r="H843">
        <v>347425</v>
      </c>
      <c r="I843">
        <v>381424</v>
      </c>
      <c r="J843">
        <v>342283</v>
      </c>
      <c r="K843">
        <v>332978</v>
      </c>
      <c r="L843">
        <v>344599</v>
      </c>
      <c r="M843">
        <v>278358</v>
      </c>
      <c r="N843">
        <v>160448</v>
      </c>
      <c r="O843">
        <v>42034</v>
      </c>
      <c r="P843">
        <v>49</v>
      </c>
      <c r="Q843">
        <v>18062</v>
      </c>
      <c r="R843">
        <v>49693</v>
      </c>
      <c r="S843">
        <v>45581</v>
      </c>
      <c r="T843">
        <v>42125</v>
      </c>
      <c r="U843">
        <v>46203</v>
      </c>
      <c r="V843">
        <v>44104</v>
      </c>
      <c r="W843">
        <v>48254</v>
      </c>
      <c r="X843">
        <v>38006</v>
      </c>
      <c r="Y843">
        <v>47762</v>
      </c>
      <c r="Z843">
        <v>47610</v>
      </c>
      <c r="AA843">
        <v>42855</v>
      </c>
      <c r="AB843">
        <v>28412</v>
      </c>
      <c r="AC843">
        <v>25023</v>
      </c>
      <c r="AD843">
        <v>37606</v>
      </c>
      <c r="AE843">
        <v>36570</v>
      </c>
      <c r="AF843">
        <v>38251</v>
      </c>
      <c r="AG843">
        <v>28413</v>
      </c>
      <c r="AH843">
        <v>2910</v>
      </c>
    </row>
    <row r="844" spans="1:34">
      <c r="A844" t="s">
        <v>88</v>
      </c>
      <c r="B844" t="s">
        <v>4638</v>
      </c>
      <c r="C844" s="139">
        <f t="shared" si="13"/>
        <v>347882.5</v>
      </c>
      <c r="D844">
        <v>255224</v>
      </c>
      <c r="E844">
        <v>365083</v>
      </c>
      <c r="F844">
        <v>392071</v>
      </c>
      <c r="G844">
        <v>379152</v>
      </c>
      <c r="H844">
        <v>366655</v>
      </c>
      <c r="I844">
        <v>398347</v>
      </c>
      <c r="J844">
        <v>359724</v>
      </c>
      <c r="K844">
        <v>351249</v>
      </c>
      <c r="L844">
        <v>362340</v>
      </c>
      <c r="M844">
        <v>295472</v>
      </c>
      <c r="N844">
        <v>172990</v>
      </c>
      <c r="O844">
        <v>56448</v>
      </c>
      <c r="P844">
        <v>12973</v>
      </c>
      <c r="Q844">
        <v>34889</v>
      </c>
      <c r="R844">
        <v>66437</v>
      </c>
      <c r="S844">
        <v>64800</v>
      </c>
      <c r="T844">
        <v>64576</v>
      </c>
      <c r="U844">
        <v>66661</v>
      </c>
      <c r="V844">
        <v>60767</v>
      </c>
      <c r="W844">
        <v>65256</v>
      </c>
      <c r="X844">
        <v>56655</v>
      </c>
      <c r="Y844">
        <v>66051</v>
      </c>
      <c r="Z844">
        <v>68183</v>
      </c>
      <c r="AA844">
        <v>52841</v>
      </c>
      <c r="AB844">
        <v>28412</v>
      </c>
      <c r="AC844">
        <v>25023</v>
      </c>
      <c r="AD844">
        <v>37606</v>
      </c>
      <c r="AE844">
        <v>36570</v>
      </c>
      <c r="AF844">
        <v>38251</v>
      </c>
      <c r="AG844">
        <v>28413</v>
      </c>
      <c r="AH844">
        <v>2910</v>
      </c>
    </row>
    <row r="845" spans="1:34">
      <c r="A845" t="s">
        <v>88</v>
      </c>
      <c r="B845" t="s">
        <v>4639</v>
      </c>
      <c r="C845" s="139">
        <f t="shared" si="13"/>
        <v>36629873.5</v>
      </c>
      <c r="D845">
        <v>36848681</v>
      </c>
      <c r="E845">
        <v>37297615</v>
      </c>
      <c r="F845">
        <v>36966216</v>
      </c>
      <c r="G845">
        <v>35406982</v>
      </c>
      <c r="H845">
        <v>36524869</v>
      </c>
      <c r="I845">
        <v>39883391</v>
      </c>
      <c r="J845">
        <v>39431291</v>
      </c>
      <c r="K845">
        <v>37104628</v>
      </c>
      <c r="L845">
        <v>34217292</v>
      </c>
      <c r="M845">
        <v>36095051</v>
      </c>
      <c r="N845">
        <v>36630006</v>
      </c>
      <c r="O845">
        <v>34001892</v>
      </c>
      <c r="P845">
        <v>32373522</v>
      </c>
      <c r="Q845">
        <v>32442699</v>
      </c>
      <c r="R845">
        <v>31669969</v>
      </c>
      <c r="S845">
        <v>31464734</v>
      </c>
      <c r="T845">
        <v>32008709</v>
      </c>
      <c r="U845">
        <v>30455984</v>
      </c>
      <c r="V845">
        <v>31618493</v>
      </c>
      <c r="W845">
        <v>30485214</v>
      </c>
      <c r="X845">
        <v>29109864</v>
      </c>
      <c r="Y845">
        <v>30055751</v>
      </c>
      <c r="Z845">
        <v>28796791</v>
      </c>
      <c r="AA845">
        <v>28449266</v>
      </c>
      <c r="AB845">
        <v>27351109</v>
      </c>
      <c r="AC845">
        <v>25304300</v>
      </c>
      <c r="AD845">
        <v>21983131</v>
      </c>
      <c r="AE845">
        <v>22760856</v>
      </c>
      <c r="AF845">
        <v>22425498</v>
      </c>
      <c r="AG845">
        <v>23000347</v>
      </c>
      <c r="AH845">
        <v>21633587</v>
      </c>
    </row>
    <row r="846" spans="1:34">
      <c r="A846" t="s">
        <v>88</v>
      </c>
      <c r="B846" t="s">
        <v>4640</v>
      </c>
      <c r="C846" s="139">
        <f t="shared" si="13"/>
        <v>4394.25</v>
      </c>
      <c r="D846">
        <v>0</v>
      </c>
      <c r="E846">
        <v>0</v>
      </c>
      <c r="F846">
        <v>12226</v>
      </c>
      <c r="G846">
        <v>5351</v>
      </c>
      <c r="H846">
        <v>12</v>
      </c>
      <c r="I846">
        <v>0</v>
      </c>
      <c r="J846">
        <v>860</v>
      </c>
      <c r="K846">
        <v>0</v>
      </c>
      <c r="L846">
        <v>0</v>
      </c>
      <c r="M846">
        <v>0</v>
      </c>
      <c r="N846">
        <v>0</v>
      </c>
      <c r="O846">
        <v>0</v>
      </c>
      <c r="P846">
        <v>257</v>
      </c>
      <c r="Q846">
        <v>9762</v>
      </c>
      <c r="R846">
        <v>10</v>
      </c>
      <c r="S846">
        <v>306</v>
      </c>
      <c r="T846">
        <v>0</v>
      </c>
      <c r="U846">
        <v>2402</v>
      </c>
      <c r="V846">
        <v>0</v>
      </c>
      <c r="W846">
        <v>0</v>
      </c>
      <c r="X846">
        <v>0</v>
      </c>
      <c r="Y846">
        <v>26729</v>
      </c>
      <c r="Z846">
        <v>29602</v>
      </c>
      <c r="AA846">
        <v>608</v>
      </c>
      <c r="AB846">
        <v>0</v>
      </c>
      <c r="AC846">
        <v>0</v>
      </c>
      <c r="AD846">
        <v>0</v>
      </c>
      <c r="AE846">
        <v>0</v>
      </c>
      <c r="AF846">
        <v>0</v>
      </c>
      <c r="AG846">
        <v>0</v>
      </c>
      <c r="AH846">
        <v>0</v>
      </c>
    </row>
    <row r="847" spans="1:34">
      <c r="A847" t="s">
        <v>88</v>
      </c>
      <c r="B847" t="s">
        <v>4641</v>
      </c>
      <c r="C847" s="139">
        <f t="shared" si="13"/>
        <v>0</v>
      </c>
      <c r="D847">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305543</v>
      </c>
      <c r="AE847">
        <v>0</v>
      </c>
      <c r="AF847">
        <v>0</v>
      </c>
      <c r="AG847">
        <v>0</v>
      </c>
      <c r="AH847">
        <v>0</v>
      </c>
    </row>
    <row r="848" spans="1:34">
      <c r="A848" t="s">
        <v>88</v>
      </c>
      <c r="B848" s="137" t="s">
        <v>4642</v>
      </c>
      <c r="C848" s="139">
        <f t="shared" si="13"/>
        <v>36634267.75</v>
      </c>
      <c r="D848">
        <v>36848681</v>
      </c>
      <c r="E848">
        <v>37297615</v>
      </c>
      <c r="F848">
        <v>36978442</v>
      </c>
      <c r="G848">
        <v>35412333</v>
      </c>
      <c r="H848">
        <v>36524881</v>
      </c>
      <c r="I848">
        <v>39883391</v>
      </c>
      <c r="J848">
        <v>39432151</v>
      </c>
      <c r="K848">
        <v>37104628</v>
      </c>
      <c r="L848">
        <v>34217292</v>
      </c>
      <c r="M848">
        <v>36095051</v>
      </c>
      <c r="N848">
        <v>36630006</v>
      </c>
      <c r="O848">
        <v>34001892</v>
      </c>
      <c r="P848">
        <v>32373779</v>
      </c>
      <c r="Q848">
        <v>32452461</v>
      </c>
      <c r="R848">
        <v>31669979</v>
      </c>
      <c r="S848">
        <v>31465040</v>
      </c>
      <c r="T848">
        <v>32008709</v>
      </c>
      <c r="U848">
        <v>30458386</v>
      </c>
      <c r="V848">
        <v>31618493</v>
      </c>
      <c r="W848">
        <v>30485214</v>
      </c>
      <c r="X848">
        <v>29109864</v>
      </c>
      <c r="Y848">
        <v>30082480</v>
      </c>
      <c r="Z848">
        <v>28826393</v>
      </c>
      <c r="AA848">
        <v>28449874</v>
      </c>
      <c r="AB848">
        <v>27351109</v>
      </c>
      <c r="AC848">
        <v>25304300</v>
      </c>
      <c r="AD848">
        <v>22288674</v>
      </c>
      <c r="AE848">
        <v>22760856</v>
      </c>
      <c r="AF848">
        <v>22425498</v>
      </c>
      <c r="AG848">
        <v>23000347</v>
      </c>
      <c r="AH848">
        <v>21633587</v>
      </c>
    </row>
    <row r="849" spans="1:34">
      <c r="A849" t="s">
        <v>88</v>
      </c>
      <c r="B849" t="s">
        <v>4643</v>
      </c>
      <c r="C849" s="139">
        <f t="shared" si="13"/>
        <v>0</v>
      </c>
      <c r="D849" t="s">
        <v>583</v>
      </c>
      <c r="E849" t="s">
        <v>583</v>
      </c>
      <c r="F849" t="s">
        <v>583</v>
      </c>
      <c r="G849" t="s">
        <v>583</v>
      </c>
      <c r="H849" t="s">
        <v>583</v>
      </c>
      <c r="I849" t="s">
        <v>583</v>
      </c>
      <c r="J849" t="s">
        <v>583</v>
      </c>
      <c r="K849" t="s">
        <v>583</v>
      </c>
      <c r="L849" t="s">
        <v>583</v>
      </c>
      <c r="M849" t="s">
        <v>583</v>
      </c>
      <c r="N849" t="s">
        <v>583</v>
      </c>
      <c r="O849" t="s">
        <v>583</v>
      </c>
      <c r="P849" t="s">
        <v>583</v>
      </c>
      <c r="Q849" t="s">
        <v>583</v>
      </c>
      <c r="R849" t="s">
        <v>583</v>
      </c>
      <c r="S849" t="s">
        <v>583</v>
      </c>
      <c r="T849" t="s">
        <v>583</v>
      </c>
      <c r="U849" t="s">
        <v>583</v>
      </c>
      <c r="V849" t="s">
        <v>583</v>
      </c>
      <c r="W849" t="s">
        <v>583</v>
      </c>
      <c r="X849" t="s">
        <v>583</v>
      </c>
      <c r="Y849" t="s">
        <v>583</v>
      </c>
      <c r="Z849" t="s">
        <v>583</v>
      </c>
      <c r="AA849" t="s">
        <v>583</v>
      </c>
      <c r="AB849" t="s">
        <v>583</v>
      </c>
      <c r="AC849" t="s">
        <v>583</v>
      </c>
      <c r="AD849" t="s">
        <v>583</v>
      </c>
      <c r="AE849" t="s">
        <v>583</v>
      </c>
      <c r="AF849" t="s">
        <v>583</v>
      </c>
      <c r="AG849" t="s">
        <v>583</v>
      </c>
      <c r="AH849" t="s">
        <v>583</v>
      </c>
    </row>
    <row r="850" spans="1:34">
      <c r="A850" t="s">
        <v>88</v>
      </c>
      <c r="B850" t="s">
        <v>4644</v>
      </c>
      <c r="C850" s="139">
        <f t="shared" si="13"/>
        <v>0</v>
      </c>
      <c r="D850" t="s">
        <v>583</v>
      </c>
      <c r="E850" t="s">
        <v>583</v>
      </c>
      <c r="F850" t="s">
        <v>583</v>
      </c>
      <c r="G850" t="s">
        <v>583</v>
      </c>
      <c r="H850" t="s">
        <v>583</v>
      </c>
      <c r="I850" t="s">
        <v>583</v>
      </c>
      <c r="J850" t="s">
        <v>583</v>
      </c>
      <c r="K850" t="s">
        <v>583</v>
      </c>
      <c r="L850" t="s">
        <v>583</v>
      </c>
      <c r="M850" t="s">
        <v>583</v>
      </c>
      <c r="N850" t="s">
        <v>583</v>
      </c>
      <c r="O850" t="s">
        <v>583</v>
      </c>
      <c r="P850" t="s">
        <v>583</v>
      </c>
      <c r="Q850" t="s">
        <v>583</v>
      </c>
      <c r="R850" t="s">
        <v>583</v>
      </c>
      <c r="S850" t="s">
        <v>583</v>
      </c>
      <c r="T850" t="s">
        <v>583</v>
      </c>
      <c r="U850" t="s">
        <v>583</v>
      </c>
      <c r="V850" t="s">
        <v>583</v>
      </c>
      <c r="W850" t="s">
        <v>583</v>
      </c>
      <c r="X850" t="s">
        <v>583</v>
      </c>
      <c r="Y850" t="s">
        <v>583</v>
      </c>
      <c r="Z850" t="s">
        <v>583</v>
      </c>
      <c r="AA850" t="s">
        <v>583</v>
      </c>
      <c r="AB850" t="s">
        <v>583</v>
      </c>
      <c r="AC850" t="s">
        <v>583</v>
      </c>
      <c r="AD850" t="s">
        <v>583</v>
      </c>
      <c r="AE850" t="s">
        <v>583</v>
      </c>
      <c r="AF850" t="s">
        <v>583</v>
      </c>
      <c r="AG850" t="s">
        <v>583</v>
      </c>
      <c r="AH850" t="s">
        <v>583</v>
      </c>
    </row>
    <row r="851" spans="1:34">
      <c r="A851" t="s">
        <v>88</v>
      </c>
      <c r="B851" t="s">
        <v>4645</v>
      </c>
      <c r="C851" s="139">
        <f t="shared" si="13"/>
        <v>30710574.75</v>
      </c>
      <c r="D851">
        <v>31168941</v>
      </c>
      <c r="E851">
        <v>30380277</v>
      </c>
      <c r="F851">
        <v>30936861</v>
      </c>
      <c r="G851">
        <v>30356220</v>
      </c>
      <c r="H851">
        <v>30199354</v>
      </c>
      <c r="I851">
        <v>29495073</v>
      </c>
      <c r="J851">
        <v>30222168</v>
      </c>
      <c r="K851">
        <v>30700605</v>
      </c>
      <c r="L851">
        <v>30827939</v>
      </c>
      <c r="M851">
        <v>29676084</v>
      </c>
      <c r="N851">
        <v>29849460</v>
      </c>
      <c r="O851">
        <v>28452194</v>
      </c>
      <c r="P851">
        <v>28821021</v>
      </c>
      <c r="Q851">
        <v>28248400</v>
      </c>
      <c r="R851">
        <v>27276292</v>
      </c>
      <c r="S851">
        <v>26975944</v>
      </c>
      <c r="T851">
        <v>25875930</v>
      </c>
      <c r="U851">
        <v>25856566</v>
      </c>
      <c r="V851">
        <v>25661061</v>
      </c>
      <c r="W851">
        <v>24722640</v>
      </c>
      <c r="X851">
        <v>24349189</v>
      </c>
      <c r="Y851">
        <v>22810012</v>
      </c>
      <c r="Z851">
        <v>23144897</v>
      </c>
      <c r="AA851">
        <v>22582344</v>
      </c>
      <c r="AB851">
        <v>21497464</v>
      </c>
      <c r="AC851">
        <v>20892479</v>
      </c>
      <c r="AD851">
        <v>19873148</v>
      </c>
      <c r="AE851">
        <v>18749041</v>
      </c>
      <c r="AF851">
        <v>17784329</v>
      </c>
      <c r="AG851">
        <v>18605192</v>
      </c>
      <c r="AH851">
        <v>17868252</v>
      </c>
    </row>
    <row r="852" spans="1:34">
      <c r="A852" t="s">
        <v>88</v>
      </c>
      <c r="B852" t="s">
        <v>4646</v>
      </c>
      <c r="C852" s="139">
        <f t="shared" si="13"/>
        <v>0</v>
      </c>
      <c r="D852">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c r="A853" t="s">
        <v>88</v>
      </c>
      <c r="B853" t="s">
        <v>4647</v>
      </c>
      <c r="C853" s="139">
        <f t="shared" si="13"/>
        <v>2731.5</v>
      </c>
      <c r="D853">
        <v>2595</v>
      </c>
      <c r="E853">
        <v>2913</v>
      </c>
      <c r="F853">
        <v>2631</v>
      </c>
      <c r="G853">
        <v>2787</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
        <v>88</v>
      </c>
      <c r="B854" t="s">
        <v>4648</v>
      </c>
      <c r="C854" s="139">
        <f t="shared" si="13"/>
        <v>30713306.25</v>
      </c>
      <c r="D854">
        <v>31171536</v>
      </c>
      <c r="E854">
        <v>30383190</v>
      </c>
      <c r="F854">
        <v>30939492</v>
      </c>
      <c r="G854">
        <v>30359007</v>
      </c>
      <c r="H854">
        <v>30199354</v>
      </c>
      <c r="I854">
        <v>29495073</v>
      </c>
      <c r="J854">
        <v>30222168</v>
      </c>
      <c r="K854">
        <v>30700605</v>
      </c>
      <c r="L854">
        <v>30827939</v>
      </c>
      <c r="M854">
        <v>29676084</v>
      </c>
      <c r="N854">
        <v>29849460</v>
      </c>
      <c r="O854">
        <v>28452194</v>
      </c>
      <c r="P854">
        <v>28821021</v>
      </c>
      <c r="Q854">
        <v>28248400</v>
      </c>
      <c r="R854">
        <v>27276292</v>
      </c>
      <c r="S854">
        <v>26975944</v>
      </c>
      <c r="T854">
        <v>25875930</v>
      </c>
      <c r="U854">
        <v>25856566</v>
      </c>
      <c r="V854">
        <v>25661061</v>
      </c>
      <c r="W854">
        <v>24722640</v>
      </c>
      <c r="X854">
        <v>24349189</v>
      </c>
      <c r="Y854">
        <v>22810012</v>
      </c>
      <c r="Z854">
        <v>23144897</v>
      </c>
      <c r="AA854">
        <v>22582344</v>
      </c>
      <c r="AB854">
        <v>21497464</v>
      </c>
      <c r="AC854">
        <v>20892479</v>
      </c>
      <c r="AD854">
        <v>19873148</v>
      </c>
      <c r="AE854">
        <v>18749041</v>
      </c>
      <c r="AF854">
        <v>17784329</v>
      </c>
      <c r="AG854">
        <v>18605192</v>
      </c>
      <c r="AH854">
        <v>17868252</v>
      </c>
    </row>
    <row r="855" spans="1:34">
      <c r="A855" t="s">
        <v>88</v>
      </c>
      <c r="B855" t="s">
        <v>4649</v>
      </c>
      <c r="C855" s="139">
        <f t="shared" si="13"/>
        <v>433242.75</v>
      </c>
      <c r="D855">
        <v>333713</v>
      </c>
      <c r="E855">
        <v>458187</v>
      </c>
      <c r="F855">
        <v>492206</v>
      </c>
      <c r="G855">
        <v>448865</v>
      </c>
      <c r="H855">
        <v>450263</v>
      </c>
      <c r="I855">
        <v>481211</v>
      </c>
      <c r="J855">
        <v>445478</v>
      </c>
      <c r="K855">
        <v>431743</v>
      </c>
      <c r="L855">
        <v>441919</v>
      </c>
      <c r="M855">
        <v>373667</v>
      </c>
      <c r="N855">
        <v>227081</v>
      </c>
      <c r="O855">
        <v>61168</v>
      </c>
      <c r="P855">
        <v>17848</v>
      </c>
      <c r="Q855">
        <v>45500</v>
      </c>
      <c r="R855">
        <v>72863</v>
      </c>
      <c r="S855">
        <v>75065</v>
      </c>
      <c r="T855">
        <v>72112</v>
      </c>
      <c r="U855">
        <v>72037</v>
      </c>
      <c r="V855">
        <v>71133</v>
      </c>
      <c r="W855">
        <v>69620</v>
      </c>
      <c r="X855">
        <v>64125</v>
      </c>
      <c r="Y855">
        <v>74784</v>
      </c>
      <c r="Z855">
        <v>76582</v>
      </c>
      <c r="AA855">
        <v>61236</v>
      </c>
      <c r="AB855">
        <v>28412</v>
      </c>
      <c r="AC855">
        <v>25023</v>
      </c>
      <c r="AD855">
        <v>37606</v>
      </c>
      <c r="AE855">
        <v>36570</v>
      </c>
      <c r="AF855">
        <v>38251</v>
      </c>
      <c r="AG855">
        <v>28413</v>
      </c>
      <c r="AH855">
        <v>2910</v>
      </c>
    </row>
    <row r="856" spans="1:34">
      <c r="A856" t="s">
        <v>88</v>
      </c>
      <c r="B856" t="s">
        <v>4650</v>
      </c>
      <c r="C856" s="139">
        <f t="shared" si="13"/>
        <v>12151</v>
      </c>
      <c r="D856">
        <v>0</v>
      </c>
      <c r="E856">
        <v>0</v>
      </c>
      <c r="F856">
        <v>47791</v>
      </c>
      <c r="G856">
        <v>813</v>
      </c>
      <c r="H856">
        <v>14</v>
      </c>
      <c r="I856">
        <v>0</v>
      </c>
      <c r="J856">
        <v>1074</v>
      </c>
      <c r="K856">
        <v>0</v>
      </c>
      <c r="L856">
        <v>0</v>
      </c>
      <c r="M856">
        <v>0</v>
      </c>
      <c r="N856">
        <v>0</v>
      </c>
      <c r="O856">
        <v>13</v>
      </c>
      <c r="P856">
        <v>149</v>
      </c>
      <c r="Q856">
        <v>611</v>
      </c>
      <c r="R856">
        <v>1288</v>
      </c>
      <c r="S856">
        <v>4443</v>
      </c>
      <c r="T856">
        <v>2575</v>
      </c>
      <c r="U856">
        <v>0</v>
      </c>
      <c r="V856">
        <v>0</v>
      </c>
      <c r="W856">
        <v>0</v>
      </c>
      <c r="X856">
        <v>0</v>
      </c>
      <c r="Y856">
        <v>68382</v>
      </c>
      <c r="Z856">
        <v>77840</v>
      </c>
      <c r="AA856">
        <v>0</v>
      </c>
      <c r="AB856">
        <v>0</v>
      </c>
      <c r="AC856">
        <v>0</v>
      </c>
      <c r="AD856">
        <v>0</v>
      </c>
      <c r="AE856">
        <v>0</v>
      </c>
      <c r="AF856">
        <v>0</v>
      </c>
      <c r="AG856">
        <v>0</v>
      </c>
      <c r="AH856">
        <v>0</v>
      </c>
    </row>
    <row r="857" spans="1:34">
      <c r="A857" t="s">
        <v>88</v>
      </c>
      <c r="B857" t="s">
        <v>4651</v>
      </c>
      <c r="C857" s="139">
        <f t="shared" si="13"/>
        <v>1657709.75</v>
      </c>
      <c r="D857">
        <v>1736076</v>
      </c>
      <c r="E857">
        <v>1647495</v>
      </c>
      <c r="F857">
        <v>1595786</v>
      </c>
      <c r="G857">
        <v>1651482</v>
      </c>
      <c r="H857">
        <v>1576137</v>
      </c>
      <c r="I857">
        <v>1471021</v>
      </c>
      <c r="J857">
        <v>1573666</v>
      </c>
      <c r="K857">
        <v>1649225</v>
      </c>
      <c r="L857">
        <v>1669455</v>
      </c>
      <c r="M857">
        <v>1833793</v>
      </c>
      <c r="N857">
        <v>1844033</v>
      </c>
      <c r="O857">
        <v>1811193</v>
      </c>
      <c r="P857">
        <v>1835913</v>
      </c>
      <c r="Q857">
        <v>1787911</v>
      </c>
      <c r="R857">
        <v>1768564</v>
      </c>
      <c r="S857">
        <v>1802957</v>
      </c>
      <c r="T857">
        <v>1896085</v>
      </c>
      <c r="U857">
        <v>1898599</v>
      </c>
      <c r="V857">
        <v>1924827</v>
      </c>
      <c r="W857">
        <v>1933396</v>
      </c>
      <c r="X857">
        <v>1893960</v>
      </c>
      <c r="Y857">
        <v>1789494</v>
      </c>
      <c r="Z857">
        <v>1645781</v>
      </c>
      <c r="AA857">
        <v>1702639</v>
      </c>
      <c r="AB857">
        <v>1668669</v>
      </c>
      <c r="AC857">
        <v>1594623</v>
      </c>
      <c r="AD857">
        <v>1509690</v>
      </c>
      <c r="AE857">
        <v>1500554</v>
      </c>
      <c r="AF857">
        <v>1405918</v>
      </c>
      <c r="AG857">
        <v>1428596</v>
      </c>
      <c r="AH857">
        <v>1356572</v>
      </c>
    </row>
    <row r="858" spans="1:34">
      <c r="A858" t="s">
        <v>88</v>
      </c>
      <c r="B858" t="s">
        <v>4652</v>
      </c>
      <c r="C858" s="139">
        <f t="shared" si="13"/>
        <v>87104</v>
      </c>
      <c r="D858">
        <v>-69854</v>
      </c>
      <c r="E858">
        <v>46303</v>
      </c>
      <c r="F858">
        <v>169994</v>
      </c>
      <c r="G858">
        <v>201973</v>
      </c>
      <c r="H858">
        <v>367482</v>
      </c>
      <c r="I858">
        <v>451290</v>
      </c>
      <c r="J858">
        <v>391102</v>
      </c>
      <c r="K858">
        <v>463127</v>
      </c>
      <c r="L858">
        <v>527169</v>
      </c>
      <c r="M858">
        <v>188000</v>
      </c>
      <c r="N858">
        <v>261922</v>
      </c>
      <c r="O858">
        <v>256481</v>
      </c>
      <c r="P858">
        <v>376383</v>
      </c>
      <c r="Q858">
        <v>450213</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
        <v>88</v>
      </c>
      <c r="B859" t="s">
        <v>4653</v>
      </c>
      <c r="C859" s="139">
        <f t="shared" si="13"/>
        <v>3730754</v>
      </c>
      <c r="D859">
        <v>3677211</v>
      </c>
      <c r="E859">
        <v>4762441</v>
      </c>
      <c r="F859">
        <v>3733172</v>
      </c>
      <c r="G859">
        <v>2750192</v>
      </c>
      <c r="H859">
        <v>3931632</v>
      </c>
      <c r="I859">
        <v>7984795</v>
      </c>
      <c r="J859">
        <v>6798663</v>
      </c>
      <c r="K859">
        <v>3859928</v>
      </c>
      <c r="L859">
        <v>750811</v>
      </c>
      <c r="M859">
        <v>4023507</v>
      </c>
      <c r="N859">
        <v>4447510</v>
      </c>
      <c r="O859">
        <v>3420843</v>
      </c>
      <c r="P859">
        <v>1322466</v>
      </c>
      <c r="Q859">
        <v>1919826</v>
      </c>
      <c r="R859">
        <v>1319329</v>
      </c>
      <c r="S859">
        <v>1394819</v>
      </c>
      <c r="T859">
        <v>2956224</v>
      </c>
      <c r="U859">
        <v>1669897</v>
      </c>
      <c r="V859">
        <v>3055679</v>
      </c>
      <c r="W859">
        <v>3124617</v>
      </c>
      <c r="X859">
        <v>1811802</v>
      </c>
      <c r="Y859">
        <v>4367738</v>
      </c>
      <c r="Z859">
        <v>2896873</v>
      </c>
      <c r="AA859">
        <v>3140065</v>
      </c>
      <c r="AB859">
        <v>3203809</v>
      </c>
      <c r="AC859">
        <v>1787436</v>
      </c>
      <c r="AD859">
        <v>0</v>
      </c>
      <c r="AE859">
        <v>1637078</v>
      </c>
      <c r="AF859">
        <v>2412686</v>
      </c>
      <c r="AG859">
        <v>2161970</v>
      </c>
      <c r="AH859">
        <v>1616352</v>
      </c>
    </row>
    <row r="860" spans="1:34">
      <c r="A860" t="s">
        <v>88</v>
      </c>
      <c r="B860" s="137" t="s">
        <v>4654</v>
      </c>
      <c r="C860" s="139">
        <f t="shared" si="13"/>
        <v>36634267.75</v>
      </c>
      <c r="D860">
        <v>36848681</v>
      </c>
      <c r="E860">
        <v>37297615</v>
      </c>
      <c r="F860">
        <v>36978442</v>
      </c>
      <c r="G860">
        <v>35412333</v>
      </c>
      <c r="H860">
        <v>36524881</v>
      </c>
      <c r="I860">
        <v>39883391</v>
      </c>
      <c r="J860">
        <v>39432151</v>
      </c>
      <c r="K860">
        <v>37104628</v>
      </c>
      <c r="L860">
        <v>34217292</v>
      </c>
      <c r="M860">
        <v>36095051</v>
      </c>
      <c r="N860">
        <v>36630006</v>
      </c>
      <c r="O860">
        <v>34001892</v>
      </c>
      <c r="P860">
        <v>32373779</v>
      </c>
      <c r="Q860">
        <v>32452461</v>
      </c>
      <c r="R860">
        <v>31669979</v>
      </c>
      <c r="S860">
        <v>31465040</v>
      </c>
      <c r="T860">
        <v>32008709</v>
      </c>
      <c r="U860">
        <v>30458386</v>
      </c>
      <c r="V860">
        <v>31618493</v>
      </c>
      <c r="W860">
        <v>30485214</v>
      </c>
      <c r="X860">
        <v>29109864</v>
      </c>
      <c r="Y860">
        <v>30082480</v>
      </c>
      <c r="Z860">
        <v>28826393</v>
      </c>
      <c r="AA860">
        <v>28449874</v>
      </c>
      <c r="AB860">
        <v>27351109</v>
      </c>
      <c r="AC860">
        <v>25304300</v>
      </c>
      <c r="AD860">
        <v>22288674</v>
      </c>
      <c r="AE860">
        <v>22760856</v>
      </c>
      <c r="AF860">
        <v>22425498</v>
      </c>
      <c r="AG860">
        <v>23000347</v>
      </c>
      <c r="AH860">
        <v>21633587</v>
      </c>
    </row>
    <row r="861" spans="1:34">
      <c r="A861" t="s">
        <v>88</v>
      </c>
      <c r="B861" t="s">
        <v>4655</v>
      </c>
      <c r="C861" s="139">
        <f t="shared" si="13"/>
        <v>3730754</v>
      </c>
      <c r="D861">
        <v>3677211</v>
      </c>
      <c r="E861">
        <v>4762441</v>
      </c>
      <c r="F861">
        <v>3733172</v>
      </c>
      <c r="G861">
        <v>2750192</v>
      </c>
      <c r="H861">
        <v>3931632</v>
      </c>
      <c r="I861">
        <v>7984795</v>
      </c>
      <c r="J861">
        <v>6798663</v>
      </c>
      <c r="K861">
        <v>3859928</v>
      </c>
      <c r="L861">
        <v>750811</v>
      </c>
      <c r="M861">
        <v>4023507</v>
      </c>
      <c r="N861">
        <v>4447510</v>
      </c>
      <c r="O861">
        <v>3420843</v>
      </c>
      <c r="P861">
        <v>1322466</v>
      </c>
      <c r="Q861">
        <v>1919826</v>
      </c>
      <c r="R861">
        <v>1319329</v>
      </c>
      <c r="S861">
        <v>1394819</v>
      </c>
      <c r="T861">
        <v>2956224</v>
      </c>
      <c r="U861">
        <v>1669897</v>
      </c>
      <c r="V861">
        <v>3055679</v>
      </c>
      <c r="W861">
        <v>3124617</v>
      </c>
      <c r="X861">
        <v>1811802</v>
      </c>
      <c r="Y861">
        <v>4367738</v>
      </c>
      <c r="Z861">
        <v>2896873</v>
      </c>
      <c r="AA861">
        <v>3140065</v>
      </c>
      <c r="AB861">
        <v>3203809</v>
      </c>
      <c r="AC861">
        <v>1787436</v>
      </c>
      <c r="AD861">
        <v>-305543</v>
      </c>
      <c r="AE861">
        <v>1637078</v>
      </c>
      <c r="AF861">
        <v>2412686</v>
      </c>
      <c r="AG861">
        <v>2161970</v>
      </c>
      <c r="AH861">
        <v>1616352</v>
      </c>
    </row>
    <row r="862" spans="1:34">
      <c r="A862" t="s">
        <v>88</v>
      </c>
      <c r="B862" t="s">
        <v>4656</v>
      </c>
      <c r="C862" s="139">
        <f t="shared" si="13"/>
        <v>1.1125</v>
      </c>
      <c r="D862">
        <v>1.1100000000000001</v>
      </c>
      <c r="E862">
        <v>1.1499999999999999</v>
      </c>
      <c r="F862">
        <v>1.1100000000000001</v>
      </c>
      <c r="G862">
        <v>1.08</v>
      </c>
      <c r="H862">
        <v>1.1200000000000001</v>
      </c>
      <c r="I862">
        <v>1.25</v>
      </c>
      <c r="J862">
        <v>1.21</v>
      </c>
      <c r="K862">
        <v>1.1200000000000001</v>
      </c>
      <c r="L862">
        <v>1.02</v>
      </c>
      <c r="M862">
        <v>1.1299999999999999</v>
      </c>
      <c r="N862">
        <v>1.1399999999999999</v>
      </c>
      <c r="O862">
        <v>1.1100000000000001</v>
      </c>
      <c r="P862">
        <v>1.04</v>
      </c>
      <c r="Q862">
        <v>1.06</v>
      </c>
      <c r="R862">
        <v>1.04</v>
      </c>
      <c r="S862">
        <v>1.05</v>
      </c>
      <c r="T862">
        <v>1.1000000000000001</v>
      </c>
      <c r="U862">
        <v>1.06</v>
      </c>
      <c r="V862">
        <v>1.1100000000000001</v>
      </c>
      <c r="W862">
        <v>1.1100000000000001</v>
      </c>
      <c r="X862">
        <v>1.07</v>
      </c>
      <c r="Y862">
        <v>1.17</v>
      </c>
      <c r="Z862">
        <v>1.1100000000000001</v>
      </c>
      <c r="AA862">
        <v>1.1200000000000001</v>
      </c>
      <c r="AB862">
        <v>1.1299999999999999</v>
      </c>
      <c r="AC862">
        <v>1.08</v>
      </c>
      <c r="AD862">
        <v>0.99</v>
      </c>
      <c r="AE862">
        <v>1.08</v>
      </c>
      <c r="AF862">
        <v>1.1200000000000001</v>
      </c>
      <c r="AG862">
        <v>1.1000000000000001</v>
      </c>
      <c r="AH862">
        <v>1.08</v>
      </c>
    </row>
    <row r="863" spans="1:34">
      <c r="A863" t="s">
        <v>88</v>
      </c>
      <c r="B863" t="s">
        <v>4657</v>
      </c>
      <c r="C863" s="139">
        <f t="shared" si="13"/>
        <v>0</v>
      </c>
    </row>
    <row r="864" spans="1:34">
      <c r="A864" t="s">
        <v>88</v>
      </c>
      <c r="B864" t="s">
        <v>4566</v>
      </c>
      <c r="C864" s="139">
        <f t="shared" si="13"/>
        <v>0</v>
      </c>
      <c r="D864" t="s">
        <v>4567</v>
      </c>
      <c r="E864" t="s">
        <v>4568</v>
      </c>
      <c r="F864" t="s">
        <v>4569</v>
      </c>
      <c r="G864" t="s">
        <v>4570</v>
      </c>
      <c r="H864" t="s">
        <v>4571</v>
      </c>
      <c r="I864" t="s">
        <v>4572</v>
      </c>
      <c r="J864" t="s">
        <v>4573</v>
      </c>
      <c r="K864" t="s">
        <v>4574</v>
      </c>
      <c r="L864" t="s">
        <v>4575</v>
      </c>
      <c r="M864" t="s">
        <v>4576</v>
      </c>
      <c r="N864" t="s">
        <v>4577</v>
      </c>
      <c r="O864" t="s">
        <v>4578</v>
      </c>
      <c r="P864" t="s">
        <v>4579</v>
      </c>
      <c r="Q864" t="s">
        <v>4580</v>
      </c>
      <c r="R864" t="s">
        <v>4581</v>
      </c>
      <c r="S864" t="s">
        <v>4582</v>
      </c>
      <c r="T864" t="s">
        <v>4583</v>
      </c>
      <c r="U864" t="s">
        <v>4584</v>
      </c>
      <c r="V864" t="s">
        <v>4585</v>
      </c>
      <c r="W864" t="s">
        <v>4586</v>
      </c>
      <c r="X864" t="s">
        <v>4587</v>
      </c>
      <c r="Y864" t="s">
        <v>4588</v>
      </c>
      <c r="Z864" t="s">
        <v>4589</v>
      </c>
      <c r="AA864" t="s">
        <v>4590</v>
      </c>
      <c r="AB864" t="s">
        <v>4591</v>
      </c>
      <c r="AC864" t="s">
        <v>4592</v>
      </c>
      <c r="AD864" t="s">
        <v>4593</v>
      </c>
      <c r="AE864" t="s">
        <v>4594</v>
      </c>
      <c r="AF864" t="s">
        <v>4595</v>
      </c>
      <c r="AG864" t="s">
        <v>4596</v>
      </c>
      <c r="AH864" t="s">
        <v>4597</v>
      </c>
    </row>
    <row r="865" spans="1:34">
      <c r="B865" t="s">
        <v>91</v>
      </c>
      <c r="C865" s="139">
        <f t="shared" si="13"/>
        <v>0</v>
      </c>
    </row>
    <row r="866" spans="1:34">
      <c r="A866" t="s">
        <v>91</v>
      </c>
      <c r="B866" t="s">
        <v>4598</v>
      </c>
      <c r="C866" s="139">
        <f t="shared" si="13"/>
        <v>0</v>
      </c>
    </row>
    <row r="867" spans="1:34">
      <c r="A867" t="s">
        <v>91</v>
      </c>
      <c r="B867" t="s">
        <v>4599</v>
      </c>
      <c r="C867" s="139">
        <f t="shared" si="13"/>
        <v>0</v>
      </c>
      <c r="D867" t="s">
        <v>4600</v>
      </c>
      <c r="E867" t="s">
        <v>4601</v>
      </c>
      <c r="F867" t="s">
        <v>4602</v>
      </c>
      <c r="G867" t="s">
        <v>4603</v>
      </c>
      <c r="H867" t="s">
        <v>4604</v>
      </c>
      <c r="I867" t="s">
        <v>4605</v>
      </c>
      <c r="J867" t="s">
        <v>4606</v>
      </c>
      <c r="K867" t="s">
        <v>4607</v>
      </c>
      <c r="L867" t="s">
        <v>4608</v>
      </c>
      <c r="M867" t="s">
        <v>4609</v>
      </c>
      <c r="N867" t="s">
        <v>4610</v>
      </c>
      <c r="O867" t="s">
        <v>4611</v>
      </c>
      <c r="P867" t="s">
        <v>4612</v>
      </c>
      <c r="Q867" t="s">
        <v>4613</v>
      </c>
      <c r="R867" t="s">
        <v>4614</v>
      </c>
      <c r="S867" t="s">
        <v>4615</v>
      </c>
      <c r="T867" t="s">
        <v>4616</v>
      </c>
      <c r="U867" t="s">
        <v>4617</v>
      </c>
      <c r="V867" t="s">
        <v>4618</v>
      </c>
      <c r="W867" t="s">
        <v>4619</v>
      </c>
      <c r="X867" t="s">
        <v>4620</v>
      </c>
      <c r="Y867" t="s">
        <v>4621</v>
      </c>
      <c r="Z867" t="s">
        <v>4622</v>
      </c>
      <c r="AA867" t="s">
        <v>4623</v>
      </c>
      <c r="AB867" t="s">
        <v>4624</v>
      </c>
      <c r="AC867" t="s">
        <v>4625</v>
      </c>
      <c r="AD867" t="s">
        <v>4626</v>
      </c>
      <c r="AE867" t="s">
        <v>4627</v>
      </c>
      <c r="AF867" t="s">
        <v>4628</v>
      </c>
      <c r="AG867" t="s">
        <v>4629</v>
      </c>
      <c r="AH867" t="s">
        <v>4630</v>
      </c>
    </row>
    <row r="868" spans="1:34">
      <c r="A868" t="s">
        <v>91</v>
      </c>
      <c r="B868" t="s">
        <v>4631</v>
      </c>
      <c r="C868" s="139">
        <f t="shared" si="13"/>
        <v>0</v>
      </c>
      <c r="D868" t="s">
        <v>583</v>
      </c>
      <c r="E868" t="s">
        <v>583</v>
      </c>
      <c r="F868" t="s">
        <v>583</v>
      </c>
      <c r="G868" t="s">
        <v>583</v>
      </c>
      <c r="H868" t="s">
        <v>583</v>
      </c>
      <c r="I868" t="s">
        <v>583</v>
      </c>
      <c r="J868" t="s">
        <v>583</v>
      </c>
      <c r="K868" t="s">
        <v>583</v>
      </c>
      <c r="L868" t="s">
        <v>583</v>
      </c>
      <c r="M868" t="s">
        <v>583</v>
      </c>
      <c r="N868" t="s">
        <v>583</v>
      </c>
      <c r="O868" t="s">
        <v>583</v>
      </c>
      <c r="P868" t="s">
        <v>583</v>
      </c>
      <c r="Q868" t="s">
        <v>583</v>
      </c>
      <c r="R868" t="s">
        <v>583</v>
      </c>
      <c r="S868" t="s">
        <v>583</v>
      </c>
      <c r="T868" t="s">
        <v>583</v>
      </c>
      <c r="U868" t="s">
        <v>583</v>
      </c>
      <c r="V868" t="s">
        <v>583</v>
      </c>
      <c r="W868" t="s">
        <v>583</v>
      </c>
      <c r="X868" t="s">
        <v>583</v>
      </c>
      <c r="Y868" t="s">
        <v>583</v>
      </c>
      <c r="Z868" t="s">
        <v>583</v>
      </c>
      <c r="AA868" t="s">
        <v>583</v>
      </c>
      <c r="AB868" t="s">
        <v>583</v>
      </c>
      <c r="AC868" t="s">
        <v>583</v>
      </c>
      <c r="AD868" t="s">
        <v>583</v>
      </c>
      <c r="AE868" t="s">
        <v>583</v>
      </c>
      <c r="AF868" t="s">
        <v>583</v>
      </c>
      <c r="AG868" t="s">
        <v>583</v>
      </c>
      <c r="AH868" t="s">
        <v>583</v>
      </c>
    </row>
    <row r="869" spans="1:34">
      <c r="A869" t="s">
        <v>91</v>
      </c>
      <c r="B869" t="s">
        <v>522</v>
      </c>
      <c r="C869" s="139">
        <f t="shared" si="13"/>
        <v>0</v>
      </c>
      <c r="D869" t="s">
        <v>583</v>
      </c>
      <c r="E869" t="s">
        <v>583</v>
      </c>
      <c r="F869" t="s">
        <v>583</v>
      </c>
      <c r="G869" t="s">
        <v>583</v>
      </c>
      <c r="H869" t="s">
        <v>583</v>
      </c>
      <c r="I869" t="s">
        <v>583</v>
      </c>
      <c r="J869" t="s">
        <v>583</v>
      </c>
      <c r="K869" t="s">
        <v>583</v>
      </c>
      <c r="L869" t="s">
        <v>583</v>
      </c>
      <c r="M869" t="s">
        <v>583</v>
      </c>
      <c r="N869" t="s">
        <v>583</v>
      </c>
      <c r="O869" t="s">
        <v>583</v>
      </c>
      <c r="P869" t="s">
        <v>583</v>
      </c>
      <c r="Q869" t="s">
        <v>583</v>
      </c>
      <c r="R869" t="s">
        <v>583</v>
      </c>
      <c r="S869" t="s">
        <v>583</v>
      </c>
      <c r="T869" t="s">
        <v>583</v>
      </c>
      <c r="U869" t="s">
        <v>583</v>
      </c>
      <c r="V869" t="s">
        <v>583</v>
      </c>
      <c r="W869" t="s">
        <v>583</v>
      </c>
      <c r="X869" t="s">
        <v>583</v>
      </c>
      <c r="Y869" t="s">
        <v>583</v>
      </c>
      <c r="Z869" t="s">
        <v>583</v>
      </c>
      <c r="AA869" t="s">
        <v>583</v>
      </c>
      <c r="AB869" t="s">
        <v>583</v>
      </c>
      <c r="AC869" t="s">
        <v>583</v>
      </c>
      <c r="AD869" t="s">
        <v>583</v>
      </c>
      <c r="AE869" t="s">
        <v>583</v>
      </c>
      <c r="AF869" t="s">
        <v>583</v>
      </c>
      <c r="AG869" t="s">
        <v>583</v>
      </c>
      <c r="AH869" t="s">
        <v>583</v>
      </c>
    </row>
    <row r="870" spans="1:34">
      <c r="A870" t="s">
        <v>91</v>
      </c>
      <c r="B870" t="s">
        <v>4632</v>
      </c>
      <c r="C870" s="139">
        <f t="shared" si="13"/>
        <v>27213994.75</v>
      </c>
      <c r="D870">
        <v>27245815</v>
      </c>
      <c r="E870">
        <v>27293001</v>
      </c>
      <c r="F870">
        <v>27481530</v>
      </c>
      <c r="G870">
        <v>26835633</v>
      </c>
      <c r="H870">
        <v>29476381</v>
      </c>
      <c r="I870">
        <v>30496653</v>
      </c>
      <c r="J870">
        <v>27758728</v>
      </c>
      <c r="K870">
        <v>27888008</v>
      </c>
      <c r="L870">
        <v>24186037</v>
      </c>
      <c r="M870">
        <v>21672875</v>
      </c>
      <c r="N870">
        <v>23710917</v>
      </c>
      <c r="O870">
        <v>26095005</v>
      </c>
      <c r="P870">
        <v>22979409</v>
      </c>
      <c r="Q870">
        <v>22376989</v>
      </c>
      <c r="R870">
        <v>19686302</v>
      </c>
      <c r="S870">
        <v>24112225</v>
      </c>
      <c r="T870">
        <v>24246391</v>
      </c>
      <c r="U870">
        <v>24634871</v>
      </c>
      <c r="V870">
        <v>25008568</v>
      </c>
      <c r="W870">
        <v>27896065</v>
      </c>
      <c r="X870">
        <v>29341675</v>
      </c>
      <c r="Y870">
        <v>26485602</v>
      </c>
      <c r="Z870">
        <v>26552567</v>
      </c>
      <c r="AA870">
        <v>22869773</v>
      </c>
      <c r="AB870">
        <v>21362057</v>
      </c>
      <c r="AC870">
        <v>19997354</v>
      </c>
      <c r="AD870">
        <v>20519076</v>
      </c>
      <c r="AE870">
        <v>19820333</v>
      </c>
      <c r="AF870">
        <v>20962974</v>
      </c>
      <c r="AG870">
        <v>20922439</v>
      </c>
      <c r="AH870">
        <v>19286260</v>
      </c>
    </row>
    <row r="871" spans="1:34">
      <c r="A871" t="s">
        <v>91</v>
      </c>
      <c r="B871" t="s">
        <v>4633</v>
      </c>
      <c r="C871" s="139">
        <f t="shared" si="13"/>
        <v>9486138.75</v>
      </c>
      <c r="D871">
        <v>10090291</v>
      </c>
      <c r="E871">
        <v>9541908</v>
      </c>
      <c r="F871">
        <v>9520528</v>
      </c>
      <c r="G871">
        <v>8791828</v>
      </c>
      <c r="H871">
        <v>7696288</v>
      </c>
      <c r="I871">
        <v>5928306</v>
      </c>
      <c r="J871">
        <v>5696483</v>
      </c>
      <c r="K871">
        <v>6052984</v>
      </c>
      <c r="L871">
        <v>8483394</v>
      </c>
      <c r="M871">
        <v>7834824</v>
      </c>
      <c r="N871">
        <v>9015287</v>
      </c>
      <c r="O871">
        <v>9392644</v>
      </c>
      <c r="P871">
        <v>9872122</v>
      </c>
      <c r="Q871">
        <v>7623648</v>
      </c>
      <c r="R871">
        <v>9546359</v>
      </c>
      <c r="S871">
        <v>13955332</v>
      </c>
      <c r="T871">
        <v>11022120</v>
      </c>
      <c r="U871">
        <v>5324279</v>
      </c>
      <c r="V871">
        <v>4652670</v>
      </c>
      <c r="W871">
        <v>3534584</v>
      </c>
      <c r="X871">
        <v>3690617</v>
      </c>
      <c r="Y871">
        <v>1711717</v>
      </c>
      <c r="Z871">
        <v>1749040</v>
      </c>
      <c r="AA871">
        <v>1830941</v>
      </c>
      <c r="AB871">
        <v>1762060</v>
      </c>
      <c r="AC871">
        <v>1610692</v>
      </c>
      <c r="AD871">
        <v>1565207</v>
      </c>
      <c r="AE871">
        <v>1552282</v>
      </c>
      <c r="AF871">
        <v>1181205</v>
      </c>
      <c r="AG871">
        <v>998641</v>
      </c>
      <c r="AH871">
        <v>764426</v>
      </c>
    </row>
    <row r="872" spans="1:34">
      <c r="A872" t="s">
        <v>91</v>
      </c>
      <c r="B872" t="s">
        <v>4634</v>
      </c>
      <c r="C872" s="139">
        <f t="shared" si="13"/>
        <v>2165011.75</v>
      </c>
      <c r="D872">
        <v>2187158</v>
      </c>
      <c r="E872">
        <v>2173161</v>
      </c>
      <c r="F872">
        <v>2146536</v>
      </c>
      <c r="G872">
        <v>2153192</v>
      </c>
      <c r="H872">
        <v>2207798</v>
      </c>
      <c r="I872">
        <v>2203014</v>
      </c>
      <c r="J872">
        <v>2208897</v>
      </c>
      <c r="K872">
        <v>2153869</v>
      </c>
      <c r="L872">
        <v>2147174</v>
      </c>
      <c r="M872">
        <v>2167210</v>
      </c>
      <c r="N872">
        <v>2156977</v>
      </c>
      <c r="O872">
        <v>2012703</v>
      </c>
      <c r="P872">
        <v>1899936</v>
      </c>
      <c r="Q872">
        <v>2256640</v>
      </c>
      <c r="R872">
        <v>2281996</v>
      </c>
      <c r="S872">
        <v>2146195</v>
      </c>
      <c r="T872">
        <v>2398924</v>
      </c>
      <c r="U872">
        <v>3235738</v>
      </c>
      <c r="V872">
        <v>2427697</v>
      </c>
      <c r="W872">
        <v>2445321</v>
      </c>
      <c r="X872">
        <v>2452624</v>
      </c>
      <c r="Y872">
        <v>2334811</v>
      </c>
      <c r="Z872">
        <v>2311913</v>
      </c>
      <c r="AA872">
        <v>2330672</v>
      </c>
      <c r="AB872">
        <v>2456153</v>
      </c>
      <c r="AC872">
        <v>2355808</v>
      </c>
      <c r="AD872">
        <v>2433444</v>
      </c>
      <c r="AE872">
        <v>2129856</v>
      </c>
      <c r="AF872">
        <v>1203364</v>
      </c>
      <c r="AG872">
        <v>144124</v>
      </c>
      <c r="AH872">
        <v>0</v>
      </c>
    </row>
    <row r="873" spans="1:34">
      <c r="A873" t="s">
        <v>91</v>
      </c>
      <c r="B873" t="s">
        <v>4635</v>
      </c>
      <c r="C873" s="139">
        <f t="shared" si="13"/>
        <v>38865145.25</v>
      </c>
      <c r="D873">
        <v>39523264</v>
      </c>
      <c r="E873">
        <v>39008070</v>
      </c>
      <c r="F873">
        <v>39148594</v>
      </c>
      <c r="G873">
        <v>37780653</v>
      </c>
      <c r="H873">
        <v>39380467</v>
      </c>
      <c r="I873">
        <v>38627973</v>
      </c>
      <c r="J873">
        <v>35664108</v>
      </c>
      <c r="K873">
        <v>36094861</v>
      </c>
      <c r="L873">
        <v>34816605</v>
      </c>
      <c r="M873">
        <v>31674909</v>
      </c>
      <c r="N873">
        <v>34883181</v>
      </c>
      <c r="O873">
        <v>37500352</v>
      </c>
      <c r="P873">
        <v>34751467</v>
      </c>
      <c r="Q873">
        <v>32257277</v>
      </c>
      <c r="R873">
        <v>31514657</v>
      </c>
      <c r="S873">
        <v>40213752</v>
      </c>
      <c r="T873">
        <v>37667435</v>
      </c>
      <c r="U873">
        <v>33194888</v>
      </c>
      <c r="V873">
        <v>32088935</v>
      </c>
      <c r="W873">
        <v>33875970</v>
      </c>
      <c r="X873">
        <v>35484916</v>
      </c>
      <c r="Y873">
        <v>30532130</v>
      </c>
      <c r="Z873">
        <v>30613520</v>
      </c>
      <c r="AA873">
        <v>27031385</v>
      </c>
      <c r="AB873">
        <v>25580270</v>
      </c>
      <c r="AC873">
        <v>23963855</v>
      </c>
      <c r="AD873">
        <v>24517727</v>
      </c>
      <c r="AE873">
        <v>23502471</v>
      </c>
      <c r="AF873">
        <v>23347543</v>
      </c>
      <c r="AG873">
        <v>22065204</v>
      </c>
      <c r="AH873">
        <v>20050686</v>
      </c>
    </row>
    <row r="874" spans="1:34">
      <c r="A874" t="s">
        <v>91</v>
      </c>
      <c r="B874" t="s">
        <v>4636</v>
      </c>
      <c r="C874" s="139">
        <f t="shared" si="13"/>
        <v>357143.5</v>
      </c>
      <c r="D874">
        <v>572954</v>
      </c>
      <c r="E874">
        <v>569354</v>
      </c>
      <c r="F874">
        <v>159414</v>
      </c>
      <c r="G874">
        <v>126852</v>
      </c>
      <c r="H874">
        <v>126141</v>
      </c>
      <c r="I874">
        <v>114061</v>
      </c>
      <c r="J874">
        <v>95465</v>
      </c>
      <c r="K874">
        <v>98453</v>
      </c>
      <c r="L874">
        <v>92289</v>
      </c>
      <c r="M874">
        <v>92020</v>
      </c>
      <c r="N874">
        <v>62188</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c r="A875" t="s">
        <v>91</v>
      </c>
      <c r="B875" t="s">
        <v>4637</v>
      </c>
      <c r="C875" s="139">
        <f t="shared" si="13"/>
        <v>316696.25</v>
      </c>
      <c r="D875">
        <v>328527</v>
      </c>
      <c r="E875">
        <v>312236</v>
      </c>
      <c r="F875">
        <v>332233</v>
      </c>
      <c r="G875">
        <v>293789</v>
      </c>
      <c r="H875">
        <v>280397</v>
      </c>
      <c r="I875">
        <v>304750</v>
      </c>
      <c r="J875">
        <v>240964</v>
      </c>
      <c r="K875">
        <v>250560</v>
      </c>
      <c r="L875">
        <v>264369</v>
      </c>
      <c r="M875">
        <v>168989</v>
      </c>
      <c r="N875">
        <v>200879</v>
      </c>
      <c r="O875">
        <v>204781</v>
      </c>
      <c r="P875">
        <v>338507</v>
      </c>
      <c r="Q875">
        <v>412459</v>
      </c>
      <c r="R875">
        <v>345365</v>
      </c>
      <c r="S875">
        <v>0</v>
      </c>
      <c r="T875">
        <v>0</v>
      </c>
      <c r="U875">
        <v>0</v>
      </c>
      <c r="V875">
        <v>0</v>
      </c>
      <c r="W875">
        <v>0</v>
      </c>
      <c r="X875">
        <v>0</v>
      </c>
      <c r="Y875">
        <v>0</v>
      </c>
      <c r="Z875">
        <v>0</v>
      </c>
      <c r="AA875">
        <v>138</v>
      </c>
      <c r="AB875">
        <v>138</v>
      </c>
      <c r="AC875">
        <v>138</v>
      </c>
      <c r="AD875">
        <v>0</v>
      </c>
      <c r="AE875">
        <v>0</v>
      </c>
      <c r="AF875">
        <v>0</v>
      </c>
      <c r="AG875">
        <v>0</v>
      </c>
      <c r="AH875">
        <v>0</v>
      </c>
    </row>
    <row r="876" spans="1:34">
      <c r="A876" t="s">
        <v>91</v>
      </c>
      <c r="B876" t="s">
        <v>4638</v>
      </c>
      <c r="C876" s="139">
        <f t="shared" si="13"/>
        <v>673839.75</v>
      </c>
      <c r="D876">
        <v>901481</v>
      </c>
      <c r="E876">
        <v>881590</v>
      </c>
      <c r="F876">
        <v>491647</v>
      </c>
      <c r="G876">
        <v>420641</v>
      </c>
      <c r="H876">
        <v>406538</v>
      </c>
      <c r="I876">
        <v>418811</v>
      </c>
      <c r="J876">
        <v>336429</v>
      </c>
      <c r="K876">
        <v>349013</v>
      </c>
      <c r="L876">
        <v>356658</v>
      </c>
      <c r="M876">
        <v>261009</v>
      </c>
      <c r="N876">
        <v>263067</v>
      </c>
      <c r="O876">
        <v>204781</v>
      </c>
      <c r="P876">
        <v>338507</v>
      </c>
      <c r="Q876">
        <v>412459</v>
      </c>
      <c r="R876">
        <v>345365</v>
      </c>
      <c r="S876">
        <v>0</v>
      </c>
      <c r="T876">
        <v>0</v>
      </c>
      <c r="U876">
        <v>0</v>
      </c>
      <c r="V876">
        <v>0</v>
      </c>
      <c r="W876">
        <v>0</v>
      </c>
      <c r="X876">
        <v>0</v>
      </c>
      <c r="Y876">
        <v>0</v>
      </c>
      <c r="Z876">
        <v>0</v>
      </c>
      <c r="AA876">
        <v>138</v>
      </c>
      <c r="AB876">
        <v>138</v>
      </c>
      <c r="AC876">
        <v>138</v>
      </c>
      <c r="AD876">
        <v>0</v>
      </c>
      <c r="AE876">
        <v>0</v>
      </c>
      <c r="AF876">
        <v>0</v>
      </c>
      <c r="AG876">
        <v>0</v>
      </c>
      <c r="AH876">
        <v>0</v>
      </c>
    </row>
    <row r="877" spans="1:34">
      <c r="A877" t="s">
        <v>91</v>
      </c>
      <c r="B877" t="s">
        <v>4639</v>
      </c>
      <c r="C877" s="139">
        <f t="shared" si="13"/>
        <v>39538985</v>
      </c>
      <c r="D877">
        <v>40424745</v>
      </c>
      <c r="E877">
        <v>39889660</v>
      </c>
      <c r="F877">
        <v>39640241</v>
      </c>
      <c r="G877">
        <v>38201294</v>
      </c>
      <c r="H877">
        <v>39787005</v>
      </c>
      <c r="I877">
        <v>39046784</v>
      </c>
      <c r="J877">
        <v>36000537</v>
      </c>
      <c r="K877">
        <v>36443874</v>
      </c>
      <c r="L877">
        <v>35173263</v>
      </c>
      <c r="M877">
        <v>31935918</v>
      </c>
      <c r="N877">
        <v>35146248</v>
      </c>
      <c r="O877">
        <v>37705133</v>
      </c>
      <c r="P877">
        <v>35089974</v>
      </c>
      <c r="Q877">
        <v>32669736</v>
      </c>
      <c r="R877">
        <v>31860022</v>
      </c>
      <c r="S877">
        <v>40213752</v>
      </c>
      <c r="T877">
        <v>37667435</v>
      </c>
      <c r="U877">
        <v>33194888</v>
      </c>
      <c r="V877">
        <v>32088935</v>
      </c>
      <c r="W877">
        <v>33875970</v>
      </c>
      <c r="X877">
        <v>35484916</v>
      </c>
      <c r="Y877">
        <v>30532130</v>
      </c>
      <c r="Z877">
        <v>30613520</v>
      </c>
      <c r="AA877">
        <v>27031524</v>
      </c>
      <c r="AB877">
        <v>25580408</v>
      </c>
      <c r="AC877">
        <v>23963993</v>
      </c>
      <c r="AD877">
        <v>24517727</v>
      </c>
      <c r="AE877">
        <v>23502471</v>
      </c>
      <c r="AF877">
        <v>23347543</v>
      </c>
      <c r="AG877">
        <v>22065204</v>
      </c>
      <c r="AH877">
        <v>20050686</v>
      </c>
    </row>
    <row r="878" spans="1:34">
      <c r="A878" t="s">
        <v>91</v>
      </c>
      <c r="B878" t="s">
        <v>4640</v>
      </c>
      <c r="C878" s="139">
        <f t="shared" si="13"/>
        <v>22917</v>
      </c>
      <c r="D878">
        <v>0</v>
      </c>
      <c r="E878">
        <v>0</v>
      </c>
      <c r="F878">
        <v>46320</v>
      </c>
      <c r="G878">
        <v>45348</v>
      </c>
      <c r="H878">
        <v>45402</v>
      </c>
      <c r="I878">
        <v>10571</v>
      </c>
      <c r="J878">
        <v>40345</v>
      </c>
      <c r="K878">
        <v>16694</v>
      </c>
      <c r="L878">
        <v>145291</v>
      </c>
      <c r="M878">
        <v>179888</v>
      </c>
      <c r="N878">
        <v>38246</v>
      </c>
      <c r="O878">
        <v>37203</v>
      </c>
      <c r="P878">
        <v>102322</v>
      </c>
      <c r="Q878">
        <v>343517</v>
      </c>
      <c r="R878">
        <v>157397</v>
      </c>
      <c r="S878">
        <v>288121</v>
      </c>
      <c r="T878">
        <v>202963</v>
      </c>
      <c r="U878">
        <v>220896</v>
      </c>
      <c r="V878">
        <v>84752</v>
      </c>
      <c r="W878">
        <v>0</v>
      </c>
      <c r="X878">
        <v>0</v>
      </c>
      <c r="Y878">
        <v>0</v>
      </c>
      <c r="Z878">
        <v>0</v>
      </c>
      <c r="AA878">
        <v>0</v>
      </c>
      <c r="AB878">
        <v>0</v>
      </c>
      <c r="AC878">
        <v>0</v>
      </c>
      <c r="AD878">
        <v>6850</v>
      </c>
      <c r="AE878">
        <v>1049</v>
      </c>
      <c r="AF878">
        <v>2327</v>
      </c>
      <c r="AG878">
        <v>7950</v>
      </c>
      <c r="AH878">
        <v>2047</v>
      </c>
    </row>
    <row r="879" spans="1:34">
      <c r="A879" t="s">
        <v>91</v>
      </c>
      <c r="B879" t="s">
        <v>4641</v>
      </c>
      <c r="C879" s="139">
        <f t="shared" si="13"/>
        <v>304497.75</v>
      </c>
      <c r="D879">
        <v>0</v>
      </c>
      <c r="E879">
        <v>0</v>
      </c>
      <c r="F879">
        <v>420591</v>
      </c>
      <c r="G879">
        <v>797400</v>
      </c>
      <c r="H879">
        <v>0</v>
      </c>
      <c r="I879">
        <v>0</v>
      </c>
      <c r="J879">
        <v>1420798</v>
      </c>
      <c r="K879">
        <v>1408028</v>
      </c>
      <c r="L879">
        <v>2452907</v>
      </c>
      <c r="M879">
        <v>4194868</v>
      </c>
      <c r="N879">
        <v>1092557</v>
      </c>
      <c r="O879">
        <v>0</v>
      </c>
      <c r="P879">
        <v>2815650</v>
      </c>
      <c r="Q879">
        <v>5512662</v>
      </c>
      <c r="R879">
        <v>6533132</v>
      </c>
      <c r="S879">
        <v>0</v>
      </c>
      <c r="T879">
        <v>0</v>
      </c>
      <c r="U879">
        <v>132708</v>
      </c>
      <c r="V879">
        <v>333153</v>
      </c>
      <c r="W879">
        <v>0</v>
      </c>
      <c r="X879">
        <v>0</v>
      </c>
      <c r="Y879">
        <v>0</v>
      </c>
      <c r="Z879">
        <v>0</v>
      </c>
      <c r="AA879">
        <v>112896</v>
      </c>
      <c r="AB879">
        <v>0</v>
      </c>
      <c r="AC879">
        <v>0</v>
      </c>
      <c r="AD879">
        <v>0</v>
      </c>
      <c r="AE879">
        <v>0</v>
      </c>
      <c r="AF879">
        <v>0</v>
      </c>
      <c r="AG879">
        <v>0</v>
      </c>
      <c r="AH879">
        <v>0</v>
      </c>
    </row>
    <row r="880" spans="1:34">
      <c r="A880" t="s">
        <v>91</v>
      </c>
      <c r="B880" s="137" t="s">
        <v>4642</v>
      </c>
      <c r="C880" s="139">
        <f t="shared" si="13"/>
        <v>39866399.75</v>
      </c>
      <c r="D880">
        <v>40424745</v>
      </c>
      <c r="E880">
        <v>39889660</v>
      </c>
      <c r="F880">
        <v>40107152</v>
      </c>
      <c r="G880">
        <v>39044042</v>
      </c>
      <c r="H880">
        <v>39832407</v>
      </c>
      <c r="I880">
        <v>39057355</v>
      </c>
      <c r="J880">
        <v>37461680</v>
      </c>
      <c r="K880">
        <v>37868596</v>
      </c>
      <c r="L880">
        <v>37771461</v>
      </c>
      <c r="M880">
        <v>36310674</v>
      </c>
      <c r="N880">
        <v>36277051</v>
      </c>
      <c r="O880">
        <v>37742336</v>
      </c>
      <c r="P880">
        <v>38007946</v>
      </c>
      <c r="Q880">
        <v>38525915</v>
      </c>
      <c r="R880">
        <v>38550551</v>
      </c>
      <c r="S880">
        <v>40501873</v>
      </c>
      <c r="T880">
        <v>37870398</v>
      </c>
      <c r="U880">
        <v>33548492</v>
      </c>
      <c r="V880">
        <v>32506840</v>
      </c>
      <c r="W880">
        <v>33875970</v>
      </c>
      <c r="X880">
        <v>35484916</v>
      </c>
      <c r="Y880">
        <v>30532130</v>
      </c>
      <c r="Z880">
        <v>30613520</v>
      </c>
      <c r="AA880">
        <v>27144420</v>
      </c>
      <c r="AB880">
        <v>25580408</v>
      </c>
      <c r="AC880">
        <v>23963993</v>
      </c>
      <c r="AD880">
        <v>24524577</v>
      </c>
      <c r="AE880">
        <v>23503520</v>
      </c>
      <c r="AF880">
        <v>23349870</v>
      </c>
      <c r="AG880">
        <v>22073154</v>
      </c>
      <c r="AH880">
        <v>20052733</v>
      </c>
    </row>
    <row r="881" spans="1:34">
      <c r="A881" t="s">
        <v>91</v>
      </c>
      <c r="B881" t="s">
        <v>4643</v>
      </c>
      <c r="C881" s="139">
        <f t="shared" si="13"/>
        <v>0</v>
      </c>
      <c r="D881" t="s">
        <v>583</v>
      </c>
      <c r="E881" t="s">
        <v>583</v>
      </c>
      <c r="F881" t="s">
        <v>583</v>
      </c>
      <c r="G881" t="s">
        <v>583</v>
      </c>
      <c r="H881" t="s">
        <v>583</v>
      </c>
      <c r="I881" t="s">
        <v>583</v>
      </c>
      <c r="J881" t="s">
        <v>583</v>
      </c>
      <c r="K881" t="s">
        <v>583</v>
      </c>
      <c r="L881" t="s">
        <v>583</v>
      </c>
      <c r="M881" t="s">
        <v>583</v>
      </c>
      <c r="N881" t="s">
        <v>583</v>
      </c>
      <c r="O881" t="s">
        <v>583</v>
      </c>
      <c r="P881" t="s">
        <v>583</v>
      </c>
      <c r="Q881" t="s">
        <v>583</v>
      </c>
      <c r="R881" t="s">
        <v>583</v>
      </c>
      <c r="S881" t="s">
        <v>583</v>
      </c>
      <c r="T881" t="s">
        <v>583</v>
      </c>
      <c r="U881" t="s">
        <v>583</v>
      </c>
      <c r="V881" t="s">
        <v>583</v>
      </c>
      <c r="W881" t="s">
        <v>583</v>
      </c>
      <c r="X881" t="s">
        <v>583</v>
      </c>
      <c r="Y881" t="s">
        <v>583</v>
      </c>
      <c r="Z881" t="s">
        <v>583</v>
      </c>
      <c r="AA881" t="s">
        <v>583</v>
      </c>
      <c r="AB881" t="s">
        <v>583</v>
      </c>
      <c r="AC881" t="s">
        <v>583</v>
      </c>
      <c r="AD881" t="s">
        <v>583</v>
      </c>
      <c r="AE881" t="s">
        <v>583</v>
      </c>
      <c r="AF881" t="s">
        <v>583</v>
      </c>
      <c r="AG881" t="s">
        <v>583</v>
      </c>
      <c r="AH881" t="s">
        <v>583</v>
      </c>
    </row>
    <row r="882" spans="1:34">
      <c r="A882" t="s">
        <v>91</v>
      </c>
      <c r="B882" t="s">
        <v>4644</v>
      </c>
      <c r="C882" s="139">
        <f t="shared" si="13"/>
        <v>0</v>
      </c>
      <c r="D882" t="s">
        <v>583</v>
      </c>
      <c r="E882" t="s">
        <v>583</v>
      </c>
      <c r="F882" t="s">
        <v>583</v>
      </c>
      <c r="G882" t="s">
        <v>583</v>
      </c>
      <c r="H882" t="s">
        <v>583</v>
      </c>
      <c r="I882" t="s">
        <v>583</v>
      </c>
      <c r="J882" t="s">
        <v>583</v>
      </c>
      <c r="K882" t="s">
        <v>583</v>
      </c>
      <c r="L882" t="s">
        <v>583</v>
      </c>
      <c r="M882" t="s">
        <v>583</v>
      </c>
      <c r="N882" t="s">
        <v>583</v>
      </c>
      <c r="O882" t="s">
        <v>583</v>
      </c>
      <c r="P882" t="s">
        <v>583</v>
      </c>
      <c r="Q882" t="s">
        <v>583</v>
      </c>
      <c r="R882" t="s">
        <v>583</v>
      </c>
      <c r="S882" t="s">
        <v>583</v>
      </c>
      <c r="T882" t="s">
        <v>583</v>
      </c>
      <c r="U882" t="s">
        <v>583</v>
      </c>
      <c r="V882" t="s">
        <v>583</v>
      </c>
      <c r="W882" t="s">
        <v>583</v>
      </c>
      <c r="X882" t="s">
        <v>583</v>
      </c>
      <c r="Y882" t="s">
        <v>583</v>
      </c>
      <c r="Z882" t="s">
        <v>583</v>
      </c>
      <c r="AA882" t="s">
        <v>583</v>
      </c>
      <c r="AB882" t="s">
        <v>583</v>
      </c>
      <c r="AC882" t="s">
        <v>583</v>
      </c>
      <c r="AD882" t="s">
        <v>583</v>
      </c>
      <c r="AE882" t="s">
        <v>583</v>
      </c>
      <c r="AF882" t="s">
        <v>583</v>
      </c>
      <c r="AG882" t="s">
        <v>583</v>
      </c>
      <c r="AH882" t="s">
        <v>583</v>
      </c>
    </row>
    <row r="883" spans="1:34">
      <c r="A883" t="s">
        <v>91</v>
      </c>
      <c r="B883" t="s">
        <v>4645</v>
      </c>
      <c r="C883" s="139">
        <f t="shared" si="13"/>
        <v>32738844.5</v>
      </c>
      <c r="D883">
        <v>33082904</v>
      </c>
      <c r="E883">
        <v>32328433</v>
      </c>
      <c r="F883">
        <v>32853973</v>
      </c>
      <c r="G883">
        <v>32690068</v>
      </c>
      <c r="H883">
        <v>33433864</v>
      </c>
      <c r="I883">
        <v>33674330</v>
      </c>
      <c r="J883">
        <v>32911493</v>
      </c>
      <c r="K883">
        <v>33160751</v>
      </c>
      <c r="L883">
        <v>33534643</v>
      </c>
      <c r="M883">
        <v>32417516</v>
      </c>
      <c r="N883">
        <v>32317262</v>
      </c>
      <c r="O883">
        <v>32772555</v>
      </c>
      <c r="P883">
        <v>33824031</v>
      </c>
      <c r="Q883">
        <v>34344497</v>
      </c>
      <c r="R883">
        <v>33329949</v>
      </c>
      <c r="S883">
        <v>32325814</v>
      </c>
      <c r="T883">
        <v>31310598</v>
      </c>
      <c r="U883">
        <v>30131660</v>
      </c>
      <c r="V883">
        <v>29204272</v>
      </c>
      <c r="W883">
        <v>28167293</v>
      </c>
      <c r="X883">
        <v>27791691</v>
      </c>
      <c r="Y883">
        <v>26253307</v>
      </c>
      <c r="Z883">
        <v>25037075</v>
      </c>
      <c r="AA883">
        <v>24219096</v>
      </c>
      <c r="AB883">
        <v>22574029</v>
      </c>
      <c r="AC883">
        <v>20659397</v>
      </c>
      <c r="AD883">
        <v>20036271</v>
      </c>
      <c r="AE883">
        <v>18498851</v>
      </c>
      <c r="AF883">
        <v>17696252</v>
      </c>
      <c r="AG883">
        <v>16625419</v>
      </c>
      <c r="AH883">
        <v>16351894</v>
      </c>
    </row>
    <row r="884" spans="1:34">
      <c r="A884" t="s">
        <v>91</v>
      </c>
      <c r="B884" t="s">
        <v>4646</v>
      </c>
      <c r="C884" s="139">
        <f t="shared" si="13"/>
        <v>4571927.5</v>
      </c>
      <c r="D884">
        <v>5069698</v>
      </c>
      <c r="E884">
        <v>4544790</v>
      </c>
      <c r="F884">
        <v>4818105</v>
      </c>
      <c r="G884">
        <v>3855117</v>
      </c>
      <c r="H884">
        <v>2640441</v>
      </c>
      <c r="I884">
        <v>2305307</v>
      </c>
      <c r="J884">
        <v>2132911</v>
      </c>
      <c r="K884">
        <v>2018706</v>
      </c>
      <c r="L884">
        <v>1613116</v>
      </c>
      <c r="M884">
        <v>1466514</v>
      </c>
      <c r="N884">
        <v>1423716</v>
      </c>
      <c r="O884">
        <v>1479099</v>
      </c>
      <c r="P884">
        <v>1335965</v>
      </c>
      <c r="Q884">
        <v>1298905</v>
      </c>
      <c r="R884">
        <v>1256311</v>
      </c>
      <c r="S884">
        <v>174816</v>
      </c>
      <c r="T884">
        <v>2</v>
      </c>
      <c r="U884">
        <v>0</v>
      </c>
      <c r="V884">
        <v>0</v>
      </c>
      <c r="W884">
        <v>0</v>
      </c>
      <c r="X884">
        <v>0</v>
      </c>
      <c r="Y884">
        <v>0</v>
      </c>
      <c r="Z884">
        <v>0</v>
      </c>
      <c r="AA884">
        <v>0</v>
      </c>
      <c r="AB884">
        <v>0</v>
      </c>
      <c r="AC884">
        <v>0</v>
      </c>
      <c r="AD884">
        <v>0</v>
      </c>
      <c r="AE884">
        <v>0</v>
      </c>
      <c r="AF884">
        <v>0</v>
      </c>
      <c r="AG884">
        <v>0</v>
      </c>
      <c r="AH884">
        <v>0</v>
      </c>
    </row>
    <row r="885" spans="1:34">
      <c r="A885" t="s">
        <v>91</v>
      </c>
      <c r="B885" t="s">
        <v>4647</v>
      </c>
      <c r="C885" s="139">
        <f t="shared" si="13"/>
        <v>102811.5</v>
      </c>
      <c r="D885">
        <v>81297</v>
      </c>
      <c r="E885">
        <v>109163</v>
      </c>
      <c r="F885">
        <v>108185</v>
      </c>
      <c r="G885">
        <v>112601</v>
      </c>
      <c r="H885">
        <v>70325</v>
      </c>
      <c r="I885">
        <v>40053</v>
      </c>
      <c r="J885">
        <v>31202</v>
      </c>
      <c r="K885">
        <v>31758</v>
      </c>
      <c r="L885">
        <v>32159</v>
      </c>
      <c r="M885">
        <v>32449</v>
      </c>
      <c r="N885">
        <v>31617</v>
      </c>
      <c r="O885">
        <v>32000</v>
      </c>
      <c r="P885">
        <v>32500</v>
      </c>
      <c r="Q885">
        <v>0</v>
      </c>
      <c r="R885">
        <v>0</v>
      </c>
      <c r="S885">
        <v>0</v>
      </c>
      <c r="T885">
        <v>0</v>
      </c>
      <c r="U885">
        <v>0</v>
      </c>
      <c r="V885">
        <v>0</v>
      </c>
      <c r="W885">
        <v>0</v>
      </c>
      <c r="X885">
        <v>0</v>
      </c>
      <c r="Y885">
        <v>0</v>
      </c>
      <c r="Z885">
        <v>0</v>
      </c>
      <c r="AA885">
        <v>0</v>
      </c>
      <c r="AB885">
        <v>0</v>
      </c>
      <c r="AC885">
        <v>0</v>
      </c>
      <c r="AD885">
        <v>0</v>
      </c>
      <c r="AE885">
        <v>0</v>
      </c>
      <c r="AF885">
        <v>0</v>
      </c>
      <c r="AG885">
        <v>0</v>
      </c>
      <c r="AH885">
        <v>0</v>
      </c>
    </row>
    <row r="886" spans="1:34">
      <c r="A886" t="s">
        <v>91</v>
      </c>
      <c r="B886" t="s">
        <v>4648</v>
      </c>
      <c r="C886" s="139">
        <f t="shared" si="13"/>
        <v>37413583.5</v>
      </c>
      <c r="D886">
        <v>38233899</v>
      </c>
      <c r="E886">
        <v>36982386</v>
      </c>
      <c r="F886">
        <v>37780263</v>
      </c>
      <c r="G886">
        <v>36657786</v>
      </c>
      <c r="H886">
        <v>36144630</v>
      </c>
      <c r="I886">
        <v>36019690</v>
      </c>
      <c r="J886">
        <v>35075606</v>
      </c>
      <c r="K886">
        <v>35211215</v>
      </c>
      <c r="L886">
        <v>35179918</v>
      </c>
      <c r="M886">
        <v>33916479</v>
      </c>
      <c r="N886">
        <v>33772595</v>
      </c>
      <c r="O886">
        <v>34283654</v>
      </c>
      <c r="P886">
        <v>35192496</v>
      </c>
      <c r="Q886">
        <v>35643402</v>
      </c>
      <c r="R886">
        <v>34586260</v>
      </c>
      <c r="S886">
        <v>32500630</v>
      </c>
      <c r="T886">
        <v>31310600</v>
      </c>
      <c r="U886">
        <v>30131660</v>
      </c>
      <c r="V886">
        <v>29204272</v>
      </c>
      <c r="W886">
        <v>28167293</v>
      </c>
      <c r="X886">
        <v>27791691</v>
      </c>
      <c r="Y886">
        <v>26253307</v>
      </c>
      <c r="Z886">
        <v>25037075</v>
      </c>
      <c r="AA886">
        <v>24219096</v>
      </c>
      <c r="AB886">
        <v>22574029</v>
      </c>
      <c r="AC886">
        <v>20659397</v>
      </c>
      <c r="AD886">
        <v>20036271</v>
      </c>
      <c r="AE886">
        <v>18498851</v>
      </c>
      <c r="AF886">
        <v>17696252</v>
      </c>
      <c r="AG886">
        <v>16625419</v>
      </c>
      <c r="AH886">
        <v>16351894</v>
      </c>
    </row>
    <row r="887" spans="1:34">
      <c r="A887" t="s">
        <v>91</v>
      </c>
      <c r="B887" t="s">
        <v>4649</v>
      </c>
      <c r="C887" s="139">
        <f t="shared" si="13"/>
        <v>147961.5</v>
      </c>
      <c r="D887">
        <v>106792</v>
      </c>
      <c r="E887">
        <v>175107</v>
      </c>
      <c r="F887">
        <v>161998</v>
      </c>
      <c r="G887">
        <v>147949</v>
      </c>
      <c r="H887">
        <v>153535</v>
      </c>
      <c r="I887">
        <v>112143</v>
      </c>
      <c r="J887">
        <v>105014</v>
      </c>
      <c r="K887">
        <v>231329</v>
      </c>
      <c r="L887">
        <v>82568</v>
      </c>
      <c r="M887">
        <v>74527</v>
      </c>
      <c r="N887">
        <v>84101</v>
      </c>
      <c r="O887">
        <v>12870</v>
      </c>
      <c r="P887">
        <v>47320</v>
      </c>
      <c r="Q887">
        <v>15370</v>
      </c>
      <c r="R887">
        <v>893050</v>
      </c>
      <c r="S887">
        <v>587269</v>
      </c>
      <c r="T887">
        <v>232503</v>
      </c>
      <c r="U887">
        <v>232260</v>
      </c>
      <c r="V887">
        <v>229348</v>
      </c>
      <c r="W887">
        <v>224469</v>
      </c>
      <c r="X887">
        <v>202873</v>
      </c>
      <c r="Y887">
        <v>244027</v>
      </c>
      <c r="Z887">
        <v>247885</v>
      </c>
      <c r="AA887">
        <v>229913</v>
      </c>
      <c r="AB887">
        <v>227065</v>
      </c>
      <c r="AC887">
        <v>213040</v>
      </c>
      <c r="AD887">
        <v>201650</v>
      </c>
      <c r="AE887">
        <v>197379</v>
      </c>
      <c r="AF887">
        <v>144569</v>
      </c>
      <c r="AG887">
        <v>122803</v>
      </c>
      <c r="AH887">
        <v>34836</v>
      </c>
    </row>
    <row r="888" spans="1:34">
      <c r="A888" t="s">
        <v>91</v>
      </c>
      <c r="B888" t="s">
        <v>4650</v>
      </c>
      <c r="C888" s="139">
        <f t="shared" si="13"/>
        <v>2249.25</v>
      </c>
      <c r="D888">
        <v>0</v>
      </c>
      <c r="E888">
        <v>0</v>
      </c>
      <c r="F888">
        <v>8694</v>
      </c>
      <c r="G888">
        <v>303</v>
      </c>
      <c r="H888">
        <v>107</v>
      </c>
      <c r="I888">
        <v>0</v>
      </c>
      <c r="J888">
        <v>766</v>
      </c>
      <c r="K888">
        <v>3347</v>
      </c>
      <c r="L888">
        <v>2254</v>
      </c>
      <c r="M888">
        <v>8983</v>
      </c>
      <c r="N888">
        <v>37613</v>
      </c>
      <c r="O888">
        <v>71843</v>
      </c>
      <c r="P888">
        <v>66761</v>
      </c>
      <c r="Q888">
        <v>43112</v>
      </c>
      <c r="R888">
        <v>66846</v>
      </c>
      <c r="S888">
        <v>42720</v>
      </c>
      <c r="T888">
        <v>14948</v>
      </c>
      <c r="U888">
        <v>0</v>
      </c>
      <c r="V888">
        <v>0</v>
      </c>
      <c r="W888">
        <v>0</v>
      </c>
      <c r="X888">
        <v>0</v>
      </c>
      <c r="Y888">
        <v>0</v>
      </c>
      <c r="Z888">
        <v>0</v>
      </c>
      <c r="AA888">
        <v>0</v>
      </c>
      <c r="AB888">
        <v>0</v>
      </c>
      <c r="AC888">
        <v>0</v>
      </c>
      <c r="AD888">
        <v>0</v>
      </c>
      <c r="AE888">
        <v>0</v>
      </c>
      <c r="AF888">
        <v>0</v>
      </c>
      <c r="AG888">
        <v>0</v>
      </c>
      <c r="AH888">
        <v>0</v>
      </c>
    </row>
    <row r="889" spans="1:34">
      <c r="A889" t="s">
        <v>91</v>
      </c>
      <c r="B889" t="s">
        <v>4651</v>
      </c>
      <c r="C889" s="139">
        <f t="shared" si="13"/>
        <v>2019370.25</v>
      </c>
      <c r="D889">
        <v>2129409</v>
      </c>
      <c r="E889">
        <v>2005329</v>
      </c>
      <c r="F889">
        <v>1948617</v>
      </c>
      <c r="G889">
        <v>1994126</v>
      </c>
      <c r="H889">
        <v>1886427</v>
      </c>
      <c r="I889">
        <v>1796426</v>
      </c>
      <c r="J889">
        <v>1826385</v>
      </c>
      <c r="K889">
        <v>1891534</v>
      </c>
      <c r="L889">
        <v>1905132</v>
      </c>
      <c r="M889">
        <v>2095822</v>
      </c>
      <c r="N889">
        <v>2086395</v>
      </c>
      <c r="O889">
        <v>2182409</v>
      </c>
      <c r="P889">
        <v>2241779</v>
      </c>
      <c r="Q889">
        <v>2255959</v>
      </c>
      <c r="R889">
        <v>2242534</v>
      </c>
      <c r="S889">
        <v>2172204</v>
      </c>
      <c r="T889">
        <v>2294315</v>
      </c>
      <c r="U889">
        <v>2212511</v>
      </c>
      <c r="V889">
        <v>2190602</v>
      </c>
      <c r="W889">
        <v>2202780</v>
      </c>
      <c r="X889">
        <v>2161728</v>
      </c>
      <c r="Y889">
        <v>2059628</v>
      </c>
      <c r="Z889">
        <v>1780329</v>
      </c>
      <c r="AA889">
        <v>1826046</v>
      </c>
      <c r="AB889">
        <v>1752234</v>
      </c>
      <c r="AC889">
        <v>1576834</v>
      </c>
      <c r="AD889">
        <v>1522082</v>
      </c>
      <c r="AE889">
        <v>1480530</v>
      </c>
      <c r="AF889">
        <v>1398955</v>
      </c>
      <c r="AG889">
        <v>1276579</v>
      </c>
      <c r="AH889">
        <v>1241448</v>
      </c>
    </row>
    <row r="890" spans="1:34">
      <c r="A890" t="s">
        <v>91</v>
      </c>
      <c r="B890" t="s">
        <v>4652</v>
      </c>
      <c r="C890" s="139">
        <f t="shared" si="13"/>
        <v>105534.5</v>
      </c>
      <c r="D890">
        <v>-85680</v>
      </c>
      <c r="E890">
        <v>56360</v>
      </c>
      <c r="F890">
        <v>207580</v>
      </c>
      <c r="G890">
        <v>243878</v>
      </c>
      <c r="H890">
        <v>439827</v>
      </c>
      <c r="I890">
        <v>551121</v>
      </c>
      <c r="J890">
        <v>453909</v>
      </c>
      <c r="K890">
        <v>531171</v>
      </c>
      <c r="L890">
        <v>601589</v>
      </c>
      <c r="M890">
        <v>214863</v>
      </c>
      <c r="N890">
        <v>296347</v>
      </c>
      <c r="O890">
        <v>309049</v>
      </c>
      <c r="P890">
        <v>459590</v>
      </c>
      <c r="Q890">
        <v>568071</v>
      </c>
      <c r="R890">
        <v>0</v>
      </c>
      <c r="S890">
        <v>0</v>
      </c>
      <c r="T890">
        <v>0</v>
      </c>
      <c r="U890">
        <v>0</v>
      </c>
      <c r="V890">
        <v>0</v>
      </c>
      <c r="W890">
        <v>0</v>
      </c>
      <c r="X890">
        <v>0</v>
      </c>
      <c r="Y890">
        <v>0</v>
      </c>
      <c r="Z890">
        <v>0</v>
      </c>
      <c r="AA890">
        <v>0</v>
      </c>
      <c r="AB890">
        <v>0</v>
      </c>
      <c r="AC890">
        <v>0</v>
      </c>
      <c r="AD890">
        <v>0</v>
      </c>
      <c r="AE890">
        <v>0</v>
      </c>
      <c r="AF890">
        <v>0</v>
      </c>
      <c r="AG890">
        <v>0</v>
      </c>
      <c r="AH890">
        <v>0</v>
      </c>
    </row>
    <row r="891" spans="1:34">
      <c r="A891" t="s">
        <v>91</v>
      </c>
      <c r="B891" t="s">
        <v>4653</v>
      </c>
      <c r="C891" s="139">
        <f t="shared" si="13"/>
        <v>177701</v>
      </c>
      <c r="D891">
        <v>40326</v>
      </c>
      <c r="E891">
        <v>670478</v>
      </c>
      <c r="F891">
        <v>0</v>
      </c>
      <c r="G891">
        <v>0</v>
      </c>
      <c r="H891">
        <v>1207881</v>
      </c>
      <c r="I891">
        <v>577975</v>
      </c>
      <c r="J891">
        <v>0</v>
      </c>
      <c r="K891">
        <v>0</v>
      </c>
      <c r="L891">
        <v>0</v>
      </c>
      <c r="M891">
        <v>0</v>
      </c>
      <c r="N891">
        <v>0</v>
      </c>
      <c r="O891">
        <v>882511</v>
      </c>
      <c r="P891">
        <v>0</v>
      </c>
      <c r="Q891">
        <v>0</v>
      </c>
      <c r="R891">
        <v>0</v>
      </c>
      <c r="S891">
        <v>4235393</v>
      </c>
      <c r="T891">
        <v>2704100</v>
      </c>
      <c r="U891">
        <v>0</v>
      </c>
      <c r="V891">
        <v>0</v>
      </c>
      <c r="W891">
        <v>2703023</v>
      </c>
      <c r="X891">
        <v>4327311</v>
      </c>
      <c r="Y891">
        <v>1014149</v>
      </c>
      <c r="Z891">
        <v>2648205</v>
      </c>
      <c r="AA891">
        <v>0</v>
      </c>
      <c r="AB891">
        <v>223640</v>
      </c>
      <c r="AC891">
        <v>709299</v>
      </c>
      <c r="AD891">
        <v>2052793</v>
      </c>
      <c r="AE891">
        <v>2661460</v>
      </c>
      <c r="AF891">
        <v>3436069</v>
      </c>
      <c r="AG891">
        <v>3452082</v>
      </c>
      <c r="AH891">
        <v>1734196</v>
      </c>
    </row>
    <row r="892" spans="1:34">
      <c r="A892" t="s">
        <v>91</v>
      </c>
      <c r="B892" s="137" t="s">
        <v>4654</v>
      </c>
      <c r="C892" s="139">
        <f t="shared" si="13"/>
        <v>39866399.75</v>
      </c>
      <c r="D892">
        <v>40424745</v>
      </c>
      <c r="E892">
        <v>39889660</v>
      </c>
      <c r="F892">
        <v>40107152</v>
      </c>
      <c r="G892">
        <v>39044042</v>
      </c>
      <c r="H892">
        <v>39832407</v>
      </c>
      <c r="I892">
        <v>39057355</v>
      </c>
      <c r="J892">
        <v>37461680</v>
      </c>
      <c r="K892">
        <v>37868596</v>
      </c>
      <c r="L892">
        <v>37771461</v>
      </c>
      <c r="M892">
        <v>36310674</v>
      </c>
      <c r="N892">
        <v>36277051</v>
      </c>
      <c r="O892">
        <v>37742336</v>
      </c>
      <c r="P892">
        <v>38007946</v>
      </c>
      <c r="Q892">
        <v>38525915</v>
      </c>
      <c r="R892">
        <v>38550551</v>
      </c>
      <c r="S892">
        <v>40501873</v>
      </c>
      <c r="T892">
        <v>37870398</v>
      </c>
      <c r="U892">
        <v>33548492</v>
      </c>
      <c r="V892">
        <v>32506840</v>
      </c>
      <c r="W892">
        <v>33875970</v>
      </c>
      <c r="X892">
        <v>35484916</v>
      </c>
      <c r="Y892">
        <v>30532130</v>
      </c>
      <c r="Z892">
        <v>30613520</v>
      </c>
      <c r="AA892">
        <v>27144420</v>
      </c>
      <c r="AB892">
        <v>25580408</v>
      </c>
      <c r="AC892">
        <v>23963993</v>
      </c>
      <c r="AD892">
        <v>24524577</v>
      </c>
      <c r="AE892">
        <v>23503520</v>
      </c>
      <c r="AF892">
        <v>23349870</v>
      </c>
      <c r="AG892">
        <v>22073154</v>
      </c>
      <c r="AH892">
        <v>20052733</v>
      </c>
    </row>
    <row r="893" spans="1:34">
      <c r="A893" t="s">
        <v>91</v>
      </c>
      <c r="B893" t="s">
        <v>4655</v>
      </c>
      <c r="C893" s="139">
        <f t="shared" si="13"/>
        <v>-126796.75</v>
      </c>
      <c r="D893">
        <v>40326</v>
      </c>
      <c r="E893">
        <v>670478</v>
      </c>
      <c r="F893">
        <v>-420591</v>
      </c>
      <c r="G893">
        <v>-797400</v>
      </c>
      <c r="H893">
        <v>1207881</v>
      </c>
      <c r="I893">
        <v>577975</v>
      </c>
      <c r="J893">
        <v>-1420798</v>
      </c>
      <c r="K893">
        <v>-1408028</v>
      </c>
      <c r="L893">
        <v>-2452907</v>
      </c>
      <c r="M893">
        <v>-4194868</v>
      </c>
      <c r="N893">
        <v>-1092557</v>
      </c>
      <c r="O893">
        <v>882511</v>
      </c>
      <c r="P893">
        <v>-2815650</v>
      </c>
      <c r="Q893">
        <v>-5512662</v>
      </c>
      <c r="R893">
        <v>-6533132</v>
      </c>
      <c r="S893">
        <v>4235393</v>
      </c>
      <c r="T893">
        <v>2704100</v>
      </c>
      <c r="U893">
        <v>-132708</v>
      </c>
      <c r="V893">
        <v>-333153</v>
      </c>
      <c r="W893">
        <v>2703023</v>
      </c>
      <c r="X893">
        <v>4327311</v>
      </c>
      <c r="Y893">
        <v>1014149</v>
      </c>
      <c r="Z893">
        <v>2648205</v>
      </c>
      <c r="AA893">
        <v>-112896</v>
      </c>
      <c r="AB893">
        <v>223640</v>
      </c>
      <c r="AC893">
        <v>709299</v>
      </c>
      <c r="AD893">
        <v>2052793</v>
      </c>
      <c r="AE893">
        <v>2661460</v>
      </c>
      <c r="AF893">
        <v>3436069</v>
      </c>
      <c r="AG893">
        <v>3452082</v>
      </c>
      <c r="AH893">
        <v>1734196</v>
      </c>
    </row>
    <row r="894" spans="1:34">
      <c r="A894" t="s">
        <v>91</v>
      </c>
      <c r="B894" t="s">
        <v>4656</v>
      </c>
      <c r="C894" s="139">
        <f t="shared" si="13"/>
        <v>0.99749999999999994</v>
      </c>
      <c r="D894">
        <v>1</v>
      </c>
      <c r="E894">
        <v>1.02</v>
      </c>
      <c r="F894">
        <v>0.99</v>
      </c>
      <c r="G894">
        <v>0.98</v>
      </c>
      <c r="H894">
        <v>1.03</v>
      </c>
      <c r="I894">
        <v>1.02</v>
      </c>
      <c r="J894">
        <v>0.96</v>
      </c>
      <c r="K894">
        <v>0.96</v>
      </c>
      <c r="L894">
        <v>0.94</v>
      </c>
      <c r="M894">
        <v>0.88</v>
      </c>
      <c r="N894">
        <v>0.97</v>
      </c>
      <c r="O894">
        <v>1.02</v>
      </c>
      <c r="P894">
        <v>0.93</v>
      </c>
      <c r="Q894">
        <v>0.86</v>
      </c>
      <c r="R894">
        <v>0.83</v>
      </c>
      <c r="S894">
        <v>1.1200000000000001</v>
      </c>
      <c r="T894">
        <v>1.08</v>
      </c>
      <c r="U894">
        <v>1</v>
      </c>
      <c r="V894">
        <v>0.99</v>
      </c>
      <c r="W894">
        <v>1.0900000000000001</v>
      </c>
      <c r="X894">
        <v>1.1399999999999999</v>
      </c>
      <c r="Y894">
        <v>1.03</v>
      </c>
      <c r="Z894">
        <v>1.0900000000000001</v>
      </c>
      <c r="AA894">
        <v>1</v>
      </c>
      <c r="AB894">
        <v>1.01</v>
      </c>
      <c r="AC894">
        <v>1.03</v>
      </c>
      <c r="AD894">
        <v>1.0900000000000001</v>
      </c>
      <c r="AE894">
        <v>1.1299999999999999</v>
      </c>
      <c r="AF894">
        <v>1.17</v>
      </c>
      <c r="AG894">
        <v>1.19</v>
      </c>
      <c r="AH894">
        <v>1.0900000000000001</v>
      </c>
    </row>
    <row r="895" spans="1:34">
      <c r="A895" t="s">
        <v>91</v>
      </c>
      <c r="B895" t="s">
        <v>4657</v>
      </c>
      <c r="C895" s="139">
        <f t="shared" si="13"/>
        <v>0</v>
      </c>
    </row>
    <row r="896" spans="1:34">
      <c r="A896" t="s">
        <v>91</v>
      </c>
      <c r="B896" t="s">
        <v>4566</v>
      </c>
      <c r="C896" s="139">
        <f t="shared" si="13"/>
        <v>0</v>
      </c>
      <c r="D896" t="s">
        <v>4567</v>
      </c>
      <c r="E896" t="s">
        <v>4568</v>
      </c>
      <c r="F896" t="s">
        <v>4569</v>
      </c>
      <c r="G896" t="s">
        <v>4570</v>
      </c>
      <c r="H896" t="s">
        <v>4571</v>
      </c>
      <c r="I896" t="s">
        <v>4572</v>
      </c>
      <c r="J896" t="s">
        <v>4573</v>
      </c>
      <c r="K896" t="s">
        <v>4574</v>
      </c>
      <c r="L896" t="s">
        <v>4575</v>
      </c>
      <c r="M896" t="s">
        <v>4576</v>
      </c>
      <c r="N896" t="s">
        <v>4577</v>
      </c>
      <c r="O896" t="s">
        <v>4578</v>
      </c>
      <c r="P896" t="s">
        <v>4579</v>
      </c>
      <c r="Q896" t="s">
        <v>4580</v>
      </c>
      <c r="R896" t="s">
        <v>4581</v>
      </c>
      <c r="S896" t="s">
        <v>4582</v>
      </c>
      <c r="T896" t="s">
        <v>4583</v>
      </c>
      <c r="U896" t="s">
        <v>4584</v>
      </c>
      <c r="V896" t="s">
        <v>4585</v>
      </c>
      <c r="W896" t="s">
        <v>4586</v>
      </c>
      <c r="X896" t="s">
        <v>4587</v>
      </c>
      <c r="Y896" t="s">
        <v>4588</v>
      </c>
      <c r="Z896" t="s">
        <v>4589</v>
      </c>
      <c r="AA896" t="s">
        <v>4590</v>
      </c>
      <c r="AB896" t="s">
        <v>4591</v>
      </c>
      <c r="AC896" t="s">
        <v>4592</v>
      </c>
      <c r="AD896" t="s">
        <v>4593</v>
      </c>
      <c r="AE896" t="s">
        <v>4594</v>
      </c>
      <c r="AF896" t="s">
        <v>4595</v>
      </c>
      <c r="AG896" t="s">
        <v>4596</v>
      </c>
      <c r="AH896" t="s">
        <v>4597</v>
      </c>
    </row>
    <row r="897" spans="1:34">
      <c r="B897" t="s">
        <v>93</v>
      </c>
      <c r="C897" s="139">
        <f t="shared" si="13"/>
        <v>0</v>
      </c>
    </row>
    <row r="898" spans="1:34">
      <c r="A898" t="s">
        <v>93</v>
      </c>
      <c r="B898" t="s">
        <v>4598</v>
      </c>
      <c r="C898" s="139">
        <f t="shared" si="13"/>
        <v>0</v>
      </c>
    </row>
    <row r="899" spans="1:34">
      <c r="A899" t="s">
        <v>93</v>
      </c>
      <c r="B899" t="s">
        <v>4599</v>
      </c>
      <c r="C899" s="139">
        <f t="shared" si="13"/>
        <v>0</v>
      </c>
      <c r="D899" t="s">
        <v>4600</v>
      </c>
      <c r="E899" t="s">
        <v>4601</v>
      </c>
      <c r="F899" t="s">
        <v>4602</v>
      </c>
      <c r="G899" t="s">
        <v>4603</v>
      </c>
      <c r="H899" t="s">
        <v>4604</v>
      </c>
      <c r="I899" t="s">
        <v>4605</v>
      </c>
      <c r="J899" t="s">
        <v>4606</v>
      </c>
      <c r="K899" t="s">
        <v>4607</v>
      </c>
      <c r="L899" t="s">
        <v>4608</v>
      </c>
      <c r="M899" t="s">
        <v>4609</v>
      </c>
      <c r="N899" t="s">
        <v>4610</v>
      </c>
      <c r="O899" t="s">
        <v>4611</v>
      </c>
      <c r="P899" t="s">
        <v>4612</v>
      </c>
      <c r="Q899" t="s">
        <v>4613</v>
      </c>
      <c r="R899" t="s">
        <v>4614</v>
      </c>
      <c r="S899" t="s">
        <v>4615</v>
      </c>
      <c r="T899" t="s">
        <v>4616</v>
      </c>
      <c r="U899" t="s">
        <v>4617</v>
      </c>
      <c r="V899" t="s">
        <v>4618</v>
      </c>
      <c r="W899" t="s">
        <v>4619</v>
      </c>
      <c r="X899" t="s">
        <v>4620</v>
      </c>
      <c r="Y899" t="s">
        <v>4621</v>
      </c>
      <c r="Z899" t="s">
        <v>4622</v>
      </c>
      <c r="AA899" t="s">
        <v>4623</v>
      </c>
      <c r="AB899" t="s">
        <v>4624</v>
      </c>
      <c r="AC899" t="s">
        <v>4625</v>
      </c>
      <c r="AD899" t="s">
        <v>4626</v>
      </c>
      <c r="AE899" t="s">
        <v>4627</v>
      </c>
      <c r="AF899" t="s">
        <v>4628</v>
      </c>
      <c r="AG899" t="s">
        <v>4629</v>
      </c>
      <c r="AH899" t="s">
        <v>4630</v>
      </c>
    </row>
    <row r="900" spans="1:34">
      <c r="A900" t="s">
        <v>93</v>
      </c>
      <c r="B900" t="s">
        <v>4631</v>
      </c>
      <c r="C900" s="139">
        <f t="shared" si="13"/>
        <v>0</v>
      </c>
      <c r="D900" t="s">
        <v>583</v>
      </c>
      <c r="E900" t="s">
        <v>583</v>
      </c>
      <c r="F900" t="s">
        <v>583</v>
      </c>
      <c r="G900" t="s">
        <v>583</v>
      </c>
      <c r="H900" t="s">
        <v>583</v>
      </c>
      <c r="I900" t="s">
        <v>583</v>
      </c>
      <c r="J900" t="s">
        <v>583</v>
      </c>
      <c r="K900" t="s">
        <v>583</v>
      </c>
      <c r="L900" t="s">
        <v>583</v>
      </c>
      <c r="M900" t="s">
        <v>583</v>
      </c>
      <c r="N900" t="s">
        <v>583</v>
      </c>
      <c r="O900" t="s">
        <v>583</v>
      </c>
      <c r="P900" t="s">
        <v>583</v>
      </c>
      <c r="Q900" t="s">
        <v>583</v>
      </c>
      <c r="R900" t="s">
        <v>583</v>
      </c>
      <c r="S900" t="s">
        <v>583</v>
      </c>
      <c r="T900" t="s">
        <v>583</v>
      </c>
      <c r="U900" t="s">
        <v>583</v>
      </c>
      <c r="V900" t="s">
        <v>583</v>
      </c>
      <c r="W900" t="s">
        <v>583</v>
      </c>
      <c r="X900" t="s">
        <v>583</v>
      </c>
      <c r="Y900" t="s">
        <v>583</v>
      </c>
      <c r="Z900" t="s">
        <v>583</v>
      </c>
      <c r="AA900" t="s">
        <v>583</v>
      </c>
      <c r="AB900" t="s">
        <v>583</v>
      </c>
      <c r="AC900" t="s">
        <v>583</v>
      </c>
      <c r="AD900" t="s">
        <v>583</v>
      </c>
      <c r="AE900" t="s">
        <v>583</v>
      </c>
      <c r="AF900" t="s">
        <v>583</v>
      </c>
      <c r="AG900" t="s">
        <v>583</v>
      </c>
      <c r="AH900" t="s">
        <v>583</v>
      </c>
    </row>
    <row r="901" spans="1:34">
      <c r="A901" t="s">
        <v>93</v>
      </c>
      <c r="B901" t="s">
        <v>522</v>
      </c>
      <c r="C901" s="139">
        <f t="shared" si="13"/>
        <v>0</v>
      </c>
      <c r="D901" t="s">
        <v>583</v>
      </c>
      <c r="E901" t="s">
        <v>583</v>
      </c>
      <c r="F901" t="s">
        <v>583</v>
      </c>
      <c r="G901" t="s">
        <v>583</v>
      </c>
      <c r="H901" t="s">
        <v>583</v>
      </c>
      <c r="I901" t="s">
        <v>583</v>
      </c>
      <c r="J901" t="s">
        <v>583</v>
      </c>
      <c r="K901" t="s">
        <v>583</v>
      </c>
      <c r="L901" t="s">
        <v>583</v>
      </c>
      <c r="M901" t="s">
        <v>583</v>
      </c>
      <c r="N901" t="s">
        <v>583</v>
      </c>
      <c r="O901" t="s">
        <v>583</v>
      </c>
      <c r="P901" t="s">
        <v>583</v>
      </c>
      <c r="Q901" t="s">
        <v>583</v>
      </c>
      <c r="R901" t="s">
        <v>583</v>
      </c>
      <c r="S901" t="s">
        <v>583</v>
      </c>
      <c r="T901" t="s">
        <v>583</v>
      </c>
      <c r="U901" t="s">
        <v>583</v>
      </c>
      <c r="V901" t="s">
        <v>583</v>
      </c>
      <c r="W901" t="s">
        <v>583</v>
      </c>
      <c r="X901" t="s">
        <v>583</v>
      </c>
      <c r="Y901" t="s">
        <v>583</v>
      </c>
      <c r="Z901" t="s">
        <v>583</v>
      </c>
      <c r="AA901" t="s">
        <v>583</v>
      </c>
      <c r="AB901" t="s">
        <v>583</v>
      </c>
      <c r="AC901" t="s">
        <v>583</v>
      </c>
      <c r="AD901" t="s">
        <v>583</v>
      </c>
      <c r="AE901" t="s">
        <v>583</v>
      </c>
      <c r="AF901" t="s">
        <v>583</v>
      </c>
      <c r="AG901" t="s">
        <v>583</v>
      </c>
      <c r="AH901" t="s">
        <v>583</v>
      </c>
    </row>
    <row r="902" spans="1:34">
      <c r="A902" t="s">
        <v>93</v>
      </c>
      <c r="B902" t="s">
        <v>4632</v>
      </c>
      <c r="C902" s="139">
        <f t="shared" si="13"/>
        <v>956390</v>
      </c>
      <c r="D902">
        <v>499085</v>
      </c>
      <c r="E902">
        <v>934967</v>
      </c>
      <c r="F902">
        <v>1416634</v>
      </c>
      <c r="G902">
        <v>974874</v>
      </c>
      <c r="H902">
        <v>1061931</v>
      </c>
      <c r="I902">
        <v>1694535</v>
      </c>
      <c r="J902">
        <v>2085585</v>
      </c>
      <c r="K902">
        <v>2266903</v>
      </c>
      <c r="L902">
        <v>2016722</v>
      </c>
      <c r="M902">
        <v>2994495</v>
      </c>
      <c r="N902">
        <v>3979333</v>
      </c>
      <c r="O902">
        <v>3788395</v>
      </c>
      <c r="P902">
        <v>4348148</v>
      </c>
      <c r="Q902">
        <v>4887753</v>
      </c>
      <c r="R902">
        <v>4574520</v>
      </c>
      <c r="S902">
        <v>5638000</v>
      </c>
      <c r="T902">
        <v>6169110</v>
      </c>
      <c r="U902">
        <v>6231573</v>
      </c>
      <c r="V902">
        <v>12276456</v>
      </c>
      <c r="W902">
        <v>13095085</v>
      </c>
      <c r="X902">
        <v>12701500</v>
      </c>
      <c r="Y902">
        <v>13875659</v>
      </c>
      <c r="Z902">
        <v>14237580</v>
      </c>
      <c r="AA902">
        <v>14264333</v>
      </c>
      <c r="AB902">
        <v>15418562</v>
      </c>
      <c r="AC902">
        <v>13936033</v>
      </c>
      <c r="AD902">
        <v>11888117</v>
      </c>
      <c r="AE902">
        <v>14586006</v>
      </c>
      <c r="AF902">
        <v>13451183</v>
      </c>
      <c r="AG902">
        <v>12705147</v>
      </c>
      <c r="AH902">
        <v>10810155</v>
      </c>
    </row>
    <row r="903" spans="1:34">
      <c r="A903" t="s">
        <v>93</v>
      </c>
      <c r="B903" t="s">
        <v>4633</v>
      </c>
      <c r="C903" s="139">
        <f t="shared" si="13"/>
        <v>16176422.75</v>
      </c>
      <c r="D903">
        <v>15764558</v>
      </c>
      <c r="E903">
        <v>16997461</v>
      </c>
      <c r="F903">
        <v>15570870</v>
      </c>
      <c r="G903">
        <v>16372802</v>
      </c>
      <c r="H903">
        <v>18113417</v>
      </c>
      <c r="I903">
        <v>18216665</v>
      </c>
      <c r="J903">
        <v>17352588</v>
      </c>
      <c r="K903">
        <v>17411467</v>
      </c>
      <c r="L903">
        <v>17127994</v>
      </c>
      <c r="M903">
        <v>17020036</v>
      </c>
      <c r="N903">
        <v>18163323</v>
      </c>
      <c r="O903">
        <v>16314225</v>
      </c>
      <c r="P903">
        <v>18471030</v>
      </c>
      <c r="Q903">
        <v>18236975</v>
      </c>
      <c r="R903">
        <v>17297320</v>
      </c>
      <c r="S903">
        <v>18438390</v>
      </c>
      <c r="T903">
        <v>17315007</v>
      </c>
      <c r="U903">
        <v>15013888</v>
      </c>
      <c r="V903">
        <v>3385159</v>
      </c>
      <c r="W903">
        <v>1574033</v>
      </c>
      <c r="X903">
        <v>1860735</v>
      </c>
      <c r="Y903">
        <v>1818169</v>
      </c>
      <c r="Z903">
        <v>1360420</v>
      </c>
      <c r="AA903">
        <v>1164424</v>
      </c>
      <c r="AB903">
        <v>1180286</v>
      </c>
      <c r="AC903">
        <v>1098764</v>
      </c>
      <c r="AD903">
        <v>1129555</v>
      </c>
      <c r="AE903">
        <v>1215904</v>
      </c>
      <c r="AF903">
        <v>1209022</v>
      </c>
      <c r="AG903">
        <v>1168303</v>
      </c>
      <c r="AH903">
        <v>1135184</v>
      </c>
    </row>
    <row r="904" spans="1:34">
      <c r="A904" t="s">
        <v>93</v>
      </c>
      <c r="B904" t="s">
        <v>4634</v>
      </c>
      <c r="C904" s="139">
        <f t="shared" ref="C904:C967" si="14">IFERROR(AVERAGE(D904:G904),0)</f>
        <v>0</v>
      </c>
      <c r="D904">
        <v>0</v>
      </c>
      <c r="E904">
        <v>0</v>
      </c>
      <c r="F904">
        <v>0</v>
      </c>
      <c r="G904">
        <v>0</v>
      </c>
      <c r="H904">
        <v>0</v>
      </c>
      <c r="I904">
        <v>0</v>
      </c>
      <c r="J904">
        <v>0</v>
      </c>
      <c r="K904">
        <v>0</v>
      </c>
      <c r="L904">
        <v>0</v>
      </c>
      <c r="M904">
        <v>0</v>
      </c>
      <c r="N904">
        <v>0</v>
      </c>
      <c r="O904">
        <v>0</v>
      </c>
      <c r="P904">
        <v>0</v>
      </c>
      <c r="Q904">
        <v>0</v>
      </c>
      <c r="R904">
        <v>0</v>
      </c>
      <c r="S904">
        <v>0</v>
      </c>
      <c r="T904">
        <v>0</v>
      </c>
      <c r="U904">
        <v>0</v>
      </c>
      <c r="V904">
        <v>19609</v>
      </c>
      <c r="W904">
        <v>79606</v>
      </c>
      <c r="X904">
        <v>85942</v>
      </c>
      <c r="Y904">
        <v>94192</v>
      </c>
      <c r="Z904">
        <v>92418</v>
      </c>
      <c r="AA904">
        <v>74823</v>
      </c>
      <c r="AB904">
        <v>84704</v>
      </c>
      <c r="AC904">
        <v>84886</v>
      </c>
      <c r="AD904">
        <v>68381</v>
      </c>
      <c r="AE904">
        <v>83396</v>
      </c>
      <c r="AF904">
        <v>86735</v>
      </c>
      <c r="AG904">
        <v>90402</v>
      </c>
      <c r="AH904">
        <v>93077</v>
      </c>
    </row>
    <row r="905" spans="1:34">
      <c r="A905" t="s">
        <v>93</v>
      </c>
      <c r="B905" t="s">
        <v>4635</v>
      </c>
      <c r="C905" s="139">
        <f t="shared" si="14"/>
        <v>17132812.75</v>
      </c>
      <c r="D905">
        <v>16263643</v>
      </c>
      <c r="E905">
        <v>17932428</v>
      </c>
      <c r="F905">
        <v>16987504</v>
      </c>
      <c r="G905">
        <v>17347676</v>
      </c>
      <c r="H905">
        <v>19175348</v>
      </c>
      <c r="I905">
        <v>19911200</v>
      </c>
      <c r="J905">
        <v>19438173</v>
      </c>
      <c r="K905">
        <v>19678370</v>
      </c>
      <c r="L905">
        <v>19144716</v>
      </c>
      <c r="M905">
        <v>20014531</v>
      </c>
      <c r="N905">
        <v>22142656</v>
      </c>
      <c r="O905">
        <v>20102620</v>
      </c>
      <c r="P905">
        <v>22819179</v>
      </c>
      <c r="Q905">
        <v>23124728</v>
      </c>
      <c r="R905">
        <v>21871840</v>
      </c>
      <c r="S905">
        <v>24076390</v>
      </c>
      <c r="T905">
        <v>23484117</v>
      </c>
      <c r="U905">
        <v>21245460</v>
      </c>
      <c r="V905">
        <v>15681224</v>
      </c>
      <c r="W905">
        <v>14748724</v>
      </c>
      <c r="X905">
        <v>14648177</v>
      </c>
      <c r="Y905">
        <v>15788020</v>
      </c>
      <c r="Z905">
        <v>15690418</v>
      </c>
      <c r="AA905">
        <v>15503579</v>
      </c>
      <c r="AB905">
        <v>16683552</v>
      </c>
      <c r="AC905">
        <v>15119683</v>
      </c>
      <c r="AD905">
        <v>13086053</v>
      </c>
      <c r="AE905">
        <v>15885306</v>
      </c>
      <c r="AF905">
        <v>14746940</v>
      </c>
      <c r="AG905">
        <v>13963852</v>
      </c>
      <c r="AH905">
        <v>12038416</v>
      </c>
    </row>
    <row r="906" spans="1:34">
      <c r="A906" t="s">
        <v>93</v>
      </c>
      <c r="B906" t="s">
        <v>4636</v>
      </c>
      <c r="C906" s="139">
        <f t="shared" si="14"/>
        <v>65520.5</v>
      </c>
      <c r="D906">
        <v>59375</v>
      </c>
      <c r="E906">
        <v>64329</v>
      </c>
      <c r="F906">
        <v>68746</v>
      </c>
      <c r="G906">
        <v>69632</v>
      </c>
      <c r="H906">
        <v>74419</v>
      </c>
      <c r="I906">
        <v>73165</v>
      </c>
      <c r="J906">
        <v>69295</v>
      </c>
      <c r="K906">
        <v>70131</v>
      </c>
      <c r="L906">
        <v>48640</v>
      </c>
      <c r="M906">
        <v>19946</v>
      </c>
      <c r="N906">
        <v>19560</v>
      </c>
      <c r="O906">
        <v>26590</v>
      </c>
      <c r="P906">
        <v>17841</v>
      </c>
      <c r="Q906">
        <v>28472</v>
      </c>
      <c r="R906">
        <v>25164</v>
      </c>
      <c r="S906">
        <v>29975</v>
      </c>
      <c r="T906">
        <v>33358</v>
      </c>
      <c r="U906">
        <v>33614</v>
      </c>
      <c r="V906">
        <v>30027</v>
      </c>
      <c r="W906">
        <v>30532</v>
      </c>
      <c r="X906">
        <v>29685</v>
      </c>
      <c r="Y906">
        <v>27870</v>
      </c>
      <c r="Z906">
        <v>26113</v>
      </c>
      <c r="AA906">
        <v>25413</v>
      </c>
      <c r="AB906">
        <v>24678</v>
      </c>
      <c r="AC906">
        <v>24869</v>
      </c>
      <c r="AD906">
        <v>22511</v>
      </c>
      <c r="AE906">
        <v>15934</v>
      </c>
      <c r="AF906">
        <v>12814</v>
      </c>
      <c r="AG906">
        <v>12887</v>
      </c>
      <c r="AH906">
        <v>28299</v>
      </c>
    </row>
    <row r="907" spans="1:34">
      <c r="A907" t="s">
        <v>93</v>
      </c>
      <c r="B907" t="s">
        <v>4637</v>
      </c>
      <c r="C907" s="139">
        <f t="shared" si="14"/>
        <v>29459.25</v>
      </c>
      <c r="D907">
        <v>27560</v>
      </c>
      <c r="E907">
        <v>29838</v>
      </c>
      <c r="F907">
        <v>30906</v>
      </c>
      <c r="G907">
        <v>29533</v>
      </c>
      <c r="H907">
        <v>32726</v>
      </c>
      <c r="I907">
        <v>31529</v>
      </c>
      <c r="J907">
        <v>30927</v>
      </c>
      <c r="K907">
        <v>30019</v>
      </c>
      <c r="L907">
        <v>28963</v>
      </c>
      <c r="M907">
        <v>31464</v>
      </c>
      <c r="N907">
        <v>33696</v>
      </c>
      <c r="O907">
        <v>34912</v>
      </c>
      <c r="P907">
        <v>39972</v>
      </c>
      <c r="Q907">
        <v>123971</v>
      </c>
      <c r="R907">
        <v>166691</v>
      </c>
      <c r="S907">
        <v>363648</v>
      </c>
      <c r="T907">
        <v>358312</v>
      </c>
      <c r="U907">
        <v>318032</v>
      </c>
      <c r="V907">
        <v>241827</v>
      </c>
      <c r="W907">
        <v>295373</v>
      </c>
      <c r="X907">
        <v>353635</v>
      </c>
      <c r="Y907">
        <v>373357</v>
      </c>
      <c r="Z907">
        <v>372321</v>
      </c>
      <c r="AA907">
        <v>351230</v>
      </c>
      <c r="AB907">
        <v>355420</v>
      </c>
      <c r="AC907">
        <v>289828</v>
      </c>
      <c r="AD907">
        <v>353934</v>
      </c>
      <c r="AE907">
        <v>341520</v>
      </c>
      <c r="AF907">
        <v>357499</v>
      </c>
      <c r="AG907">
        <v>244603</v>
      </c>
      <c r="AH907">
        <v>338481</v>
      </c>
    </row>
    <row r="908" spans="1:34">
      <c r="A908" t="s">
        <v>93</v>
      </c>
      <c r="B908" t="s">
        <v>4638</v>
      </c>
      <c r="C908" s="139">
        <f t="shared" si="14"/>
        <v>94979.75</v>
      </c>
      <c r="D908">
        <v>86935</v>
      </c>
      <c r="E908">
        <v>94167</v>
      </c>
      <c r="F908">
        <v>99652</v>
      </c>
      <c r="G908">
        <v>99165</v>
      </c>
      <c r="H908">
        <v>107145</v>
      </c>
      <c r="I908">
        <v>104694</v>
      </c>
      <c r="J908">
        <v>100222</v>
      </c>
      <c r="K908">
        <v>100150</v>
      </c>
      <c r="L908">
        <v>77603</v>
      </c>
      <c r="M908">
        <v>51410</v>
      </c>
      <c r="N908">
        <v>53256</v>
      </c>
      <c r="O908">
        <v>61502</v>
      </c>
      <c r="P908">
        <v>57813</v>
      </c>
      <c r="Q908">
        <v>152443</v>
      </c>
      <c r="R908">
        <v>191855</v>
      </c>
      <c r="S908">
        <v>393624</v>
      </c>
      <c r="T908">
        <v>391670</v>
      </c>
      <c r="U908">
        <v>351646</v>
      </c>
      <c r="V908">
        <v>271854</v>
      </c>
      <c r="W908">
        <v>325905</v>
      </c>
      <c r="X908">
        <v>383320</v>
      </c>
      <c r="Y908">
        <v>401226</v>
      </c>
      <c r="Z908">
        <v>398434</v>
      </c>
      <c r="AA908">
        <v>376643</v>
      </c>
      <c r="AB908">
        <v>380099</v>
      </c>
      <c r="AC908">
        <v>314696</v>
      </c>
      <c r="AD908">
        <v>376445</v>
      </c>
      <c r="AE908">
        <v>357454</v>
      </c>
      <c r="AF908">
        <v>370313</v>
      </c>
      <c r="AG908">
        <v>257490</v>
      </c>
      <c r="AH908">
        <v>366779</v>
      </c>
    </row>
    <row r="909" spans="1:34">
      <c r="A909" t="s">
        <v>93</v>
      </c>
      <c r="B909" t="s">
        <v>4639</v>
      </c>
      <c r="C909" s="139">
        <f t="shared" si="14"/>
        <v>17227792.5</v>
      </c>
      <c r="D909">
        <v>16350578</v>
      </c>
      <c r="E909">
        <v>18026595</v>
      </c>
      <c r="F909">
        <v>17087156</v>
      </c>
      <c r="G909">
        <v>17446841</v>
      </c>
      <c r="H909">
        <v>19282493</v>
      </c>
      <c r="I909">
        <v>20015893</v>
      </c>
      <c r="J909">
        <v>19538395</v>
      </c>
      <c r="K909">
        <v>19778520</v>
      </c>
      <c r="L909">
        <v>19222319</v>
      </c>
      <c r="M909">
        <v>20065941</v>
      </c>
      <c r="N909">
        <v>22195912</v>
      </c>
      <c r="O909">
        <v>20164122</v>
      </c>
      <c r="P909">
        <v>22876992</v>
      </c>
      <c r="Q909">
        <v>23277171</v>
      </c>
      <c r="R909">
        <v>22063695</v>
      </c>
      <c r="S909">
        <v>24470013</v>
      </c>
      <c r="T909">
        <v>23875787</v>
      </c>
      <c r="U909">
        <v>21597107</v>
      </c>
      <c r="V909">
        <v>15953078</v>
      </c>
      <c r="W909">
        <v>15074629</v>
      </c>
      <c r="X909">
        <v>15031497</v>
      </c>
      <c r="Y909">
        <v>16189247</v>
      </c>
      <c r="Z909">
        <v>16088852</v>
      </c>
      <c r="AA909">
        <v>15880222</v>
      </c>
      <c r="AB909">
        <v>17063650</v>
      </c>
      <c r="AC909">
        <v>15434380</v>
      </c>
      <c r="AD909">
        <v>13462498</v>
      </c>
      <c r="AE909">
        <v>16242760</v>
      </c>
      <c r="AF909">
        <v>15117253</v>
      </c>
      <c r="AG909">
        <v>14221342</v>
      </c>
      <c r="AH909">
        <v>12405196</v>
      </c>
    </row>
    <row r="910" spans="1:34">
      <c r="A910" t="s">
        <v>93</v>
      </c>
      <c r="B910" t="s">
        <v>4640</v>
      </c>
      <c r="C910" s="139">
        <f t="shared" si="14"/>
        <v>85390.25</v>
      </c>
      <c r="D910">
        <v>0</v>
      </c>
      <c r="E910">
        <v>0</v>
      </c>
      <c r="F910">
        <v>203180</v>
      </c>
      <c r="G910">
        <v>138381</v>
      </c>
      <c r="H910">
        <v>205898</v>
      </c>
      <c r="I910">
        <v>233409</v>
      </c>
      <c r="J910">
        <v>250209</v>
      </c>
      <c r="K910">
        <v>216505</v>
      </c>
      <c r="L910">
        <v>0</v>
      </c>
      <c r="M910">
        <v>854662</v>
      </c>
      <c r="N910">
        <v>698324</v>
      </c>
      <c r="O910">
        <v>1101863</v>
      </c>
      <c r="P910">
        <v>938788</v>
      </c>
      <c r="Q910">
        <v>793806</v>
      </c>
      <c r="R910">
        <v>583207</v>
      </c>
      <c r="S910">
        <v>576284</v>
      </c>
      <c r="T910">
        <v>452135</v>
      </c>
      <c r="U910">
        <v>200326</v>
      </c>
      <c r="V910">
        <v>325649</v>
      </c>
      <c r="W910">
        <v>765675</v>
      </c>
      <c r="X910">
        <v>1947179</v>
      </c>
      <c r="Y910">
        <v>1934370</v>
      </c>
      <c r="Z910">
        <v>1765571</v>
      </c>
      <c r="AA910">
        <v>1699344</v>
      </c>
      <c r="AB910">
        <v>1325287</v>
      </c>
      <c r="AC910">
        <v>1276159</v>
      </c>
      <c r="AD910">
        <v>1179296</v>
      </c>
      <c r="AE910">
        <v>1075758</v>
      </c>
      <c r="AF910">
        <v>902319</v>
      </c>
      <c r="AG910">
        <v>537160</v>
      </c>
      <c r="AH910">
        <v>36705</v>
      </c>
    </row>
    <row r="911" spans="1:34">
      <c r="A911" t="s">
        <v>93</v>
      </c>
      <c r="B911" t="s">
        <v>4641</v>
      </c>
      <c r="C911" s="139">
        <f t="shared" si="14"/>
        <v>0</v>
      </c>
      <c r="D911">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row>
    <row r="912" spans="1:34">
      <c r="A912" t="s">
        <v>93</v>
      </c>
      <c r="B912" s="137" t="s">
        <v>4642</v>
      </c>
      <c r="C912" s="139">
        <f t="shared" si="14"/>
        <v>17313182.75</v>
      </c>
      <c r="D912">
        <v>16350578</v>
      </c>
      <c r="E912">
        <v>18026595</v>
      </c>
      <c r="F912">
        <v>17290336</v>
      </c>
      <c r="G912">
        <v>17585222</v>
      </c>
      <c r="H912">
        <v>19488391</v>
      </c>
      <c r="I912">
        <v>20249302</v>
      </c>
      <c r="J912">
        <v>19788604</v>
      </c>
      <c r="K912">
        <v>19995025</v>
      </c>
      <c r="L912">
        <v>19222319</v>
      </c>
      <c r="M912">
        <v>20920603</v>
      </c>
      <c r="N912">
        <v>22894236</v>
      </c>
      <c r="O912">
        <v>21265985</v>
      </c>
      <c r="P912">
        <v>23815780</v>
      </c>
      <c r="Q912">
        <v>24070977</v>
      </c>
      <c r="R912">
        <v>22646902</v>
      </c>
      <c r="S912">
        <v>25046297</v>
      </c>
      <c r="T912">
        <v>24327922</v>
      </c>
      <c r="U912">
        <v>21797433</v>
      </c>
      <c r="V912">
        <v>16278727</v>
      </c>
      <c r="W912">
        <v>15840304</v>
      </c>
      <c r="X912">
        <v>16978676</v>
      </c>
      <c r="Y912">
        <v>18123617</v>
      </c>
      <c r="Z912">
        <v>17854423</v>
      </c>
      <c r="AA912">
        <v>17579566</v>
      </c>
      <c r="AB912">
        <v>18388937</v>
      </c>
      <c r="AC912">
        <v>16710539</v>
      </c>
      <c r="AD912">
        <v>14641794</v>
      </c>
      <c r="AE912">
        <v>17318518</v>
      </c>
      <c r="AF912">
        <v>16019572</v>
      </c>
      <c r="AG912">
        <v>14758502</v>
      </c>
      <c r="AH912">
        <v>12441901</v>
      </c>
    </row>
    <row r="913" spans="1:34">
      <c r="A913" t="s">
        <v>93</v>
      </c>
      <c r="B913" t="s">
        <v>4643</v>
      </c>
      <c r="C913" s="139">
        <f t="shared" si="14"/>
        <v>0</v>
      </c>
      <c r="D913" t="s">
        <v>583</v>
      </c>
      <c r="E913" t="s">
        <v>583</v>
      </c>
      <c r="F913" t="s">
        <v>583</v>
      </c>
      <c r="G913" t="s">
        <v>583</v>
      </c>
      <c r="H913" t="s">
        <v>583</v>
      </c>
      <c r="I913" t="s">
        <v>583</v>
      </c>
      <c r="J913" t="s">
        <v>583</v>
      </c>
      <c r="K913" t="s">
        <v>583</v>
      </c>
      <c r="L913" t="s">
        <v>583</v>
      </c>
      <c r="M913" t="s">
        <v>583</v>
      </c>
      <c r="N913" t="s">
        <v>583</v>
      </c>
      <c r="O913" t="s">
        <v>583</v>
      </c>
      <c r="P913" t="s">
        <v>583</v>
      </c>
      <c r="Q913" t="s">
        <v>583</v>
      </c>
      <c r="R913" t="s">
        <v>583</v>
      </c>
      <c r="S913" t="s">
        <v>583</v>
      </c>
      <c r="T913" t="s">
        <v>583</v>
      </c>
      <c r="U913" t="s">
        <v>583</v>
      </c>
      <c r="V913" t="s">
        <v>583</v>
      </c>
      <c r="W913" t="s">
        <v>583</v>
      </c>
      <c r="X913" t="s">
        <v>583</v>
      </c>
      <c r="Y913" t="s">
        <v>583</v>
      </c>
      <c r="Z913" t="s">
        <v>583</v>
      </c>
      <c r="AA913" t="s">
        <v>583</v>
      </c>
      <c r="AB913" t="s">
        <v>583</v>
      </c>
      <c r="AC913" t="s">
        <v>583</v>
      </c>
      <c r="AD913" t="s">
        <v>583</v>
      </c>
      <c r="AE913" t="s">
        <v>583</v>
      </c>
      <c r="AF913" t="s">
        <v>583</v>
      </c>
      <c r="AG913" t="s">
        <v>583</v>
      </c>
      <c r="AH913" t="s">
        <v>583</v>
      </c>
    </row>
    <row r="914" spans="1:34">
      <c r="A914" t="s">
        <v>93</v>
      </c>
      <c r="B914" t="s">
        <v>4644</v>
      </c>
      <c r="C914" s="139">
        <f t="shared" si="14"/>
        <v>0</v>
      </c>
      <c r="D914" t="s">
        <v>583</v>
      </c>
      <c r="E914" t="s">
        <v>583</v>
      </c>
      <c r="F914" t="s">
        <v>583</v>
      </c>
      <c r="G914" t="s">
        <v>583</v>
      </c>
      <c r="H914" t="s">
        <v>583</v>
      </c>
      <c r="I914" t="s">
        <v>583</v>
      </c>
      <c r="J914" t="s">
        <v>583</v>
      </c>
      <c r="K914" t="s">
        <v>583</v>
      </c>
      <c r="L914" t="s">
        <v>583</v>
      </c>
      <c r="M914" t="s">
        <v>583</v>
      </c>
      <c r="N914" t="s">
        <v>583</v>
      </c>
      <c r="O914" t="s">
        <v>583</v>
      </c>
      <c r="P914" t="s">
        <v>583</v>
      </c>
      <c r="Q914" t="s">
        <v>583</v>
      </c>
      <c r="R914" t="s">
        <v>583</v>
      </c>
      <c r="S914" t="s">
        <v>583</v>
      </c>
      <c r="T914" t="s">
        <v>583</v>
      </c>
      <c r="U914" t="s">
        <v>583</v>
      </c>
      <c r="V914" t="s">
        <v>583</v>
      </c>
      <c r="W914" t="s">
        <v>583</v>
      </c>
      <c r="X914" t="s">
        <v>583</v>
      </c>
      <c r="Y914" t="s">
        <v>583</v>
      </c>
      <c r="Z914" t="s">
        <v>583</v>
      </c>
      <c r="AA914" t="s">
        <v>583</v>
      </c>
      <c r="AB914" t="s">
        <v>583</v>
      </c>
      <c r="AC914" t="s">
        <v>583</v>
      </c>
      <c r="AD914" t="s">
        <v>583</v>
      </c>
      <c r="AE914" t="s">
        <v>583</v>
      </c>
      <c r="AF914" t="s">
        <v>583</v>
      </c>
      <c r="AG914" t="s">
        <v>583</v>
      </c>
      <c r="AH914" t="s">
        <v>583</v>
      </c>
    </row>
    <row r="915" spans="1:34">
      <c r="A915" t="s">
        <v>93</v>
      </c>
      <c r="B915" t="s">
        <v>4645</v>
      </c>
      <c r="C915" s="139">
        <f t="shared" si="14"/>
        <v>5321633.25</v>
      </c>
      <c r="D915">
        <v>5564975</v>
      </c>
      <c r="E915">
        <v>5281168</v>
      </c>
      <c r="F915">
        <v>5329358</v>
      </c>
      <c r="G915">
        <v>5111032</v>
      </c>
      <c r="H915">
        <v>5379546</v>
      </c>
      <c r="I915">
        <v>5950803</v>
      </c>
      <c r="J915">
        <v>5935176</v>
      </c>
      <c r="K915">
        <v>5936890</v>
      </c>
      <c r="L915">
        <v>6780802</v>
      </c>
      <c r="M915">
        <v>7357647</v>
      </c>
      <c r="N915">
        <v>7707271</v>
      </c>
      <c r="O915">
        <v>8806376</v>
      </c>
      <c r="P915">
        <v>10100500</v>
      </c>
      <c r="Q915">
        <v>9820339</v>
      </c>
      <c r="R915">
        <v>10045003</v>
      </c>
      <c r="S915">
        <v>11110799</v>
      </c>
      <c r="T915">
        <v>10848134</v>
      </c>
      <c r="U915">
        <v>10667985</v>
      </c>
      <c r="V915">
        <v>10213294</v>
      </c>
      <c r="W915">
        <v>10314367</v>
      </c>
      <c r="X915">
        <v>9975875</v>
      </c>
      <c r="Y915">
        <v>9722869</v>
      </c>
      <c r="Z915">
        <v>9253715</v>
      </c>
      <c r="AA915">
        <v>9081230</v>
      </c>
      <c r="AB915">
        <v>9127434</v>
      </c>
      <c r="AC915">
        <v>9007360</v>
      </c>
      <c r="AD915">
        <v>8956221</v>
      </c>
      <c r="AE915">
        <v>8760969</v>
      </c>
      <c r="AF915">
        <v>8954313</v>
      </c>
      <c r="AG915">
        <v>8761774</v>
      </c>
      <c r="AH915">
        <v>8979614</v>
      </c>
    </row>
    <row r="916" spans="1:34">
      <c r="A916" t="s">
        <v>93</v>
      </c>
      <c r="B916" t="s">
        <v>4646</v>
      </c>
      <c r="C916" s="139">
        <f t="shared" si="14"/>
        <v>5488049.5</v>
      </c>
      <c r="D916">
        <v>5128554</v>
      </c>
      <c r="E916">
        <v>5430489</v>
      </c>
      <c r="F916">
        <v>5716926</v>
      </c>
      <c r="G916">
        <v>5676229</v>
      </c>
      <c r="H916">
        <v>5525410</v>
      </c>
      <c r="I916">
        <v>5048346</v>
      </c>
      <c r="J916">
        <v>5008905</v>
      </c>
      <c r="K916">
        <v>5106382</v>
      </c>
      <c r="L916">
        <v>4089459</v>
      </c>
      <c r="M916">
        <v>3506886</v>
      </c>
      <c r="N916">
        <v>3177136</v>
      </c>
      <c r="O916">
        <v>1880791</v>
      </c>
      <c r="P916">
        <v>871285</v>
      </c>
      <c r="Q916">
        <v>1403768</v>
      </c>
      <c r="R916">
        <v>1045521</v>
      </c>
      <c r="S916">
        <v>122674</v>
      </c>
      <c r="T916">
        <v>109875</v>
      </c>
      <c r="U916">
        <v>148266</v>
      </c>
      <c r="V916">
        <v>170093</v>
      </c>
      <c r="W916">
        <v>1184</v>
      </c>
      <c r="X916">
        <v>183028</v>
      </c>
      <c r="Y916">
        <v>165209</v>
      </c>
      <c r="Z916">
        <v>49467</v>
      </c>
      <c r="AA916">
        <v>85939</v>
      </c>
      <c r="AB916">
        <v>18356</v>
      </c>
      <c r="AC916">
        <v>0</v>
      </c>
      <c r="AD916">
        <v>0</v>
      </c>
      <c r="AE916">
        <v>0</v>
      </c>
      <c r="AF916">
        <v>0</v>
      </c>
      <c r="AG916">
        <v>0</v>
      </c>
      <c r="AH916">
        <v>0</v>
      </c>
    </row>
    <row r="917" spans="1:34">
      <c r="A917" t="s">
        <v>93</v>
      </c>
      <c r="B917" t="s">
        <v>4647</v>
      </c>
      <c r="C917" s="139">
        <f t="shared" si="14"/>
        <v>0</v>
      </c>
      <c r="D917">
        <v>0</v>
      </c>
      <c r="E917">
        <v>0</v>
      </c>
      <c r="F917">
        <v>0</v>
      </c>
      <c r="G917">
        <v>0</v>
      </c>
      <c r="H917">
        <v>0</v>
      </c>
      <c r="I917">
        <v>0</v>
      </c>
      <c r="J917">
        <v>0</v>
      </c>
      <c r="K917">
        <v>4</v>
      </c>
      <c r="L917">
        <v>0</v>
      </c>
      <c r="M917">
        <v>4074</v>
      </c>
      <c r="N917">
        <v>5667</v>
      </c>
      <c r="O917">
        <v>11326</v>
      </c>
      <c r="P917">
        <v>5504</v>
      </c>
      <c r="Q917">
        <v>11749</v>
      </c>
      <c r="R917">
        <v>3819</v>
      </c>
      <c r="S917">
        <v>11155</v>
      </c>
      <c r="T917">
        <v>15300</v>
      </c>
      <c r="U917">
        <v>156291</v>
      </c>
      <c r="V917">
        <v>0</v>
      </c>
      <c r="W917">
        <v>0</v>
      </c>
      <c r="X917">
        <v>0</v>
      </c>
      <c r="Y917">
        <v>0</v>
      </c>
      <c r="Z917">
        <v>0</v>
      </c>
      <c r="AA917">
        <v>0</v>
      </c>
      <c r="AB917">
        <v>0</v>
      </c>
      <c r="AC917">
        <v>0</v>
      </c>
      <c r="AD917">
        <v>0</v>
      </c>
      <c r="AE917">
        <v>0</v>
      </c>
      <c r="AF917">
        <v>0</v>
      </c>
      <c r="AG917">
        <v>0</v>
      </c>
      <c r="AH917">
        <v>0</v>
      </c>
    </row>
    <row r="918" spans="1:34">
      <c r="A918" t="s">
        <v>93</v>
      </c>
      <c r="B918" t="s">
        <v>4648</v>
      </c>
      <c r="C918" s="139">
        <f t="shared" si="14"/>
        <v>10809682.75</v>
      </c>
      <c r="D918">
        <v>10693529</v>
      </c>
      <c r="E918">
        <v>10711657</v>
      </c>
      <c r="F918">
        <v>11046284</v>
      </c>
      <c r="G918">
        <v>10787261</v>
      </c>
      <c r="H918">
        <v>10904956</v>
      </c>
      <c r="I918">
        <v>10999149</v>
      </c>
      <c r="J918">
        <v>10944081</v>
      </c>
      <c r="K918">
        <v>11043276</v>
      </c>
      <c r="L918">
        <v>10870261</v>
      </c>
      <c r="M918">
        <v>10868607</v>
      </c>
      <c r="N918">
        <v>10890074</v>
      </c>
      <c r="O918">
        <v>10698493</v>
      </c>
      <c r="P918">
        <v>10977289</v>
      </c>
      <c r="Q918">
        <v>11235856</v>
      </c>
      <c r="R918">
        <v>11094343</v>
      </c>
      <c r="S918">
        <v>11244628</v>
      </c>
      <c r="T918">
        <v>10973309</v>
      </c>
      <c r="U918">
        <v>10972542</v>
      </c>
      <c r="V918">
        <v>10383387</v>
      </c>
      <c r="W918">
        <v>10315551</v>
      </c>
      <c r="X918">
        <v>10158903</v>
      </c>
      <c r="Y918">
        <v>9888078</v>
      </c>
      <c r="Z918">
        <v>9303182</v>
      </c>
      <c r="AA918">
        <v>9167169</v>
      </c>
      <c r="AB918">
        <v>9145790</v>
      </c>
      <c r="AC918">
        <v>9007360</v>
      </c>
      <c r="AD918">
        <v>8956221</v>
      </c>
      <c r="AE918">
        <v>8760969</v>
      </c>
      <c r="AF918">
        <v>8954313</v>
      </c>
      <c r="AG918">
        <v>8761774</v>
      </c>
      <c r="AH918">
        <v>8979614</v>
      </c>
    </row>
    <row r="919" spans="1:34">
      <c r="A919" t="s">
        <v>93</v>
      </c>
      <c r="B919" t="s">
        <v>4649</v>
      </c>
      <c r="C919" s="139">
        <f t="shared" si="14"/>
        <v>101142</v>
      </c>
      <c r="D919">
        <v>91163</v>
      </c>
      <c r="E919">
        <v>94461</v>
      </c>
      <c r="F919">
        <v>113833</v>
      </c>
      <c r="G919">
        <v>105111</v>
      </c>
      <c r="H919">
        <v>110141</v>
      </c>
      <c r="I919">
        <v>121466</v>
      </c>
      <c r="J919">
        <v>117752</v>
      </c>
      <c r="K919">
        <v>121277</v>
      </c>
      <c r="L919">
        <v>95495</v>
      </c>
      <c r="M919">
        <v>46857</v>
      </c>
      <c r="N919">
        <v>66936</v>
      </c>
      <c r="O919">
        <v>82821</v>
      </c>
      <c r="P919">
        <v>51157</v>
      </c>
      <c r="Q919">
        <v>117235</v>
      </c>
      <c r="R919">
        <v>124832</v>
      </c>
      <c r="S919">
        <v>216095</v>
      </c>
      <c r="T919">
        <v>456052</v>
      </c>
      <c r="U919">
        <v>455577</v>
      </c>
      <c r="V919">
        <v>449865</v>
      </c>
      <c r="W919">
        <v>440294</v>
      </c>
      <c r="X919">
        <v>442426</v>
      </c>
      <c r="Y919">
        <v>461225</v>
      </c>
      <c r="Z919">
        <v>459167</v>
      </c>
      <c r="AA919">
        <v>441219</v>
      </c>
      <c r="AB919">
        <v>444565</v>
      </c>
      <c r="AC919">
        <v>397428</v>
      </c>
      <c r="AD919">
        <v>419655</v>
      </c>
      <c r="AE919">
        <v>409591</v>
      </c>
      <c r="AF919">
        <v>416482</v>
      </c>
      <c r="AG919">
        <v>148767</v>
      </c>
      <c r="AH919">
        <v>425030</v>
      </c>
    </row>
    <row r="920" spans="1:34">
      <c r="A920" t="s">
        <v>93</v>
      </c>
      <c r="B920" t="s">
        <v>4650</v>
      </c>
      <c r="C920" s="139">
        <f t="shared" si="14"/>
        <v>0.5</v>
      </c>
      <c r="D920">
        <v>0</v>
      </c>
      <c r="E920">
        <v>0</v>
      </c>
      <c r="F920">
        <v>2</v>
      </c>
      <c r="G920">
        <v>0</v>
      </c>
      <c r="H920">
        <v>2</v>
      </c>
      <c r="I920">
        <v>0</v>
      </c>
      <c r="J920">
        <v>94</v>
      </c>
      <c r="K920">
        <v>182</v>
      </c>
      <c r="L920">
        <v>0</v>
      </c>
      <c r="M920">
        <v>873</v>
      </c>
      <c r="N920">
        <v>60082</v>
      </c>
      <c r="O920">
        <v>71136</v>
      </c>
      <c r="P920">
        <v>74429</v>
      </c>
      <c r="Q920">
        <v>174225</v>
      </c>
      <c r="R920">
        <v>105993</v>
      </c>
      <c r="S920">
        <v>75140</v>
      </c>
      <c r="T920">
        <v>28212</v>
      </c>
      <c r="U920">
        <v>53453</v>
      </c>
      <c r="V920">
        <v>0</v>
      </c>
      <c r="W920">
        <v>0</v>
      </c>
      <c r="X920">
        <v>362070</v>
      </c>
      <c r="Y920">
        <v>21</v>
      </c>
      <c r="Z920">
        <v>6239</v>
      </c>
      <c r="AA920">
        <v>0</v>
      </c>
      <c r="AB920">
        <v>0</v>
      </c>
      <c r="AC920">
        <v>0</v>
      </c>
      <c r="AD920">
        <v>0</v>
      </c>
      <c r="AE920">
        <v>0</v>
      </c>
      <c r="AF920">
        <v>0</v>
      </c>
      <c r="AG920">
        <v>0</v>
      </c>
      <c r="AH920">
        <v>0</v>
      </c>
    </row>
    <row r="921" spans="1:34">
      <c r="A921" t="s">
        <v>93</v>
      </c>
      <c r="B921" t="s">
        <v>4651</v>
      </c>
      <c r="C921" s="139">
        <f t="shared" si="14"/>
        <v>583236.75</v>
      </c>
      <c r="D921">
        <v>595568</v>
      </c>
      <c r="E921">
        <v>580828</v>
      </c>
      <c r="F921">
        <v>569741</v>
      </c>
      <c r="G921">
        <v>586810</v>
      </c>
      <c r="H921">
        <v>569141</v>
      </c>
      <c r="I921">
        <v>548565</v>
      </c>
      <c r="J921">
        <v>569858</v>
      </c>
      <c r="K921">
        <v>593241</v>
      </c>
      <c r="L921">
        <v>588668</v>
      </c>
      <c r="M921">
        <v>671611</v>
      </c>
      <c r="N921">
        <v>672764</v>
      </c>
      <c r="O921">
        <v>681039</v>
      </c>
      <c r="P921">
        <v>699259</v>
      </c>
      <c r="Q921">
        <v>711145</v>
      </c>
      <c r="R921">
        <v>719345</v>
      </c>
      <c r="S921">
        <v>751543</v>
      </c>
      <c r="T921">
        <v>804080</v>
      </c>
      <c r="U921">
        <v>805693</v>
      </c>
      <c r="V921">
        <v>778854</v>
      </c>
      <c r="W921">
        <v>806712</v>
      </c>
      <c r="X921">
        <v>790193</v>
      </c>
      <c r="Y921">
        <v>775741</v>
      </c>
      <c r="Z921">
        <v>661528</v>
      </c>
      <c r="AA921">
        <v>691177</v>
      </c>
      <c r="AB921">
        <v>709912</v>
      </c>
      <c r="AC921">
        <v>687489</v>
      </c>
      <c r="AD921">
        <v>680371</v>
      </c>
      <c r="AE921">
        <v>701172</v>
      </c>
      <c r="AF921">
        <v>707872</v>
      </c>
      <c r="AG921">
        <v>672771</v>
      </c>
      <c r="AH921">
        <v>681739</v>
      </c>
    </row>
    <row r="922" spans="1:34">
      <c r="A922" t="s">
        <v>93</v>
      </c>
      <c r="B922" t="s">
        <v>4652</v>
      </c>
      <c r="C922" s="139">
        <f t="shared" si="14"/>
        <v>31204.75</v>
      </c>
      <c r="D922">
        <v>-23964</v>
      </c>
      <c r="E922">
        <v>16324</v>
      </c>
      <c r="F922">
        <v>60693</v>
      </c>
      <c r="G922">
        <v>71766</v>
      </c>
      <c r="H922">
        <v>132697</v>
      </c>
      <c r="I922">
        <v>168293</v>
      </c>
      <c r="J922">
        <v>141626</v>
      </c>
      <c r="K922">
        <v>166591</v>
      </c>
      <c r="L922">
        <v>185885</v>
      </c>
      <c r="M922">
        <v>68853</v>
      </c>
      <c r="N922">
        <v>95558</v>
      </c>
      <c r="O922">
        <v>96441</v>
      </c>
      <c r="P922">
        <v>143356</v>
      </c>
      <c r="Q922">
        <v>179073</v>
      </c>
      <c r="R922">
        <v>0</v>
      </c>
      <c r="S922">
        <v>0</v>
      </c>
      <c r="T922">
        <v>0</v>
      </c>
      <c r="U922">
        <v>0</v>
      </c>
      <c r="V922">
        <v>0</v>
      </c>
      <c r="W922">
        <v>0</v>
      </c>
      <c r="X922">
        <v>0</v>
      </c>
      <c r="Y922">
        <v>0</v>
      </c>
      <c r="Z922">
        <v>0</v>
      </c>
      <c r="AA922">
        <v>0</v>
      </c>
      <c r="AB922">
        <v>0</v>
      </c>
      <c r="AC922">
        <v>0</v>
      </c>
      <c r="AD922">
        <v>0</v>
      </c>
      <c r="AE922">
        <v>0</v>
      </c>
      <c r="AF922">
        <v>0</v>
      </c>
      <c r="AG922">
        <v>0</v>
      </c>
      <c r="AH922">
        <v>0</v>
      </c>
    </row>
    <row r="923" spans="1:34">
      <c r="A923" t="s">
        <v>93</v>
      </c>
      <c r="B923" t="s">
        <v>4653</v>
      </c>
      <c r="C923" s="139">
        <f t="shared" si="14"/>
        <v>5787916</v>
      </c>
      <c r="D923">
        <v>4994282</v>
      </c>
      <c r="E923">
        <v>6623325</v>
      </c>
      <c r="F923">
        <v>5499783</v>
      </c>
      <c r="G923">
        <v>6034274</v>
      </c>
      <c r="H923">
        <v>7771453</v>
      </c>
      <c r="I923">
        <v>8411829</v>
      </c>
      <c r="J923">
        <v>8015193</v>
      </c>
      <c r="K923">
        <v>8070459</v>
      </c>
      <c r="L923">
        <v>7482010</v>
      </c>
      <c r="M923">
        <v>9263802</v>
      </c>
      <c r="N923">
        <v>11108822</v>
      </c>
      <c r="O923">
        <v>9636055</v>
      </c>
      <c r="P923">
        <v>11870290</v>
      </c>
      <c r="Q923">
        <v>11653443</v>
      </c>
      <c r="R923">
        <v>10196532</v>
      </c>
      <c r="S923">
        <v>12438381</v>
      </c>
      <c r="T923">
        <v>11979973</v>
      </c>
      <c r="U923">
        <v>9526816</v>
      </c>
      <c r="V923">
        <v>4720765</v>
      </c>
      <c r="W923">
        <v>4423651</v>
      </c>
      <c r="X923">
        <v>5226959</v>
      </c>
      <c r="Y923">
        <v>7005536</v>
      </c>
      <c r="Z923">
        <v>7456564</v>
      </c>
      <c r="AA923">
        <v>7304780</v>
      </c>
      <c r="AB923">
        <v>8115378</v>
      </c>
      <c r="AC923">
        <v>6571343</v>
      </c>
      <c r="AD923">
        <v>4596569</v>
      </c>
      <c r="AE923">
        <v>7447499</v>
      </c>
      <c r="AF923">
        <v>5942837</v>
      </c>
      <c r="AG923">
        <v>4944918</v>
      </c>
      <c r="AH923">
        <v>2381904</v>
      </c>
    </row>
    <row r="924" spans="1:34">
      <c r="A924" t="s">
        <v>93</v>
      </c>
      <c r="B924" s="137" t="s">
        <v>4654</v>
      </c>
      <c r="C924" s="139">
        <f t="shared" si="14"/>
        <v>17313182.75</v>
      </c>
      <c r="D924">
        <v>16350578</v>
      </c>
      <c r="E924">
        <v>18026595</v>
      </c>
      <c r="F924">
        <v>17290336</v>
      </c>
      <c r="G924">
        <v>17585222</v>
      </c>
      <c r="H924">
        <v>19488391</v>
      </c>
      <c r="I924">
        <v>20249302</v>
      </c>
      <c r="J924">
        <v>19788604</v>
      </c>
      <c r="K924">
        <v>19995025</v>
      </c>
      <c r="L924">
        <v>19222319</v>
      </c>
      <c r="M924">
        <v>20920603</v>
      </c>
      <c r="N924">
        <v>22894236</v>
      </c>
      <c r="O924">
        <v>21265985</v>
      </c>
      <c r="P924">
        <v>23815780</v>
      </c>
      <c r="Q924">
        <v>24070977</v>
      </c>
      <c r="R924">
        <v>22646902</v>
      </c>
      <c r="S924">
        <v>25046297</v>
      </c>
      <c r="T924">
        <v>24327922</v>
      </c>
      <c r="U924">
        <v>21797433</v>
      </c>
      <c r="V924">
        <v>16278727</v>
      </c>
      <c r="W924">
        <v>15840304</v>
      </c>
      <c r="X924">
        <v>16978676</v>
      </c>
      <c r="Y924">
        <v>18123617</v>
      </c>
      <c r="Z924">
        <v>17854423</v>
      </c>
      <c r="AA924">
        <v>17579566</v>
      </c>
      <c r="AB924">
        <v>18388937</v>
      </c>
      <c r="AC924">
        <v>16710539</v>
      </c>
      <c r="AD924">
        <v>14641794</v>
      </c>
      <c r="AE924">
        <v>17318518</v>
      </c>
      <c r="AF924">
        <v>16019572</v>
      </c>
      <c r="AG924">
        <v>14758502</v>
      </c>
      <c r="AH924">
        <v>12441901</v>
      </c>
    </row>
    <row r="925" spans="1:34">
      <c r="A925" t="s">
        <v>93</v>
      </c>
      <c r="B925" t="s">
        <v>4655</v>
      </c>
      <c r="C925" s="139">
        <f t="shared" si="14"/>
        <v>5787916</v>
      </c>
      <c r="D925">
        <v>4994282</v>
      </c>
      <c r="E925">
        <v>6623325</v>
      </c>
      <c r="F925">
        <v>5499783</v>
      </c>
      <c r="G925">
        <v>6034274</v>
      </c>
      <c r="H925">
        <v>7771453</v>
      </c>
      <c r="I925">
        <v>8411829</v>
      </c>
      <c r="J925">
        <v>8015193</v>
      </c>
      <c r="K925">
        <v>8070459</v>
      </c>
      <c r="L925">
        <v>7482010</v>
      </c>
      <c r="M925">
        <v>9263802</v>
      </c>
      <c r="N925">
        <v>11108822</v>
      </c>
      <c r="O925">
        <v>9636055</v>
      </c>
      <c r="P925">
        <v>11870290</v>
      </c>
      <c r="Q925">
        <v>11653443</v>
      </c>
      <c r="R925">
        <v>10196532</v>
      </c>
      <c r="S925">
        <v>12438381</v>
      </c>
      <c r="T925">
        <v>11979973</v>
      </c>
      <c r="U925">
        <v>9526816</v>
      </c>
      <c r="V925">
        <v>4720765</v>
      </c>
      <c r="W925">
        <v>4423651</v>
      </c>
      <c r="X925">
        <v>5226959</v>
      </c>
      <c r="Y925">
        <v>7005536</v>
      </c>
      <c r="Z925">
        <v>7456564</v>
      </c>
      <c r="AA925">
        <v>7304780</v>
      </c>
      <c r="AB925">
        <v>8115378</v>
      </c>
      <c r="AC925">
        <v>6571343</v>
      </c>
      <c r="AD925">
        <v>4596569</v>
      </c>
      <c r="AE925">
        <v>7447499</v>
      </c>
      <c r="AF925">
        <v>5942837</v>
      </c>
      <c r="AG925">
        <v>4944918</v>
      </c>
      <c r="AH925">
        <v>2381904</v>
      </c>
    </row>
    <row r="926" spans="1:34">
      <c r="A926" t="s">
        <v>93</v>
      </c>
      <c r="B926" t="s">
        <v>4656</v>
      </c>
      <c r="C926" s="139">
        <f t="shared" si="14"/>
        <v>1.5024999999999999</v>
      </c>
      <c r="D926">
        <v>1.44</v>
      </c>
      <c r="E926">
        <v>1.58</v>
      </c>
      <c r="F926">
        <v>1.47</v>
      </c>
      <c r="G926">
        <v>1.52</v>
      </c>
      <c r="H926">
        <v>1.66</v>
      </c>
      <c r="I926">
        <v>1.71</v>
      </c>
      <c r="J926">
        <v>1.68</v>
      </c>
      <c r="K926">
        <v>1.68</v>
      </c>
      <c r="L926">
        <v>1.64</v>
      </c>
      <c r="M926">
        <v>1.79</v>
      </c>
      <c r="N926">
        <v>1.94</v>
      </c>
      <c r="O926">
        <v>1.83</v>
      </c>
      <c r="P926">
        <v>1.99</v>
      </c>
      <c r="Q926">
        <v>1.94</v>
      </c>
      <c r="R926">
        <v>1.82</v>
      </c>
      <c r="S926">
        <v>1.99</v>
      </c>
      <c r="T926">
        <v>1.97</v>
      </c>
      <c r="U926">
        <v>1.78</v>
      </c>
      <c r="V926">
        <v>1.41</v>
      </c>
      <c r="W926">
        <v>1.39</v>
      </c>
      <c r="X926">
        <v>1.44</v>
      </c>
      <c r="Y926">
        <v>1.63</v>
      </c>
      <c r="Z926">
        <v>1.72</v>
      </c>
      <c r="AA926">
        <v>1.71</v>
      </c>
      <c r="AB926">
        <v>1.79</v>
      </c>
      <c r="AC926">
        <v>1.65</v>
      </c>
      <c r="AD926">
        <v>1.46</v>
      </c>
      <c r="AE926">
        <v>1.75</v>
      </c>
      <c r="AF926">
        <v>1.59</v>
      </c>
      <c r="AG926">
        <v>1.5</v>
      </c>
      <c r="AH926">
        <v>1.24</v>
      </c>
    </row>
    <row r="927" spans="1:34">
      <c r="A927" t="s">
        <v>93</v>
      </c>
      <c r="B927" t="s">
        <v>4657</v>
      </c>
      <c r="C927" s="139">
        <f t="shared" si="14"/>
        <v>0</v>
      </c>
    </row>
    <row r="928" spans="1:34">
      <c r="A928" t="s">
        <v>93</v>
      </c>
      <c r="B928" t="s">
        <v>4566</v>
      </c>
      <c r="C928" s="139">
        <f t="shared" si="14"/>
        <v>0</v>
      </c>
      <c r="D928" t="s">
        <v>4567</v>
      </c>
      <c r="E928" t="s">
        <v>4568</v>
      </c>
      <c r="F928" t="s">
        <v>4569</v>
      </c>
      <c r="G928" t="s">
        <v>4570</v>
      </c>
      <c r="H928" t="s">
        <v>4571</v>
      </c>
      <c r="I928" t="s">
        <v>4572</v>
      </c>
      <c r="J928" t="s">
        <v>4573</v>
      </c>
      <c r="K928" t="s">
        <v>4574</v>
      </c>
      <c r="L928" t="s">
        <v>4575</v>
      </c>
      <c r="M928" t="s">
        <v>4576</v>
      </c>
      <c r="N928" t="s">
        <v>4577</v>
      </c>
      <c r="O928" t="s">
        <v>4578</v>
      </c>
      <c r="P928" t="s">
        <v>4579</v>
      </c>
      <c r="Q928" t="s">
        <v>4580</v>
      </c>
      <c r="R928" t="s">
        <v>4581</v>
      </c>
      <c r="S928" t="s">
        <v>4582</v>
      </c>
      <c r="T928" t="s">
        <v>4583</v>
      </c>
      <c r="U928" t="s">
        <v>4584</v>
      </c>
      <c r="V928" t="s">
        <v>4585</v>
      </c>
      <c r="W928" t="s">
        <v>4586</v>
      </c>
      <c r="X928" t="s">
        <v>4587</v>
      </c>
      <c r="Y928" t="s">
        <v>4588</v>
      </c>
      <c r="Z928" t="s">
        <v>4589</v>
      </c>
      <c r="AA928" t="s">
        <v>4590</v>
      </c>
      <c r="AB928" t="s">
        <v>4591</v>
      </c>
      <c r="AC928" t="s">
        <v>4592</v>
      </c>
      <c r="AD928" t="s">
        <v>4593</v>
      </c>
      <c r="AE928" t="s">
        <v>4594</v>
      </c>
      <c r="AF928" t="s">
        <v>4595</v>
      </c>
      <c r="AG928" t="s">
        <v>4596</v>
      </c>
      <c r="AH928" t="s">
        <v>4597</v>
      </c>
    </row>
    <row r="929" spans="1:34">
      <c r="B929" t="s">
        <v>96</v>
      </c>
      <c r="C929" s="139">
        <f t="shared" si="14"/>
        <v>0</v>
      </c>
    </row>
    <row r="930" spans="1:34">
      <c r="A930" t="s">
        <v>96</v>
      </c>
      <c r="B930" t="s">
        <v>4598</v>
      </c>
      <c r="C930" s="139">
        <f t="shared" si="14"/>
        <v>0</v>
      </c>
    </row>
    <row r="931" spans="1:34">
      <c r="A931" t="s">
        <v>96</v>
      </c>
      <c r="B931" t="s">
        <v>4599</v>
      </c>
      <c r="C931" s="139">
        <f t="shared" si="14"/>
        <v>0</v>
      </c>
      <c r="D931" t="s">
        <v>4600</v>
      </c>
      <c r="E931" t="s">
        <v>4601</v>
      </c>
      <c r="F931" t="s">
        <v>4602</v>
      </c>
      <c r="G931" t="s">
        <v>4603</v>
      </c>
      <c r="H931" t="s">
        <v>4604</v>
      </c>
      <c r="I931" t="s">
        <v>4605</v>
      </c>
      <c r="J931" t="s">
        <v>4606</v>
      </c>
      <c r="K931" t="s">
        <v>4607</v>
      </c>
      <c r="L931" t="s">
        <v>4608</v>
      </c>
      <c r="M931" t="s">
        <v>4609</v>
      </c>
      <c r="N931" t="s">
        <v>4610</v>
      </c>
      <c r="O931" t="s">
        <v>4611</v>
      </c>
      <c r="P931" t="s">
        <v>4612</v>
      </c>
      <c r="Q931" t="s">
        <v>4613</v>
      </c>
      <c r="R931" t="s">
        <v>4614</v>
      </c>
      <c r="S931" t="s">
        <v>4615</v>
      </c>
      <c r="T931" t="s">
        <v>4616</v>
      </c>
      <c r="U931" t="s">
        <v>4617</v>
      </c>
      <c r="V931" t="s">
        <v>4618</v>
      </c>
      <c r="W931" t="s">
        <v>4619</v>
      </c>
      <c r="X931" t="s">
        <v>4620</v>
      </c>
      <c r="Y931" t="s">
        <v>4621</v>
      </c>
      <c r="Z931" t="s">
        <v>4622</v>
      </c>
      <c r="AA931" t="s">
        <v>4623</v>
      </c>
      <c r="AB931" t="s">
        <v>4624</v>
      </c>
      <c r="AC931" t="s">
        <v>4625</v>
      </c>
      <c r="AD931" t="s">
        <v>4626</v>
      </c>
      <c r="AE931" t="s">
        <v>4627</v>
      </c>
      <c r="AF931" t="s">
        <v>4628</v>
      </c>
      <c r="AG931" t="s">
        <v>4629</v>
      </c>
      <c r="AH931" t="s">
        <v>4630</v>
      </c>
    </row>
    <row r="932" spans="1:34">
      <c r="A932" t="s">
        <v>96</v>
      </c>
      <c r="B932" t="s">
        <v>4631</v>
      </c>
      <c r="C932" s="139">
        <f t="shared" si="14"/>
        <v>0</v>
      </c>
      <c r="D932" t="s">
        <v>583</v>
      </c>
      <c r="E932" t="s">
        <v>583</v>
      </c>
      <c r="F932" t="s">
        <v>583</v>
      </c>
      <c r="G932" t="s">
        <v>583</v>
      </c>
      <c r="H932" t="s">
        <v>583</v>
      </c>
      <c r="I932" t="s">
        <v>583</v>
      </c>
      <c r="J932" t="s">
        <v>583</v>
      </c>
      <c r="K932" t="s">
        <v>583</v>
      </c>
      <c r="L932" t="s">
        <v>583</v>
      </c>
      <c r="M932" t="s">
        <v>583</v>
      </c>
      <c r="N932" t="s">
        <v>583</v>
      </c>
      <c r="O932" t="s">
        <v>583</v>
      </c>
      <c r="P932" t="s">
        <v>583</v>
      </c>
      <c r="Q932" t="s">
        <v>583</v>
      </c>
      <c r="R932" t="s">
        <v>583</v>
      </c>
      <c r="S932" t="s">
        <v>583</v>
      </c>
      <c r="T932" t="s">
        <v>583</v>
      </c>
      <c r="U932" t="s">
        <v>583</v>
      </c>
      <c r="V932" t="s">
        <v>583</v>
      </c>
      <c r="W932" t="s">
        <v>583</v>
      </c>
      <c r="X932" t="s">
        <v>583</v>
      </c>
      <c r="Y932" t="s">
        <v>583</v>
      </c>
      <c r="Z932" t="s">
        <v>583</v>
      </c>
      <c r="AA932" t="s">
        <v>583</v>
      </c>
      <c r="AB932" t="s">
        <v>583</v>
      </c>
      <c r="AC932" t="s">
        <v>583</v>
      </c>
      <c r="AD932" t="s">
        <v>583</v>
      </c>
      <c r="AE932" t="s">
        <v>583</v>
      </c>
      <c r="AF932" t="s">
        <v>583</v>
      </c>
      <c r="AG932" t="s">
        <v>583</v>
      </c>
      <c r="AH932" t="s">
        <v>583</v>
      </c>
    </row>
    <row r="933" spans="1:34">
      <c r="A933" t="s">
        <v>96</v>
      </c>
      <c r="B933" t="s">
        <v>522</v>
      </c>
      <c r="C933" s="139">
        <f t="shared" si="14"/>
        <v>0</v>
      </c>
      <c r="D933" t="s">
        <v>583</v>
      </c>
      <c r="E933" t="s">
        <v>583</v>
      </c>
      <c r="F933" t="s">
        <v>583</v>
      </c>
      <c r="G933" t="s">
        <v>583</v>
      </c>
      <c r="H933" t="s">
        <v>583</v>
      </c>
      <c r="I933" t="s">
        <v>583</v>
      </c>
      <c r="J933" t="s">
        <v>583</v>
      </c>
      <c r="K933" t="s">
        <v>583</v>
      </c>
      <c r="L933" t="s">
        <v>583</v>
      </c>
      <c r="M933" t="s">
        <v>583</v>
      </c>
      <c r="N933" t="s">
        <v>583</v>
      </c>
      <c r="O933" t="s">
        <v>583</v>
      </c>
      <c r="P933" t="s">
        <v>583</v>
      </c>
      <c r="Q933" t="s">
        <v>583</v>
      </c>
      <c r="R933" t="s">
        <v>583</v>
      </c>
      <c r="S933" t="s">
        <v>583</v>
      </c>
      <c r="T933" t="s">
        <v>583</v>
      </c>
      <c r="U933" t="s">
        <v>583</v>
      </c>
      <c r="V933" t="s">
        <v>583</v>
      </c>
      <c r="W933" t="s">
        <v>583</v>
      </c>
      <c r="X933" t="s">
        <v>583</v>
      </c>
      <c r="Y933" t="s">
        <v>583</v>
      </c>
      <c r="Z933" t="s">
        <v>583</v>
      </c>
      <c r="AA933" t="s">
        <v>583</v>
      </c>
      <c r="AB933" t="s">
        <v>583</v>
      </c>
      <c r="AC933" t="s">
        <v>583</v>
      </c>
      <c r="AD933" t="s">
        <v>583</v>
      </c>
      <c r="AE933" t="s">
        <v>583</v>
      </c>
      <c r="AF933" t="s">
        <v>583</v>
      </c>
      <c r="AG933" t="s">
        <v>583</v>
      </c>
      <c r="AH933" t="s">
        <v>583</v>
      </c>
    </row>
    <row r="934" spans="1:34">
      <c r="A934" t="s">
        <v>96</v>
      </c>
      <c r="B934" t="s">
        <v>4632</v>
      </c>
      <c r="C934" s="139">
        <f t="shared" si="14"/>
        <v>120871</v>
      </c>
      <c r="D934">
        <v>83719</v>
      </c>
      <c r="E934">
        <v>144701</v>
      </c>
      <c r="F934">
        <v>125350</v>
      </c>
      <c r="G934">
        <v>129714</v>
      </c>
      <c r="H934">
        <v>151056</v>
      </c>
      <c r="I934">
        <v>-24188</v>
      </c>
      <c r="J934">
        <v>-117003</v>
      </c>
      <c r="K934">
        <v>-122674</v>
      </c>
      <c r="L934">
        <v>-88066</v>
      </c>
      <c r="M934">
        <v>-173470</v>
      </c>
      <c r="N934">
        <v>-186385</v>
      </c>
      <c r="O934">
        <v>-186672</v>
      </c>
      <c r="P934">
        <v>-206308</v>
      </c>
      <c r="Q934">
        <v>-191300</v>
      </c>
      <c r="R934">
        <v>1042511</v>
      </c>
      <c r="S934">
        <v>1248594</v>
      </c>
      <c r="T934">
        <v>1648908</v>
      </c>
      <c r="U934">
        <v>1910115</v>
      </c>
      <c r="V934">
        <v>1569056</v>
      </c>
      <c r="W934">
        <v>1630319</v>
      </c>
      <c r="X934">
        <v>25254292</v>
      </c>
      <c r="Y934">
        <v>38867608</v>
      </c>
      <c r="Z934">
        <v>35911086</v>
      </c>
      <c r="AA934">
        <v>23761443</v>
      </c>
      <c r="AB934">
        <v>19790697</v>
      </c>
      <c r="AC934">
        <v>27087559</v>
      </c>
      <c r="AD934">
        <v>31931596</v>
      </c>
      <c r="AE934">
        <v>34284622</v>
      </c>
      <c r="AF934">
        <v>31166593</v>
      </c>
      <c r="AG934">
        <v>37028965</v>
      </c>
      <c r="AH934">
        <v>36488596</v>
      </c>
    </row>
    <row r="935" spans="1:34">
      <c r="A935" t="s">
        <v>96</v>
      </c>
      <c r="B935" t="s">
        <v>4633</v>
      </c>
      <c r="C935" s="139">
        <f t="shared" si="14"/>
        <v>62517778.75</v>
      </c>
      <c r="D935">
        <v>53318848</v>
      </c>
      <c r="E935">
        <v>62596507</v>
      </c>
      <c r="F935">
        <v>66624395</v>
      </c>
      <c r="G935">
        <v>67531365</v>
      </c>
      <c r="H935">
        <v>69373850</v>
      </c>
      <c r="I935">
        <v>66764294</v>
      </c>
      <c r="J935">
        <v>59468913</v>
      </c>
      <c r="K935">
        <v>56082922</v>
      </c>
      <c r="L935">
        <v>56635697</v>
      </c>
      <c r="M935">
        <v>56017778</v>
      </c>
      <c r="N935">
        <v>56686311</v>
      </c>
      <c r="O935">
        <v>52181631</v>
      </c>
      <c r="P935">
        <v>52291974</v>
      </c>
      <c r="Q935">
        <v>51439368</v>
      </c>
      <c r="R935">
        <v>48723256</v>
      </c>
      <c r="S935">
        <v>46808569</v>
      </c>
      <c r="T935">
        <v>42169433</v>
      </c>
      <c r="U935">
        <v>41228304</v>
      </c>
      <c r="V935">
        <v>43923506</v>
      </c>
      <c r="W935">
        <v>41096668</v>
      </c>
      <c r="X935">
        <v>15677331</v>
      </c>
      <c r="Y935">
        <v>1229302</v>
      </c>
      <c r="Z935">
        <v>1137601</v>
      </c>
      <c r="AA935">
        <v>1555742</v>
      </c>
      <c r="AB935">
        <v>1699888</v>
      </c>
      <c r="AC935">
        <v>1434476</v>
      </c>
      <c r="AD935">
        <v>1408371</v>
      </c>
      <c r="AE935">
        <v>1098948</v>
      </c>
      <c r="AF935">
        <v>1240235</v>
      </c>
      <c r="AG935">
        <v>716432</v>
      </c>
      <c r="AH935">
        <v>252556</v>
      </c>
    </row>
    <row r="936" spans="1:34">
      <c r="A936" t="s">
        <v>96</v>
      </c>
      <c r="B936" t="s">
        <v>4634</v>
      </c>
      <c r="C936" s="139">
        <f t="shared" si="14"/>
        <v>6679009.5</v>
      </c>
      <c r="D936">
        <v>6374761</v>
      </c>
      <c r="E936">
        <v>6793313</v>
      </c>
      <c r="F936">
        <v>6977606</v>
      </c>
      <c r="G936">
        <v>6570358</v>
      </c>
      <c r="H936">
        <v>6754728</v>
      </c>
      <c r="I936">
        <v>6507480</v>
      </c>
      <c r="J936">
        <v>7405235</v>
      </c>
      <c r="K936">
        <v>7435593</v>
      </c>
      <c r="L936">
        <v>7407485</v>
      </c>
      <c r="M936">
        <v>7529823</v>
      </c>
      <c r="N936">
        <v>8040567</v>
      </c>
      <c r="O936">
        <v>8716570</v>
      </c>
      <c r="P936">
        <v>10739832</v>
      </c>
      <c r="Q936">
        <v>10652566</v>
      </c>
      <c r="R936">
        <v>9999001</v>
      </c>
      <c r="S936">
        <v>11364634</v>
      </c>
      <c r="T936">
        <v>10704736</v>
      </c>
      <c r="U936">
        <v>12777285</v>
      </c>
      <c r="V936">
        <v>13693151</v>
      </c>
      <c r="W936">
        <v>13417690</v>
      </c>
      <c r="X936">
        <v>14103680</v>
      </c>
      <c r="Y936">
        <v>13524590</v>
      </c>
      <c r="Z936">
        <v>13598422</v>
      </c>
      <c r="AA936">
        <v>13369898</v>
      </c>
      <c r="AB936">
        <v>13156286</v>
      </c>
      <c r="AC936">
        <v>13590669</v>
      </c>
      <c r="AD936">
        <v>12108422</v>
      </c>
      <c r="AE936">
        <v>9975388</v>
      </c>
      <c r="AF936">
        <v>8384116</v>
      </c>
      <c r="AG936">
        <v>3823827</v>
      </c>
      <c r="AH936">
        <v>2201872</v>
      </c>
    </row>
    <row r="937" spans="1:34">
      <c r="A937" t="s">
        <v>96</v>
      </c>
      <c r="B937" t="s">
        <v>4635</v>
      </c>
      <c r="C937" s="139">
        <f t="shared" si="14"/>
        <v>69317659.25</v>
      </c>
      <c r="D937">
        <v>59777328</v>
      </c>
      <c r="E937">
        <v>69534521</v>
      </c>
      <c r="F937">
        <v>73727351</v>
      </c>
      <c r="G937">
        <v>74231437</v>
      </c>
      <c r="H937">
        <v>76279634</v>
      </c>
      <c r="I937">
        <v>73247586</v>
      </c>
      <c r="J937">
        <v>66757144</v>
      </c>
      <c r="K937">
        <v>63395841</v>
      </c>
      <c r="L937">
        <v>63955115</v>
      </c>
      <c r="M937">
        <v>63374130</v>
      </c>
      <c r="N937">
        <v>64540493</v>
      </c>
      <c r="O937">
        <v>60711530</v>
      </c>
      <c r="P937">
        <v>62825499</v>
      </c>
      <c r="Q937">
        <v>61900634</v>
      </c>
      <c r="R937">
        <v>59764768</v>
      </c>
      <c r="S937">
        <v>59421798</v>
      </c>
      <c r="T937">
        <v>54523077</v>
      </c>
      <c r="U937">
        <v>55915704</v>
      </c>
      <c r="V937">
        <v>59185712</v>
      </c>
      <c r="W937">
        <v>56144676</v>
      </c>
      <c r="X937">
        <v>55035303</v>
      </c>
      <c r="Y937">
        <v>53621500</v>
      </c>
      <c r="Z937">
        <v>50647109</v>
      </c>
      <c r="AA937">
        <v>38687084</v>
      </c>
      <c r="AB937">
        <v>34646871</v>
      </c>
      <c r="AC937">
        <v>42112704</v>
      </c>
      <c r="AD937">
        <v>45448389</v>
      </c>
      <c r="AE937">
        <v>45358958</v>
      </c>
      <c r="AF937">
        <v>40790944</v>
      </c>
      <c r="AG937">
        <v>41569224</v>
      </c>
      <c r="AH937">
        <v>38943024</v>
      </c>
    </row>
    <row r="938" spans="1:34">
      <c r="A938" t="s">
        <v>96</v>
      </c>
      <c r="B938" t="s">
        <v>4636</v>
      </c>
      <c r="C938" s="139">
        <f t="shared" si="14"/>
        <v>647758.25</v>
      </c>
      <c r="D938">
        <v>611816</v>
      </c>
      <c r="E938">
        <v>703866</v>
      </c>
      <c r="F938">
        <v>601790</v>
      </c>
      <c r="G938">
        <v>673561</v>
      </c>
      <c r="H938">
        <v>642275</v>
      </c>
      <c r="I938">
        <v>655729</v>
      </c>
      <c r="J938">
        <v>603189</v>
      </c>
      <c r="K938">
        <v>562017</v>
      </c>
      <c r="L938">
        <v>534209</v>
      </c>
      <c r="M938">
        <v>508978</v>
      </c>
      <c r="N938">
        <v>401517</v>
      </c>
      <c r="O938">
        <v>385107</v>
      </c>
      <c r="P938">
        <v>87597</v>
      </c>
      <c r="Q938">
        <v>80637</v>
      </c>
      <c r="R938">
        <v>115191</v>
      </c>
      <c r="S938">
        <v>70301</v>
      </c>
      <c r="T938">
        <v>105538</v>
      </c>
      <c r="U938">
        <v>132687</v>
      </c>
      <c r="V938">
        <v>118968</v>
      </c>
      <c r="W938">
        <v>172141</v>
      </c>
      <c r="X938">
        <v>160998</v>
      </c>
      <c r="Y938">
        <v>160361</v>
      </c>
      <c r="Z938">
        <v>158334</v>
      </c>
      <c r="AA938">
        <v>152529</v>
      </c>
      <c r="AB938">
        <v>148847</v>
      </c>
      <c r="AC938">
        <v>145955</v>
      </c>
      <c r="AD938">
        <v>142083</v>
      </c>
      <c r="AE938">
        <v>118053</v>
      </c>
      <c r="AF938">
        <v>102215</v>
      </c>
      <c r="AG938">
        <v>73891</v>
      </c>
      <c r="AH938">
        <v>77749</v>
      </c>
    </row>
    <row r="939" spans="1:34">
      <c r="A939" t="s">
        <v>96</v>
      </c>
      <c r="B939" t="s">
        <v>4637</v>
      </c>
      <c r="C939" s="139">
        <f t="shared" si="14"/>
        <v>735418.75</v>
      </c>
      <c r="D939">
        <v>717315</v>
      </c>
      <c r="E939">
        <v>780387</v>
      </c>
      <c r="F939">
        <v>704458</v>
      </c>
      <c r="G939">
        <v>739515</v>
      </c>
      <c r="H939">
        <v>689494</v>
      </c>
      <c r="I939">
        <v>705544</v>
      </c>
      <c r="J939">
        <v>690753</v>
      </c>
      <c r="K939">
        <v>793083</v>
      </c>
      <c r="L939">
        <v>774084</v>
      </c>
      <c r="M939">
        <v>810988</v>
      </c>
      <c r="N939">
        <v>740483</v>
      </c>
      <c r="O939">
        <v>714602</v>
      </c>
      <c r="P939">
        <v>761694</v>
      </c>
      <c r="Q939">
        <v>689974</v>
      </c>
      <c r="R939">
        <v>820180</v>
      </c>
      <c r="S939">
        <v>1057484</v>
      </c>
      <c r="T939">
        <v>1253726</v>
      </c>
      <c r="U939">
        <v>1350960</v>
      </c>
      <c r="V939">
        <v>2264707</v>
      </c>
      <c r="W939">
        <v>3104437</v>
      </c>
      <c r="X939">
        <v>2888915</v>
      </c>
      <c r="Y939">
        <v>3021560</v>
      </c>
      <c r="Z939">
        <v>3052189</v>
      </c>
      <c r="AA939">
        <v>2916647</v>
      </c>
      <c r="AB939">
        <v>2920864</v>
      </c>
      <c r="AC939">
        <v>2839999</v>
      </c>
      <c r="AD939">
        <v>2844870</v>
      </c>
      <c r="AE939">
        <v>2867872</v>
      </c>
      <c r="AF939">
        <v>2770851</v>
      </c>
      <c r="AG939">
        <v>1883350</v>
      </c>
      <c r="AH939">
        <v>948060</v>
      </c>
    </row>
    <row r="940" spans="1:34">
      <c r="A940" t="s">
        <v>96</v>
      </c>
      <c r="B940" t="s">
        <v>4638</v>
      </c>
      <c r="C940" s="139">
        <f t="shared" si="14"/>
        <v>1383177.25</v>
      </c>
      <c r="D940">
        <v>1329131</v>
      </c>
      <c r="E940">
        <v>1484253</v>
      </c>
      <c r="F940">
        <v>1306249</v>
      </c>
      <c r="G940">
        <v>1413076</v>
      </c>
      <c r="H940">
        <v>1331769</v>
      </c>
      <c r="I940">
        <v>1361274</v>
      </c>
      <c r="J940">
        <v>1293942</v>
      </c>
      <c r="K940">
        <v>1355101</v>
      </c>
      <c r="L940">
        <v>1308293</v>
      </c>
      <c r="M940">
        <v>1319966</v>
      </c>
      <c r="N940">
        <v>1142000</v>
      </c>
      <c r="O940">
        <v>1099709</v>
      </c>
      <c r="P940">
        <v>849291</v>
      </c>
      <c r="Q940">
        <v>770611</v>
      </c>
      <c r="R940">
        <v>935371</v>
      </c>
      <c r="S940">
        <v>1127785</v>
      </c>
      <c r="T940">
        <v>1359265</v>
      </c>
      <c r="U940">
        <v>1483647</v>
      </c>
      <c r="V940">
        <v>2383675</v>
      </c>
      <c r="W940">
        <v>3276578</v>
      </c>
      <c r="X940">
        <v>3049913</v>
      </c>
      <c r="Y940">
        <v>3181921</v>
      </c>
      <c r="Z940">
        <v>3210523</v>
      </c>
      <c r="AA940">
        <v>3069176</v>
      </c>
      <c r="AB940">
        <v>3069711</v>
      </c>
      <c r="AC940">
        <v>2985954</v>
      </c>
      <c r="AD940">
        <v>2986953</v>
      </c>
      <c r="AE940">
        <v>2985925</v>
      </c>
      <c r="AF940">
        <v>2873067</v>
      </c>
      <c r="AG940">
        <v>1957240</v>
      </c>
      <c r="AH940">
        <v>1025809</v>
      </c>
    </row>
    <row r="941" spans="1:34">
      <c r="A941" t="s">
        <v>96</v>
      </c>
      <c r="B941" t="s">
        <v>4639</v>
      </c>
      <c r="C941" s="139">
        <f t="shared" si="14"/>
        <v>70700836.25</v>
      </c>
      <c r="D941">
        <v>61106458</v>
      </c>
      <c r="E941">
        <v>71018774</v>
      </c>
      <c r="F941">
        <v>75033600</v>
      </c>
      <c r="G941">
        <v>75644513</v>
      </c>
      <c r="H941">
        <v>77611403</v>
      </c>
      <c r="I941">
        <v>74608860</v>
      </c>
      <c r="J941">
        <v>68051086</v>
      </c>
      <c r="K941">
        <v>64750942</v>
      </c>
      <c r="L941">
        <v>65263408</v>
      </c>
      <c r="M941">
        <v>64694096</v>
      </c>
      <c r="N941">
        <v>65682494</v>
      </c>
      <c r="O941">
        <v>61811239</v>
      </c>
      <c r="P941">
        <v>63674789</v>
      </c>
      <c r="Q941">
        <v>62671245</v>
      </c>
      <c r="R941">
        <v>60700139</v>
      </c>
      <c r="S941">
        <v>60549583</v>
      </c>
      <c r="T941">
        <v>55882342</v>
      </c>
      <c r="U941">
        <v>57399351</v>
      </c>
      <c r="V941">
        <v>61569387</v>
      </c>
      <c r="W941">
        <v>59421254</v>
      </c>
      <c r="X941">
        <v>58085216</v>
      </c>
      <c r="Y941">
        <v>56803421</v>
      </c>
      <c r="Z941">
        <v>53857632</v>
      </c>
      <c r="AA941">
        <v>41756260</v>
      </c>
      <c r="AB941">
        <v>37716583</v>
      </c>
      <c r="AC941">
        <v>45098658</v>
      </c>
      <c r="AD941">
        <v>48435342</v>
      </c>
      <c r="AE941">
        <v>48344883</v>
      </c>
      <c r="AF941">
        <v>43664010</v>
      </c>
      <c r="AG941">
        <v>43526465</v>
      </c>
      <c r="AH941">
        <v>39968833</v>
      </c>
    </row>
    <row r="942" spans="1:34">
      <c r="A942" t="s">
        <v>96</v>
      </c>
      <c r="B942" t="s">
        <v>4640</v>
      </c>
      <c r="C942" s="139">
        <f t="shared" si="14"/>
        <v>5915.75</v>
      </c>
      <c r="D942">
        <v>0</v>
      </c>
      <c r="E942">
        <v>0</v>
      </c>
      <c r="F942">
        <v>22881</v>
      </c>
      <c r="G942">
        <v>782</v>
      </c>
      <c r="H942">
        <v>142825</v>
      </c>
      <c r="I942">
        <v>234185</v>
      </c>
      <c r="J942">
        <v>234419</v>
      </c>
      <c r="K942">
        <v>361305</v>
      </c>
      <c r="L942">
        <v>0</v>
      </c>
      <c r="M942">
        <v>246570</v>
      </c>
      <c r="N942">
        <v>134281</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c r="A943" t="s">
        <v>96</v>
      </c>
      <c r="B943" t="s">
        <v>4641</v>
      </c>
      <c r="C943" s="139">
        <f t="shared" si="14"/>
        <v>8887104.75</v>
      </c>
      <c r="D943">
        <v>16161866</v>
      </c>
      <c r="E943">
        <v>8762375</v>
      </c>
      <c r="F943">
        <v>6803236</v>
      </c>
      <c r="G943">
        <v>3820942</v>
      </c>
      <c r="H943">
        <v>3979060</v>
      </c>
      <c r="I943">
        <v>7090608</v>
      </c>
      <c r="J943">
        <v>11325166</v>
      </c>
      <c r="K943">
        <v>16051643</v>
      </c>
      <c r="L943">
        <v>16319588</v>
      </c>
      <c r="M943">
        <v>18295403</v>
      </c>
      <c r="N943">
        <v>19912379</v>
      </c>
      <c r="O943">
        <v>20741307</v>
      </c>
      <c r="P943">
        <v>24337437</v>
      </c>
      <c r="Q943">
        <v>26695717</v>
      </c>
      <c r="R943">
        <v>27960020</v>
      </c>
      <c r="S943">
        <v>30730133</v>
      </c>
      <c r="T943">
        <v>31231110</v>
      </c>
      <c r="U943">
        <v>27646504</v>
      </c>
      <c r="V943">
        <v>22363302</v>
      </c>
      <c r="W943">
        <v>21566433</v>
      </c>
      <c r="X943">
        <v>20368881</v>
      </c>
      <c r="Y943">
        <v>22693636</v>
      </c>
      <c r="Z943">
        <v>22277464</v>
      </c>
      <c r="AA943">
        <v>32122885</v>
      </c>
      <c r="AB943">
        <v>37420112</v>
      </c>
      <c r="AC943">
        <v>30042484</v>
      </c>
      <c r="AD943">
        <v>25877650</v>
      </c>
      <c r="AE943">
        <v>25588733</v>
      </c>
      <c r="AF943">
        <v>27369337</v>
      </c>
      <c r="AG943">
        <v>28921046</v>
      </c>
      <c r="AH943">
        <v>30448612</v>
      </c>
    </row>
    <row r="944" spans="1:34">
      <c r="A944" t="s">
        <v>96</v>
      </c>
      <c r="B944" s="137" t="s">
        <v>4642</v>
      </c>
      <c r="C944" s="139">
        <f t="shared" si="14"/>
        <v>79593856.75</v>
      </c>
      <c r="D944">
        <v>77268324</v>
      </c>
      <c r="E944">
        <v>79781149</v>
      </c>
      <c r="F944">
        <v>81859717</v>
      </c>
      <c r="G944">
        <v>79466237</v>
      </c>
      <c r="H944">
        <v>81733288</v>
      </c>
      <c r="I944">
        <v>81933653</v>
      </c>
      <c r="J944">
        <v>79610671</v>
      </c>
      <c r="K944">
        <v>81163890</v>
      </c>
      <c r="L944">
        <v>81582996</v>
      </c>
      <c r="M944">
        <v>83236069</v>
      </c>
      <c r="N944">
        <v>85729154</v>
      </c>
      <c r="O944">
        <v>82552546</v>
      </c>
      <c r="P944">
        <v>88012226</v>
      </c>
      <c r="Q944">
        <v>89366962</v>
      </c>
      <c r="R944">
        <v>88660159</v>
      </c>
      <c r="S944">
        <v>91279716</v>
      </c>
      <c r="T944">
        <v>87113452</v>
      </c>
      <c r="U944">
        <v>85045855</v>
      </c>
      <c r="V944">
        <v>83932689</v>
      </c>
      <c r="W944">
        <v>80987687</v>
      </c>
      <c r="X944">
        <v>78454097</v>
      </c>
      <c r="Y944">
        <v>79497057</v>
      </c>
      <c r="Z944">
        <v>76135096</v>
      </c>
      <c r="AA944">
        <v>73879145</v>
      </c>
      <c r="AB944">
        <v>75136695</v>
      </c>
      <c r="AC944">
        <v>75141142</v>
      </c>
      <c r="AD944">
        <v>74312992</v>
      </c>
      <c r="AE944">
        <v>73933616</v>
      </c>
      <c r="AF944">
        <v>71033347</v>
      </c>
      <c r="AG944">
        <v>72447511</v>
      </c>
      <c r="AH944">
        <v>70417445</v>
      </c>
    </row>
    <row r="945" spans="1:34">
      <c r="A945" t="s">
        <v>96</v>
      </c>
      <c r="B945" t="s">
        <v>4643</v>
      </c>
      <c r="C945" s="139">
        <f t="shared" si="14"/>
        <v>0</v>
      </c>
      <c r="D945" t="s">
        <v>583</v>
      </c>
      <c r="E945" t="s">
        <v>583</v>
      </c>
      <c r="F945" t="s">
        <v>583</v>
      </c>
      <c r="G945" t="s">
        <v>583</v>
      </c>
      <c r="H945" t="s">
        <v>583</v>
      </c>
      <c r="I945" t="s">
        <v>583</v>
      </c>
      <c r="J945" t="s">
        <v>583</v>
      </c>
      <c r="K945" t="s">
        <v>583</v>
      </c>
      <c r="L945" t="s">
        <v>583</v>
      </c>
      <c r="M945" t="s">
        <v>583</v>
      </c>
      <c r="N945" t="s">
        <v>583</v>
      </c>
      <c r="O945" t="s">
        <v>583</v>
      </c>
      <c r="P945" t="s">
        <v>583</v>
      </c>
      <c r="Q945" t="s">
        <v>583</v>
      </c>
      <c r="R945" t="s">
        <v>583</v>
      </c>
      <c r="S945" t="s">
        <v>583</v>
      </c>
      <c r="T945" t="s">
        <v>583</v>
      </c>
      <c r="U945" t="s">
        <v>583</v>
      </c>
      <c r="V945" t="s">
        <v>583</v>
      </c>
      <c r="W945" t="s">
        <v>583</v>
      </c>
      <c r="X945" t="s">
        <v>583</v>
      </c>
      <c r="Y945" t="s">
        <v>583</v>
      </c>
      <c r="Z945" t="s">
        <v>583</v>
      </c>
      <c r="AA945" t="s">
        <v>583</v>
      </c>
      <c r="AB945" t="s">
        <v>583</v>
      </c>
      <c r="AC945" t="s">
        <v>583</v>
      </c>
      <c r="AD945" t="s">
        <v>583</v>
      </c>
      <c r="AE945" t="s">
        <v>583</v>
      </c>
      <c r="AF945" t="s">
        <v>583</v>
      </c>
      <c r="AG945" t="s">
        <v>583</v>
      </c>
      <c r="AH945" t="s">
        <v>583</v>
      </c>
    </row>
    <row r="946" spans="1:34">
      <c r="A946" t="s">
        <v>96</v>
      </c>
      <c r="B946" t="s">
        <v>4644</v>
      </c>
      <c r="C946" s="139">
        <f t="shared" si="14"/>
        <v>0</v>
      </c>
      <c r="D946" t="s">
        <v>583</v>
      </c>
      <c r="E946" t="s">
        <v>583</v>
      </c>
      <c r="F946" t="s">
        <v>583</v>
      </c>
      <c r="G946" t="s">
        <v>583</v>
      </c>
      <c r="H946" t="s">
        <v>583</v>
      </c>
      <c r="I946" t="s">
        <v>583</v>
      </c>
      <c r="J946" t="s">
        <v>583</v>
      </c>
      <c r="K946" t="s">
        <v>583</v>
      </c>
      <c r="L946" t="s">
        <v>583</v>
      </c>
      <c r="M946" t="s">
        <v>583</v>
      </c>
      <c r="N946" t="s">
        <v>583</v>
      </c>
      <c r="O946" t="s">
        <v>583</v>
      </c>
      <c r="P946" t="s">
        <v>583</v>
      </c>
      <c r="Q946" t="s">
        <v>583</v>
      </c>
      <c r="R946" t="s">
        <v>583</v>
      </c>
      <c r="S946" t="s">
        <v>583</v>
      </c>
      <c r="T946" t="s">
        <v>583</v>
      </c>
      <c r="U946" t="s">
        <v>583</v>
      </c>
      <c r="V946" t="s">
        <v>583</v>
      </c>
      <c r="W946" t="s">
        <v>583</v>
      </c>
      <c r="X946" t="s">
        <v>583</v>
      </c>
      <c r="Y946" t="s">
        <v>583</v>
      </c>
      <c r="Z946" t="s">
        <v>583</v>
      </c>
      <c r="AA946" t="s">
        <v>583</v>
      </c>
      <c r="AB946" t="s">
        <v>583</v>
      </c>
      <c r="AC946" t="s">
        <v>583</v>
      </c>
      <c r="AD946" t="s">
        <v>583</v>
      </c>
      <c r="AE946" t="s">
        <v>583</v>
      </c>
      <c r="AF946" t="s">
        <v>583</v>
      </c>
      <c r="AG946" t="s">
        <v>583</v>
      </c>
      <c r="AH946" t="s">
        <v>583</v>
      </c>
    </row>
    <row r="947" spans="1:34">
      <c r="A947" t="s">
        <v>96</v>
      </c>
      <c r="B947" t="s">
        <v>4645</v>
      </c>
      <c r="C947" s="139">
        <f t="shared" si="14"/>
        <v>39210791</v>
      </c>
      <c r="D947">
        <v>39997879</v>
      </c>
      <c r="E947">
        <v>39867842</v>
      </c>
      <c r="F947">
        <v>39948943</v>
      </c>
      <c r="G947">
        <v>37028500</v>
      </c>
      <c r="H947">
        <v>38736693</v>
      </c>
      <c r="I947">
        <v>39363803</v>
      </c>
      <c r="J947">
        <v>36298399</v>
      </c>
      <c r="K947">
        <v>35800834</v>
      </c>
      <c r="L947">
        <v>37529127</v>
      </c>
      <c r="M947">
        <v>42522250</v>
      </c>
      <c r="N947">
        <v>50311861</v>
      </c>
      <c r="O947">
        <v>54180355</v>
      </c>
      <c r="P947">
        <v>62139640</v>
      </c>
      <c r="Q947">
        <v>64479075</v>
      </c>
      <c r="R947">
        <v>62988147</v>
      </c>
      <c r="S947">
        <v>64159806</v>
      </c>
      <c r="T947">
        <v>58768011</v>
      </c>
      <c r="U947">
        <v>68558380</v>
      </c>
      <c r="V947">
        <v>73368045</v>
      </c>
      <c r="W947">
        <v>70135864</v>
      </c>
      <c r="X947">
        <v>62818825</v>
      </c>
      <c r="Y947">
        <v>70581680</v>
      </c>
      <c r="Z947">
        <v>68161512</v>
      </c>
      <c r="AA947">
        <v>65915034</v>
      </c>
      <c r="AB947">
        <v>66889430</v>
      </c>
      <c r="AC947">
        <v>66753785</v>
      </c>
      <c r="AD947">
        <v>66257593</v>
      </c>
      <c r="AE947">
        <v>65620646</v>
      </c>
      <c r="AF947">
        <v>63122357</v>
      </c>
      <c r="AG947">
        <v>64682551</v>
      </c>
      <c r="AH947">
        <v>62856687</v>
      </c>
    </row>
    <row r="948" spans="1:34">
      <c r="A948" t="s">
        <v>96</v>
      </c>
      <c r="B948" t="s">
        <v>4646</v>
      </c>
      <c r="C948" s="139">
        <f t="shared" si="14"/>
        <v>34081620.5</v>
      </c>
      <c r="D948">
        <v>31400560</v>
      </c>
      <c r="E948">
        <v>33473114</v>
      </c>
      <c r="F948">
        <v>35597868</v>
      </c>
      <c r="G948">
        <v>35854940</v>
      </c>
      <c r="H948">
        <v>36148369</v>
      </c>
      <c r="I948">
        <v>35809014</v>
      </c>
      <c r="J948">
        <v>37295053</v>
      </c>
      <c r="K948">
        <v>38590917</v>
      </c>
      <c r="L948">
        <v>37356364</v>
      </c>
      <c r="M948">
        <v>34184326</v>
      </c>
      <c r="N948">
        <v>28697392</v>
      </c>
      <c r="O948">
        <v>21436132</v>
      </c>
      <c r="P948">
        <v>16949938</v>
      </c>
      <c r="Q948">
        <v>16176341</v>
      </c>
      <c r="R948">
        <v>15567916</v>
      </c>
      <c r="S948">
        <v>16553409</v>
      </c>
      <c r="T948">
        <v>18573596</v>
      </c>
      <c r="U948">
        <v>6714348</v>
      </c>
      <c r="V948">
        <v>1234575</v>
      </c>
      <c r="W948">
        <v>3041526</v>
      </c>
      <c r="X948">
        <v>7158304</v>
      </c>
      <c r="Y948">
        <v>121473</v>
      </c>
      <c r="Z948">
        <v>0</v>
      </c>
      <c r="AA948">
        <v>0</v>
      </c>
      <c r="AB948">
        <v>0</v>
      </c>
      <c r="AC948">
        <v>0</v>
      </c>
      <c r="AD948">
        <v>0</v>
      </c>
      <c r="AE948">
        <v>0</v>
      </c>
      <c r="AF948">
        <v>0</v>
      </c>
      <c r="AG948">
        <v>0</v>
      </c>
      <c r="AH948">
        <v>0</v>
      </c>
    </row>
    <row r="949" spans="1:34">
      <c r="A949" t="s">
        <v>96</v>
      </c>
      <c r="B949" t="s">
        <v>4647</v>
      </c>
      <c r="C949" s="139">
        <f t="shared" si="14"/>
        <v>536245.25</v>
      </c>
      <c r="D949">
        <v>599782</v>
      </c>
      <c r="E949">
        <v>575748</v>
      </c>
      <c r="F949">
        <v>469951</v>
      </c>
      <c r="G949">
        <v>499500</v>
      </c>
      <c r="H949">
        <v>474309</v>
      </c>
      <c r="I949">
        <v>316806</v>
      </c>
      <c r="J949">
        <v>272626</v>
      </c>
      <c r="K949">
        <v>250648</v>
      </c>
      <c r="L949">
        <v>167423</v>
      </c>
      <c r="M949">
        <v>153186</v>
      </c>
      <c r="N949">
        <v>170174</v>
      </c>
      <c r="O949">
        <v>163366</v>
      </c>
      <c r="P949">
        <v>1429965</v>
      </c>
      <c r="Q949">
        <v>1278918</v>
      </c>
      <c r="R949">
        <v>1124884</v>
      </c>
      <c r="S949">
        <v>1183598</v>
      </c>
      <c r="T949">
        <v>251560</v>
      </c>
      <c r="U949">
        <v>1109784</v>
      </c>
      <c r="V949">
        <v>801234</v>
      </c>
      <c r="W949">
        <v>0</v>
      </c>
      <c r="X949">
        <v>0</v>
      </c>
      <c r="Y949">
        <v>0</v>
      </c>
      <c r="Z949">
        <v>0</v>
      </c>
      <c r="AA949">
        <v>0</v>
      </c>
      <c r="AB949">
        <v>0</v>
      </c>
      <c r="AC949">
        <v>0</v>
      </c>
      <c r="AD949">
        <v>0</v>
      </c>
      <c r="AE949">
        <v>0</v>
      </c>
      <c r="AF949">
        <v>0</v>
      </c>
      <c r="AG949">
        <v>0</v>
      </c>
      <c r="AH949">
        <v>0</v>
      </c>
    </row>
    <row r="950" spans="1:34">
      <c r="A950" t="s">
        <v>96</v>
      </c>
      <c r="B950" t="s">
        <v>4648</v>
      </c>
      <c r="C950" s="139">
        <f t="shared" si="14"/>
        <v>73828656.75</v>
      </c>
      <c r="D950">
        <v>71998221</v>
      </c>
      <c r="E950">
        <v>73916704</v>
      </c>
      <c r="F950">
        <v>76016762</v>
      </c>
      <c r="G950">
        <v>73382940</v>
      </c>
      <c r="H950">
        <v>75359371</v>
      </c>
      <c r="I950">
        <v>75489623</v>
      </c>
      <c r="J950">
        <v>73866078</v>
      </c>
      <c r="K950">
        <v>74642399</v>
      </c>
      <c r="L950">
        <v>75052914</v>
      </c>
      <c r="M950">
        <v>76859762</v>
      </c>
      <c r="N950">
        <v>79179427</v>
      </c>
      <c r="O950">
        <v>75779853</v>
      </c>
      <c r="P950">
        <v>80519543</v>
      </c>
      <c r="Q950">
        <v>81934334</v>
      </c>
      <c r="R950">
        <v>79680947</v>
      </c>
      <c r="S950">
        <v>81896813</v>
      </c>
      <c r="T950">
        <v>77593167</v>
      </c>
      <c r="U950">
        <v>76382512</v>
      </c>
      <c r="V950">
        <v>75403854</v>
      </c>
      <c r="W950">
        <v>73177390</v>
      </c>
      <c r="X950">
        <v>69977129</v>
      </c>
      <c r="Y950">
        <v>70703153</v>
      </c>
      <c r="Z950">
        <v>68161512</v>
      </c>
      <c r="AA950">
        <v>65915034</v>
      </c>
      <c r="AB950">
        <v>66889430</v>
      </c>
      <c r="AC950">
        <v>66753785</v>
      </c>
      <c r="AD950">
        <v>66257593</v>
      </c>
      <c r="AE950">
        <v>65620646</v>
      </c>
      <c r="AF950">
        <v>63122357</v>
      </c>
      <c r="AG950">
        <v>64682551</v>
      </c>
      <c r="AH950">
        <v>62856687</v>
      </c>
    </row>
    <row r="951" spans="1:34">
      <c r="A951" t="s">
        <v>96</v>
      </c>
      <c r="B951" t="s">
        <v>4649</v>
      </c>
      <c r="C951" s="139">
        <f t="shared" si="14"/>
        <v>1568106.75</v>
      </c>
      <c r="D951">
        <v>1421560</v>
      </c>
      <c r="E951">
        <v>1743747</v>
      </c>
      <c r="F951">
        <v>1503967</v>
      </c>
      <c r="G951">
        <v>1603153</v>
      </c>
      <c r="H951">
        <v>1523355</v>
      </c>
      <c r="I951">
        <v>1521535</v>
      </c>
      <c r="J951">
        <v>941245</v>
      </c>
      <c r="K951">
        <v>1384856</v>
      </c>
      <c r="L951">
        <v>1182238</v>
      </c>
      <c r="M951">
        <v>1139952</v>
      </c>
      <c r="N951">
        <v>963418</v>
      </c>
      <c r="O951">
        <v>1265628</v>
      </c>
      <c r="P951">
        <v>1312019</v>
      </c>
      <c r="Q951">
        <v>940962</v>
      </c>
      <c r="R951">
        <v>2209981</v>
      </c>
      <c r="S951">
        <v>2643267</v>
      </c>
      <c r="T951">
        <v>2406897</v>
      </c>
      <c r="U951">
        <v>2404390</v>
      </c>
      <c r="V951">
        <v>2374241</v>
      </c>
      <c r="W951">
        <v>2323728</v>
      </c>
      <c r="X951">
        <v>2389390</v>
      </c>
      <c r="Y951">
        <v>2434464</v>
      </c>
      <c r="Z951">
        <v>2368657</v>
      </c>
      <c r="AA951">
        <v>3151875</v>
      </c>
      <c r="AB951">
        <v>2365275</v>
      </c>
      <c r="AC951">
        <v>2234797</v>
      </c>
      <c r="AD951">
        <v>2111202</v>
      </c>
      <c r="AE951">
        <v>1635068</v>
      </c>
      <c r="AF951">
        <v>1517249</v>
      </c>
      <c r="AG951">
        <v>1191437</v>
      </c>
      <c r="AH951">
        <v>1094341</v>
      </c>
    </row>
    <row r="952" spans="1:34">
      <c r="A952" t="s">
        <v>96</v>
      </c>
      <c r="B952" t="s">
        <v>4650</v>
      </c>
      <c r="C952" s="139">
        <f t="shared" si="14"/>
        <v>144.25</v>
      </c>
      <c r="D952">
        <v>0</v>
      </c>
      <c r="E952">
        <v>0</v>
      </c>
      <c r="F952">
        <v>555</v>
      </c>
      <c r="G952">
        <v>22</v>
      </c>
      <c r="H952">
        <v>463</v>
      </c>
      <c r="I952">
        <v>2536</v>
      </c>
      <c r="J952">
        <v>1253</v>
      </c>
      <c r="K952">
        <v>871</v>
      </c>
      <c r="L952">
        <v>0</v>
      </c>
      <c r="M952">
        <v>0</v>
      </c>
      <c r="N952">
        <v>0</v>
      </c>
      <c r="O952">
        <v>0</v>
      </c>
      <c r="P952">
        <v>0</v>
      </c>
      <c r="Q952">
        <v>0</v>
      </c>
      <c r="R952">
        <v>0</v>
      </c>
      <c r="S952">
        <v>0</v>
      </c>
      <c r="T952">
        <v>400</v>
      </c>
      <c r="U952">
        <v>0</v>
      </c>
      <c r="V952">
        <v>0</v>
      </c>
      <c r="W952">
        <v>0</v>
      </c>
      <c r="X952">
        <v>0</v>
      </c>
      <c r="Y952">
        <v>0</v>
      </c>
      <c r="Z952">
        <v>0</v>
      </c>
      <c r="AA952">
        <v>0</v>
      </c>
      <c r="AB952">
        <v>0</v>
      </c>
      <c r="AC952">
        <v>0</v>
      </c>
      <c r="AD952">
        <v>0</v>
      </c>
      <c r="AE952">
        <v>0</v>
      </c>
      <c r="AF952">
        <v>0</v>
      </c>
      <c r="AG952">
        <v>0</v>
      </c>
      <c r="AH952">
        <v>0</v>
      </c>
    </row>
    <row r="953" spans="1:34">
      <c r="A953" t="s">
        <v>96</v>
      </c>
      <c r="B953" t="s">
        <v>4651</v>
      </c>
      <c r="C953" s="139">
        <f t="shared" si="14"/>
        <v>3982655.5</v>
      </c>
      <c r="D953">
        <v>4009888</v>
      </c>
      <c r="E953">
        <v>4008051</v>
      </c>
      <c r="F953">
        <v>3920766</v>
      </c>
      <c r="G953">
        <v>3991917</v>
      </c>
      <c r="H953">
        <v>3933087</v>
      </c>
      <c r="I953">
        <v>3764927</v>
      </c>
      <c r="J953">
        <v>3846202</v>
      </c>
      <c r="K953">
        <v>4009763</v>
      </c>
      <c r="L953">
        <v>4064412</v>
      </c>
      <c r="M953">
        <v>4749444</v>
      </c>
      <c r="N953">
        <v>4891528</v>
      </c>
      <c r="O953">
        <v>4823950</v>
      </c>
      <c r="P953">
        <v>5129134</v>
      </c>
      <c r="Q953">
        <v>5185827</v>
      </c>
      <c r="R953">
        <v>5166423</v>
      </c>
      <c r="S953">
        <v>5473634</v>
      </c>
      <c r="T953">
        <v>5685717</v>
      </c>
      <c r="U953">
        <v>5608625</v>
      </c>
      <c r="V953">
        <v>5656015</v>
      </c>
      <c r="W953">
        <v>5722725</v>
      </c>
      <c r="X953">
        <v>5443050</v>
      </c>
      <c r="Y953">
        <v>5546812</v>
      </c>
      <c r="Z953">
        <v>4846808</v>
      </c>
      <c r="AA953">
        <v>4969792</v>
      </c>
      <c r="AB953">
        <v>5192071</v>
      </c>
      <c r="AC953">
        <v>5094999</v>
      </c>
      <c r="AD953">
        <v>5033346</v>
      </c>
      <c r="AE953">
        <v>5251860</v>
      </c>
      <c r="AF953">
        <v>4990061</v>
      </c>
      <c r="AG953">
        <v>4966636</v>
      </c>
      <c r="AH953">
        <v>4772130</v>
      </c>
    </row>
    <row r="954" spans="1:34">
      <c r="A954" t="s">
        <v>96</v>
      </c>
      <c r="B954" t="s">
        <v>4652</v>
      </c>
      <c r="C954" s="139">
        <f t="shared" si="14"/>
        <v>214293.25</v>
      </c>
      <c r="D954">
        <v>-161345</v>
      </c>
      <c r="E954">
        <v>112647</v>
      </c>
      <c r="F954">
        <v>417667</v>
      </c>
      <c r="G954">
        <v>488204</v>
      </c>
      <c r="H954">
        <v>917012</v>
      </c>
      <c r="I954">
        <v>1155032</v>
      </c>
      <c r="J954">
        <v>955892</v>
      </c>
      <c r="K954">
        <v>1126001</v>
      </c>
      <c r="L954">
        <v>1283432</v>
      </c>
      <c r="M954">
        <v>486911</v>
      </c>
      <c r="N954">
        <v>694781</v>
      </c>
      <c r="O954">
        <v>683114</v>
      </c>
      <c r="P954">
        <v>1051529</v>
      </c>
      <c r="Q954">
        <v>1305839</v>
      </c>
      <c r="R954">
        <v>0</v>
      </c>
      <c r="S954">
        <v>0</v>
      </c>
      <c r="T954">
        <v>0</v>
      </c>
      <c r="U954">
        <v>0</v>
      </c>
      <c r="V954">
        <v>0</v>
      </c>
      <c r="W954">
        <v>0</v>
      </c>
      <c r="X954">
        <v>0</v>
      </c>
      <c r="Y954">
        <v>0</v>
      </c>
      <c r="Z954">
        <v>0</v>
      </c>
      <c r="AA954">
        <v>0</v>
      </c>
      <c r="AB954">
        <v>0</v>
      </c>
      <c r="AC954">
        <v>0</v>
      </c>
      <c r="AD954">
        <v>0</v>
      </c>
      <c r="AE954">
        <v>0</v>
      </c>
      <c r="AF954">
        <v>0</v>
      </c>
      <c r="AG954">
        <v>0</v>
      </c>
      <c r="AH954">
        <v>0</v>
      </c>
    </row>
    <row r="955" spans="1:34">
      <c r="A955" t="s">
        <v>96</v>
      </c>
      <c r="B955" t="s">
        <v>4653</v>
      </c>
      <c r="C955" s="139">
        <f t="shared" si="14"/>
        <v>0</v>
      </c>
      <c r="D95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c r="A956" t="s">
        <v>96</v>
      </c>
      <c r="B956" s="137" t="s">
        <v>4654</v>
      </c>
      <c r="C956" s="139">
        <f t="shared" si="14"/>
        <v>79593856.75</v>
      </c>
      <c r="D956">
        <v>77268324</v>
      </c>
      <c r="E956">
        <v>79781149</v>
      </c>
      <c r="F956">
        <v>81859717</v>
      </c>
      <c r="G956">
        <v>79466237</v>
      </c>
      <c r="H956">
        <v>81733288</v>
      </c>
      <c r="I956">
        <v>81933653</v>
      </c>
      <c r="J956">
        <v>79610671</v>
      </c>
      <c r="K956">
        <v>81163890</v>
      </c>
      <c r="L956">
        <v>81582996</v>
      </c>
      <c r="M956">
        <v>83236069</v>
      </c>
      <c r="N956">
        <v>85729154</v>
      </c>
      <c r="O956">
        <v>82552546</v>
      </c>
      <c r="P956">
        <v>88012226</v>
      </c>
      <c r="Q956">
        <v>89366962</v>
      </c>
      <c r="R956">
        <v>88660159</v>
      </c>
      <c r="S956">
        <v>91279716</v>
      </c>
      <c r="T956">
        <v>87113452</v>
      </c>
      <c r="U956">
        <v>85045855</v>
      </c>
      <c r="V956">
        <v>83932689</v>
      </c>
      <c r="W956">
        <v>80987687</v>
      </c>
      <c r="X956">
        <v>78454097</v>
      </c>
      <c r="Y956">
        <v>79497057</v>
      </c>
      <c r="Z956">
        <v>76135096</v>
      </c>
      <c r="AA956">
        <v>73879145</v>
      </c>
      <c r="AB956">
        <v>75136695</v>
      </c>
      <c r="AC956">
        <v>75141142</v>
      </c>
      <c r="AD956">
        <v>74312992</v>
      </c>
      <c r="AE956">
        <v>73933616</v>
      </c>
      <c r="AF956">
        <v>71033347</v>
      </c>
      <c r="AG956">
        <v>72447511</v>
      </c>
      <c r="AH956">
        <v>70417445</v>
      </c>
    </row>
    <row r="957" spans="1:34">
      <c r="A957" t="s">
        <v>96</v>
      </c>
      <c r="B957" t="s">
        <v>4655</v>
      </c>
      <c r="C957" s="139">
        <f t="shared" si="14"/>
        <v>-8887104.75</v>
      </c>
      <c r="D957">
        <v>-16161866</v>
      </c>
      <c r="E957">
        <v>-8762375</v>
      </c>
      <c r="F957">
        <v>-6803236</v>
      </c>
      <c r="G957">
        <v>-3820942</v>
      </c>
      <c r="H957">
        <v>-3979060</v>
      </c>
      <c r="I957">
        <v>-7090608</v>
      </c>
      <c r="J957">
        <v>-11325166</v>
      </c>
      <c r="K957">
        <v>-16051643</v>
      </c>
      <c r="L957">
        <v>-16319588</v>
      </c>
      <c r="M957">
        <v>-18295403</v>
      </c>
      <c r="N957">
        <v>-19912379</v>
      </c>
      <c r="O957">
        <v>-20741307</v>
      </c>
      <c r="P957">
        <v>-24337437</v>
      </c>
      <c r="Q957">
        <v>-26695717</v>
      </c>
      <c r="R957">
        <v>-27960020</v>
      </c>
      <c r="S957">
        <v>-30730133</v>
      </c>
      <c r="T957">
        <v>-31231110</v>
      </c>
      <c r="U957">
        <v>-27646504</v>
      </c>
      <c r="V957">
        <v>-22363302</v>
      </c>
      <c r="W957">
        <v>-21566433</v>
      </c>
      <c r="X957">
        <v>-20368881</v>
      </c>
      <c r="Y957">
        <v>-22693636</v>
      </c>
      <c r="Z957">
        <v>-22277464</v>
      </c>
      <c r="AA957">
        <v>-32122885</v>
      </c>
      <c r="AB957">
        <v>-37420112</v>
      </c>
      <c r="AC957">
        <v>-30042484</v>
      </c>
      <c r="AD957">
        <v>-25877650</v>
      </c>
      <c r="AE957">
        <v>-25588733</v>
      </c>
      <c r="AF957">
        <v>-27369337</v>
      </c>
      <c r="AG957">
        <v>-28921046</v>
      </c>
      <c r="AH957">
        <v>-30448612</v>
      </c>
    </row>
    <row r="958" spans="1:34">
      <c r="A958" t="s">
        <v>96</v>
      </c>
      <c r="B958" t="s">
        <v>4656</v>
      </c>
      <c r="C958" s="139">
        <f t="shared" si="14"/>
        <v>0.88749999999999996</v>
      </c>
      <c r="D958">
        <v>0.79</v>
      </c>
      <c r="E958">
        <v>0.89</v>
      </c>
      <c r="F958">
        <v>0.92</v>
      </c>
      <c r="G958">
        <v>0.95</v>
      </c>
      <c r="H958">
        <v>0.95</v>
      </c>
      <c r="I958">
        <v>0.91</v>
      </c>
      <c r="J958">
        <v>0.86</v>
      </c>
      <c r="K958">
        <v>0.8</v>
      </c>
      <c r="L958">
        <v>0.8</v>
      </c>
      <c r="M958">
        <v>0.78</v>
      </c>
      <c r="N958">
        <v>0.77</v>
      </c>
      <c r="O958">
        <v>0.75</v>
      </c>
      <c r="P958">
        <v>0.72</v>
      </c>
      <c r="Q958">
        <v>0.7</v>
      </c>
      <c r="R958">
        <v>0.68</v>
      </c>
      <c r="S958">
        <v>0.66</v>
      </c>
      <c r="T958">
        <v>0.64</v>
      </c>
      <c r="U958">
        <v>0.67</v>
      </c>
      <c r="V958">
        <v>0.73</v>
      </c>
      <c r="W958">
        <v>0.73</v>
      </c>
      <c r="X958">
        <v>0.74</v>
      </c>
      <c r="Y958">
        <v>0.71</v>
      </c>
      <c r="Z958">
        <v>0.71</v>
      </c>
      <c r="AA958">
        <v>0.56999999999999995</v>
      </c>
      <c r="AB958">
        <v>0.5</v>
      </c>
      <c r="AC958">
        <v>0.6</v>
      </c>
      <c r="AD958">
        <v>0.65</v>
      </c>
      <c r="AE958">
        <v>0.65</v>
      </c>
      <c r="AF958">
        <v>0.61</v>
      </c>
      <c r="AG958">
        <v>0.6</v>
      </c>
      <c r="AH958">
        <v>0.56999999999999995</v>
      </c>
    </row>
    <row r="959" spans="1:34">
      <c r="A959" t="s">
        <v>96</v>
      </c>
      <c r="B959" t="s">
        <v>4657</v>
      </c>
      <c r="C959" s="139">
        <f t="shared" si="14"/>
        <v>0</v>
      </c>
    </row>
    <row r="960" spans="1:34">
      <c r="A960" t="s">
        <v>96</v>
      </c>
      <c r="B960" t="s">
        <v>4566</v>
      </c>
      <c r="C960" s="139">
        <f t="shared" si="14"/>
        <v>0</v>
      </c>
      <c r="D960" t="s">
        <v>4567</v>
      </c>
      <c r="E960" t="s">
        <v>4568</v>
      </c>
      <c r="F960" t="s">
        <v>4569</v>
      </c>
      <c r="G960" t="s">
        <v>4570</v>
      </c>
      <c r="H960" t="s">
        <v>4571</v>
      </c>
      <c r="I960" t="s">
        <v>4572</v>
      </c>
      <c r="J960" t="s">
        <v>4573</v>
      </c>
      <c r="K960" t="s">
        <v>4574</v>
      </c>
      <c r="L960" t="s">
        <v>4575</v>
      </c>
      <c r="M960" t="s">
        <v>4576</v>
      </c>
      <c r="N960" t="s">
        <v>4577</v>
      </c>
      <c r="O960" t="s">
        <v>4578</v>
      </c>
      <c r="P960" t="s">
        <v>4579</v>
      </c>
      <c r="Q960" t="s">
        <v>4580</v>
      </c>
      <c r="R960" t="s">
        <v>4581</v>
      </c>
      <c r="S960" t="s">
        <v>4582</v>
      </c>
      <c r="T960" t="s">
        <v>4583</v>
      </c>
      <c r="U960" t="s">
        <v>4584</v>
      </c>
      <c r="V960" t="s">
        <v>4585</v>
      </c>
      <c r="W960" t="s">
        <v>4586</v>
      </c>
      <c r="X960" t="s">
        <v>4587</v>
      </c>
      <c r="Y960" t="s">
        <v>4588</v>
      </c>
      <c r="Z960" t="s">
        <v>4589</v>
      </c>
      <c r="AA960" t="s">
        <v>4590</v>
      </c>
      <c r="AB960" t="s">
        <v>4591</v>
      </c>
      <c r="AC960" t="s">
        <v>4592</v>
      </c>
      <c r="AD960" t="s">
        <v>4593</v>
      </c>
      <c r="AE960" t="s">
        <v>4594</v>
      </c>
      <c r="AF960" t="s">
        <v>4595</v>
      </c>
      <c r="AG960" t="s">
        <v>4596</v>
      </c>
      <c r="AH960" t="s">
        <v>4597</v>
      </c>
    </row>
    <row r="961" spans="1:34">
      <c r="B961" t="s">
        <v>99</v>
      </c>
      <c r="C961" s="139">
        <f t="shared" si="14"/>
        <v>0</v>
      </c>
    </row>
    <row r="962" spans="1:34">
      <c r="A962" t="s">
        <v>99</v>
      </c>
      <c r="B962" t="s">
        <v>4598</v>
      </c>
      <c r="C962" s="139">
        <f t="shared" si="14"/>
        <v>0</v>
      </c>
    </row>
    <row r="963" spans="1:34">
      <c r="A963" t="s">
        <v>99</v>
      </c>
      <c r="B963" t="s">
        <v>4599</v>
      </c>
      <c r="C963" s="139">
        <f t="shared" si="14"/>
        <v>0</v>
      </c>
      <c r="D963" t="s">
        <v>4600</v>
      </c>
      <c r="E963" t="s">
        <v>4601</v>
      </c>
      <c r="F963" t="s">
        <v>4602</v>
      </c>
      <c r="G963" t="s">
        <v>4603</v>
      </c>
      <c r="H963" t="s">
        <v>4604</v>
      </c>
      <c r="I963" t="s">
        <v>4605</v>
      </c>
      <c r="J963" t="s">
        <v>4606</v>
      </c>
      <c r="K963" t="s">
        <v>4607</v>
      </c>
      <c r="L963" t="s">
        <v>4608</v>
      </c>
      <c r="M963" t="s">
        <v>4609</v>
      </c>
      <c r="N963" t="s">
        <v>4610</v>
      </c>
      <c r="O963" t="s">
        <v>4611</v>
      </c>
      <c r="P963" t="s">
        <v>4612</v>
      </c>
      <c r="Q963" t="s">
        <v>4613</v>
      </c>
      <c r="R963" t="s">
        <v>4614</v>
      </c>
      <c r="S963" t="s">
        <v>4615</v>
      </c>
      <c r="T963" t="s">
        <v>4616</v>
      </c>
      <c r="U963" t="s">
        <v>4617</v>
      </c>
      <c r="V963" t="s">
        <v>4618</v>
      </c>
      <c r="W963" t="s">
        <v>4619</v>
      </c>
      <c r="X963" t="s">
        <v>4620</v>
      </c>
      <c r="Y963" t="s">
        <v>4621</v>
      </c>
      <c r="Z963" t="s">
        <v>4622</v>
      </c>
      <c r="AA963" t="s">
        <v>4623</v>
      </c>
      <c r="AB963" t="s">
        <v>4624</v>
      </c>
      <c r="AC963" t="s">
        <v>4625</v>
      </c>
      <c r="AD963" t="s">
        <v>4626</v>
      </c>
      <c r="AE963" t="s">
        <v>4627</v>
      </c>
      <c r="AF963" t="s">
        <v>4628</v>
      </c>
      <c r="AG963" t="s">
        <v>4629</v>
      </c>
      <c r="AH963" t="s">
        <v>4630</v>
      </c>
    </row>
    <row r="964" spans="1:34">
      <c r="A964" t="s">
        <v>99</v>
      </c>
      <c r="B964" t="s">
        <v>4631</v>
      </c>
      <c r="C964" s="139">
        <f t="shared" si="14"/>
        <v>0</v>
      </c>
      <c r="D964" t="s">
        <v>583</v>
      </c>
      <c r="E964" t="s">
        <v>583</v>
      </c>
      <c r="F964" t="s">
        <v>583</v>
      </c>
      <c r="G964" t="s">
        <v>583</v>
      </c>
      <c r="H964" t="s">
        <v>583</v>
      </c>
      <c r="I964" t="s">
        <v>583</v>
      </c>
      <c r="J964" t="s">
        <v>583</v>
      </c>
      <c r="K964" t="s">
        <v>583</v>
      </c>
      <c r="L964" t="s">
        <v>583</v>
      </c>
      <c r="M964" t="s">
        <v>583</v>
      </c>
      <c r="N964" t="s">
        <v>583</v>
      </c>
      <c r="O964" t="s">
        <v>583</v>
      </c>
      <c r="P964" t="s">
        <v>583</v>
      </c>
      <c r="Q964" t="s">
        <v>583</v>
      </c>
      <c r="R964" t="s">
        <v>583</v>
      </c>
      <c r="S964" t="s">
        <v>583</v>
      </c>
      <c r="T964" t="s">
        <v>583</v>
      </c>
      <c r="U964" t="s">
        <v>583</v>
      </c>
      <c r="V964" t="s">
        <v>583</v>
      </c>
      <c r="W964" t="s">
        <v>583</v>
      </c>
      <c r="X964" t="s">
        <v>583</v>
      </c>
      <c r="Y964" t="s">
        <v>583</v>
      </c>
      <c r="Z964" t="s">
        <v>583</v>
      </c>
      <c r="AA964" t="s">
        <v>583</v>
      </c>
      <c r="AB964" t="s">
        <v>583</v>
      </c>
      <c r="AC964" t="s">
        <v>583</v>
      </c>
      <c r="AD964" t="s">
        <v>583</v>
      </c>
      <c r="AE964" t="s">
        <v>583</v>
      </c>
      <c r="AF964" t="s">
        <v>583</v>
      </c>
      <c r="AG964" t="s">
        <v>583</v>
      </c>
      <c r="AH964" t="s">
        <v>583</v>
      </c>
    </row>
    <row r="965" spans="1:34">
      <c r="A965" t="s">
        <v>99</v>
      </c>
      <c r="B965" t="s">
        <v>522</v>
      </c>
      <c r="C965" s="139">
        <f t="shared" si="14"/>
        <v>0</v>
      </c>
      <c r="D965" t="s">
        <v>583</v>
      </c>
      <c r="E965" t="s">
        <v>583</v>
      </c>
      <c r="F965" t="s">
        <v>583</v>
      </c>
      <c r="G965" t="s">
        <v>583</v>
      </c>
      <c r="H965" t="s">
        <v>583</v>
      </c>
      <c r="I965" t="s">
        <v>583</v>
      </c>
      <c r="J965" t="s">
        <v>583</v>
      </c>
      <c r="K965" t="s">
        <v>583</v>
      </c>
      <c r="L965" t="s">
        <v>583</v>
      </c>
      <c r="M965" t="s">
        <v>583</v>
      </c>
      <c r="N965" t="s">
        <v>583</v>
      </c>
      <c r="O965" t="s">
        <v>583</v>
      </c>
      <c r="P965" t="s">
        <v>583</v>
      </c>
      <c r="Q965" t="s">
        <v>583</v>
      </c>
      <c r="R965" t="s">
        <v>583</v>
      </c>
      <c r="S965" t="s">
        <v>583</v>
      </c>
      <c r="T965" t="s">
        <v>583</v>
      </c>
      <c r="U965" t="s">
        <v>583</v>
      </c>
      <c r="V965" t="s">
        <v>583</v>
      </c>
      <c r="W965" t="s">
        <v>583</v>
      </c>
      <c r="X965" t="s">
        <v>583</v>
      </c>
      <c r="Y965" t="s">
        <v>583</v>
      </c>
      <c r="Z965" t="s">
        <v>583</v>
      </c>
      <c r="AA965" t="s">
        <v>583</v>
      </c>
      <c r="AB965" t="s">
        <v>583</v>
      </c>
      <c r="AC965" t="s">
        <v>583</v>
      </c>
      <c r="AD965" t="s">
        <v>583</v>
      </c>
      <c r="AE965" t="s">
        <v>583</v>
      </c>
      <c r="AF965" t="s">
        <v>583</v>
      </c>
      <c r="AG965" t="s">
        <v>583</v>
      </c>
      <c r="AH965" t="s">
        <v>583</v>
      </c>
    </row>
    <row r="966" spans="1:34">
      <c r="A966" t="s">
        <v>99</v>
      </c>
      <c r="B966" t="s">
        <v>4632</v>
      </c>
      <c r="C966" s="139">
        <f t="shared" si="14"/>
        <v>22675459.75</v>
      </c>
      <c r="D966">
        <v>21419307</v>
      </c>
      <c r="E966">
        <v>23574888</v>
      </c>
      <c r="F966">
        <v>21112259</v>
      </c>
      <c r="G966">
        <v>24595385</v>
      </c>
      <c r="H966">
        <v>25014486</v>
      </c>
      <c r="I966">
        <v>25950771</v>
      </c>
      <c r="J966">
        <v>26422867</v>
      </c>
      <c r="K966">
        <v>29833095</v>
      </c>
      <c r="L966">
        <v>30704865</v>
      </c>
      <c r="M966">
        <v>32291832</v>
      </c>
      <c r="N966">
        <v>30848406</v>
      </c>
      <c r="O966">
        <v>34245148</v>
      </c>
      <c r="P966">
        <v>33844547</v>
      </c>
      <c r="Q966">
        <v>34033374</v>
      </c>
      <c r="R966">
        <v>35411074</v>
      </c>
      <c r="S966">
        <v>33561875</v>
      </c>
      <c r="T966">
        <v>32242728</v>
      </c>
      <c r="U966">
        <v>31770151</v>
      </c>
      <c r="V966">
        <v>29926241</v>
      </c>
      <c r="W966">
        <v>32210683</v>
      </c>
      <c r="X966">
        <v>32855587</v>
      </c>
      <c r="Y966">
        <v>31654480</v>
      </c>
      <c r="Z966">
        <v>31428332</v>
      </c>
      <c r="AA966">
        <v>30568142</v>
      </c>
      <c r="AB966">
        <v>29364389</v>
      </c>
      <c r="AC966">
        <v>29431903</v>
      </c>
      <c r="AD966">
        <v>30018011</v>
      </c>
      <c r="AE966">
        <v>28364368</v>
      </c>
      <c r="AF966">
        <v>27707513</v>
      </c>
      <c r="AG966">
        <v>25064613</v>
      </c>
      <c r="AH966">
        <v>28491171</v>
      </c>
    </row>
    <row r="967" spans="1:34">
      <c r="A967" t="s">
        <v>99</v>
      </c>
      <c r="B967" t="s">
        <v>4633</v>
      </c>
      <c r="C967" s="139">
        <f t="shared" si="14"/>
        <v>11051616</v>
      </c>
      <c r="D967">
        <v>12504477</v>
      </c>
      <c r="E967">
        <v>11456414</v>
      </c>
      <c r="F967">
        <v>11396396</v>
      </c>
      <c r="G967">
        <v>8849177</v>
      </c>
      <c r="H967">
        <v>7679665</v>
      </c>
      <c r="I967">
        <v>6347128</v>
      </c>
      <c r="J967">
        <v>5461838</v>
      </c>
      <c r="K967">
        <v>5667056</v>
      </c>
      <c r="L967">
        <v>5564270</v>
      </c>
      <c r="M967">
        <v>5486892</v>
      </c>
      <c r="N967">
        <v>4912227</v>
      </c>
      <c r="O967">
        <v>4880798</v>
      </c>
      <c r="P967">
        <v>2420350</v>
      </c>
      <c r="Q967">
        <v>1403747</v>
      </c>
      <c r="R967">
        <v>1290509</v>
      </c>
      <c r="S967">
        <v>804923</v>
      </c>
      <c r="T967">
        <v>588690</v>
      </c>
      <c r="U967">
        <v>273315</v>
      </c>
      <c r="V967">
        <v>40243</v>
      </c>
      <c r="W967">
        <v>370478</v>
      </c>
      <c r="X967">
        <v>184637</v>
      </c>
      <c r="Y967">
        <v>0</v>
      </c>
      <c r="Z967">
        <v>0</v>
      </c>
      <c r="AA967">
        <v>0</v>
      </c>
      <c r="AB967">
        <v>0</v>
      </c>
      <c r="AC967">
        <v>0</v>
      </c>
      <c r="AD967">
        <v>0</v>
      </c>
      <c r="AE967">
        <v>0</v>
      </c>
      <c r="AF967">
        <v>0</v>
      </c>
      <c r="AG967">
        <v>0</v>
      </c>
      <c r="AH967">
        <v>0</v>
      </c>
    </row>
    <row r="968" spans="1:34">
      <c r="A968" t="s">
        <v>99</v>
      </c>
      <c r="B968" t="s">
        <v>4634</v>
      </c>
      <c r="C968" s="139">
        <f t="shared" ref="C968:C1031" si="15">IFERROR(AVERAGE(D968:G968),0)</f>
        <v>27942.75</v>
      </c>
      <c r="D968">
        <v>13205</v>
      </c>
      <c r="E968">
        <v>29766</v>
      </c>
      <c r="F968">
        <v>34204</v>
      </c>
      <c r="G968">
        <v>34596</v>
      </c>
      <c r="H968">
        <v>97533</v>
      </c>
      <c r="I968">
        <v>278517</v>
      </c>
      <c r="J968">
        <v>279544</v>
      </c>
      <c r="K968">
        <v>279474</v>
      </c>
      <c r="L968">
        <v>285260</v>
      </c>
      <c r="M968">
        <v>279666</v>
      </c>
      <c r="N968">
        <v>417179</v>
      </c>
      <c r="O968">
        <v>477229</v>
      </c>
      <c r="P968">
        <v>464384</v>
      </c>
      <c r="Q968">
        <v>472197</v>
      </c>
      <c r="R968">
        <v>479405</v>
      </c>
      <c r="S968">
        <v>478727</v>
      </c>
      <c r="T968">
        <v>0</v>
      </c>
      <c r="U968">
        <v>504173</v>
      </c>
      <c r="V968">
        <v>495910</v>
      </c>
      <c r="W968">
        <v>493185</v>
      </c>
      <c r="X968">
        <v>519687</v>
      </c>
      <c r="Y968">
        <v>524477</v>
      </c>
      <c r="Z968">
        <v>519633</v>
      </c>
      <c r="AA968">
        <v>506997</v>
      </c>
      <c r="AB968">
        <v>382239</v>
      </c>
      <c r="AC968">
        <v>17215</v>
      </c>
      <c r="AD968">
        <v>18111</v>
      </c>
      <c r="AE968">
        <v>17169</v>
      </c>
      <c r="AF968">
        <v>18890</v>
      </c>
      <c r="AG968">
        <v>18890</v>
      </c>
      <c r="AH968">
        <v>18890</v>
      </c>
    </row>
    <row r="969" spans="1:34">
      <c r="A969" t="s">
        <v>99</v>
      </c>
      <c r="B969" t="s">
        <v>4635</v>
      </c>
      <c r="C969" s="139">
        <f t="shared" si="15"/>
        <v>33755018.25</v>
      </c>
      <c r="D969">
        <v>33936988</v>
      </c>
      <c r="E969">
        <v>35061068</v>
      </c>
      <c r="F969">
        <v>32542859</v>
      </c>
      <c r="G969">
        <v>33479158</v>
      </c>
      <c r="H969">
        <v>32791684</v>
      </c>
      <c r="I969">
        <v>32576416</v>
      </c>
      <c r="J969">
        <v>32164249</v>
      </c>
      <c r="K969">
        <v>35779625</v>
      </c>
      <c r="L969">
        <v>36554395</v>
      </c>
      <c r="M969">
        <v>38058390</v>
      </c>
      <c r="N969">
        <v>36177812</v>
      </c>
      <c r="O969">
        <v>39603175</v>
      </c>
      <c r="P969">
        <v>36729281</v>
      </c>
      <c r="Q969">
        <v>35909318</v>
      </c>
      <c r="R969">
        <v>37180988</v>
      </c>
      <c r="S969">
        <v>34845525</v>
      </c>
      <c r="T969">
        <v>32831418</v>
      </c>
      <c r="U969">
        <v>32547639</v>
      </c>
      <c r="V969">
        <v>30462394</v>
      </c>
      <c r="W969">
        <v>33074346</v>
      </c>
      <c r="X969">
        <v>33559911</v>
      </c>
      <c r="Y969">
        <v>32178957</v>
      </c>
      <c r="Z969">
        <v>31947965</v>
      </c>
      <c r="AA969">
        <v>31075139</v>
      </c>
      <c r="AB969">
        <v>29746628</v>
      </c>
      <c r="AC969">
        <v>29449118</v>
      </c>
      <c r="AD969">
        <v>30036122</v>
      </c>
      <c r="AE969">
        <v>28381537</v>
      </c>
      <c r="AF969">
        <v>27726403</v>
      </c>
      <c r="AG969">
        <v>25083503</v>
      </c>
      <c r="AH969">
        <v>28510061</v>
      </c>
    </row>
    <row r="970" spans="1:34">
      <c r="A970" t="s">
        <v>99</v>
      </c>
      <c r="B970" t="s">
        <v>4636</v>
      </c>
      <c r="C970" s="139">
        <f t="shared" si="15"/>
        <v>113635.25</v>
      </c>
      <c r="D970">
        <v>121220</v>
      </c>
      <c r="E970">
        <v>109059</v>
      </c>
      <c r="F970">
        <v>107093</v>
      </c>
      <c r="G970">
        <v>117169</v>
      </c>
      <c r="H970">
        <v>119230</v>
      </c>
      <c r="I970">
        <v>124121</v>
      </c>
      <c r="J970">
        <v>112156</v>
      </c>
      <c r="K970">
        <v>89051</v>
      </c>
      <c r="L970">
        <v>81205</v>
      </c>
      <c r="M970">
        <v>79797</v>
      </c>
      <c r="N970">
        <v>73479</v>
      </c>
      <c r="O970">
        <v>70847</v>
      </c>
      <c r="P970">
        <v>51046</v>
      </c>
      <c r="Q970">
        <v>58415</v>
      </c>
      <c r="R970">
        <v>49165</v>
      </c>
      <c r="S970">
        <v>51420</v>
      </c>
      <c r="T970">
        <v>41777</v>
      </c>
      <c r="U970">
        <v>54590</v>
      </c>
      <c r="V970">
        <v>55960</v>
      </c>
      <c r="W970">
        <v>56677</v>
      </c>
      <c r="X970">
        <v>52420</v>
      </c>
      <c r="Y970">
        <v>56984</v>
      </c>
      <c r="Z970">
        <v>55629</v>
      </c>
      <c r="AA970">
        <v>59562</v>
      </c>
      <c r="AB970">
        <v>51678</v>
      </c>
      <c r="AC970">
        <v>21675</v>
      </c>
      <c r="AD970">
        <v>20993</v>
      </c>
      <c r="AE970">
        <v>19281</v>
      </c>
      <c r="AF970">
        <v>24267</v>
      </c>
      <c r="AG970">
        <v>24267</v>
      </c>
      <c r="AH970">
        <v>24267</v>
      </c>
    </row>
    <row r="971" spans="1:34">
      <c r="A971" t="s">
        <v>99</v>
      </c>
      <c r="B971" t="s">
        <v>4637</v>
      </c>
      <c r="C971" s="139">
        <f t="shared" si="15"/>
        <v>11643.75</v>
      </c>
      <c r="D971">
        <v>17376</v>
      </c>
      <c r="E971">
        <v>4383</v>
      </c>
      <c r="F971">
        <v>23730</v>
      </c>
      <c r="G971">
        <v>1086</v>
      </c>
      <c r="H971">
        <v>1131</v>
      </c>
      <c r="I971">
        <v>861</v>
      </c>
      <c r="J971">
        <v>29805</v>
      </c>
      <c r="K971">
        <v>2289</v>
      </c>
      <c r="L971">
        <v>309</v>
      </c>
      <c r="M971">
        <v>42952</v>
      </c>
      <c r="N971">
        <v>251</v>
      </c>
      <c r="O971">
        <v>317</v>
      </c>
      <c r="P971">
        <v>229510</v>
      </c>
      <c r="Q971">
        <v>17600</v>
      </c>
      <c r="R971">
        <v>35472</v>
      </c>
      <c r="S971">
        <v>238697</v>
      </c>
      <c r="T971">
        <v>67165</v>
      </c>
      <c r="U971">
        <v>133423</v>
      </c>
      <c r="V971">
        <v>143353</v>
      </c>
      <c r="W971">
        <v>480618</v>
      </c>
      <c r="X971">
        <v>409690</v>
      </c>
      <c r="Y971">
        <v>285915</v>
      </c>
      <c r="Z971">
        <v>320475</v>
      </c>
      <c r="AA971">
        <v>327656</v>
      </c>
      <c r="AB971">
        <v>362983</v>
      </c>
      <c r="AC971">
        <v>360367</v>
      </c>
      <c r="AD971">
        <v>333559</v>
      </c>
      <c r="AE971">
        <v>343710</v>
      </c>
      <c r="AF971">
        <v>318769</v>
      </c>
      <c r="AG971">
        <v>169452</v>
      </c>
      <c r="AH971">
        <v>285876</v>
      </c>
    </row>
    <row r="972" spans="1:34">
      <c r="A972" t="s">
        <v>99</v>
      </c>
      <c r="B972" t="s">
        <v>4638</v>
      </c>
      <c r="C972" s="139">
        <f t="shared" si="15"/>
        <v>125279</v>
      </c>
      <c r="D972">
        <v>138596</v>
      </c>
      <c r="E972">
        <v>113442</v>
      </c>
      <c r="F972">
        <v>130823</v>
      </c>
      <c r="G972">
        <v>118255</v>
      </c>
      <c r="H972">
        <v>120361</v>
      </c>
      <c r="I972">
        <v>124982</v>
      </c>
      <c r="J972">
        <v>141961</v>
      </c>
      <c r="K972">
        <v>91340</v>
      </c>
      <c r="L972">
        <v>81514</v>
      </c>
      <c r="M972">
        <v>122749</v>
      </c>
      <c r="N972">
        <v>73730</v>
      </c>
      <c r="O972">
        <v>71164</v>
      </c>
      <c r="P972">
        <v>280556</v>
      </c>
      <c r="Q972">
        <v>76015</v>
      </c>
      <c r="R972">
        <v>84636</v>
      </c>
      <c r="S972">
        <v>290117</v>
      </c>
      <c r="T972">
        <v>108943</v>
      </c>
      <c r="U972">
        <v>188014</v>
      </c>
      <c r="V972">
        <v>199313</v>
      </c>
      <c r="W972">
        <v>537296</v>
      </c>
      <c r="X972">
        <v>462110</v>
      </c>
      <c r="Y972">
        <v>342899</v>
      </c>
      <c r="Z972">
        <v>376104</v>
      </c>
      <c r="AA972">
        <v>387218</v>
      </c>
      <c r="AB972">
        <v>414662</v>
      </c>
      <c r="AC972">
        <v>382042</v>
      </c>
      <c r="AD972">
        <v>354552</v>
      </c>
      <c r="AE972">
        <v>362991</v>
      </c>
      <c r="AF972">
        <v>343036</v>
      </c>
      <c r="AG972">
        <v>193719</v>
      </c>
      <c r="AH972">
        <v>310143</v>
      </c>
    </row>
    <row r="973" spans="1:34">
      <c r="A973" t="s">
        <v>99</v>
      </c>
      <c r="B973" t="s">
        <v>4639</v>
      </c>
      <c r="C973" s="139">
        <f t="shared" si="15"/>
        <v>33880297.25</v>
      </c>
      <c r="D973">
        <v>34075584</v>
      </c>
      <c r="E973">
        <v>35174510</v>
      </c>
      <c r="F973">
        <v>32673682</v>
      </c>
      <c r="G973">
        <v>33597413</v>
      </c>
      <c r="H973">
        <v>32912045</v>
      </c>
      <c r="I973">
        <v>32701398</v>
      </c>
      <c r="J973">
        <v>32306210</v>
      </c>
      <c r="K973">
        <v>35870965</v>
      </c>
      <c r="L973">
        <v>36635909</v>
      </c>
      <c r="M973">
        <v>38181139</v>
      </c>
      <c r="N973">
        <v>36251542</v>
      </c>
      <c r="O973">
        <v>39674339</v>
      </c>
      <c r="P973">
        <v>37009837</v>
      </c>
      <c r="Q973">
        <v>35985333</v>
      </c>
      <c r="R973">
        <v>37265625</v>
      </c>
      <c r="S973">
        <v>35135642</v>
      </c>
      <c r="T973">
        <v>32940361</v>
      </c>
      <c r="U973">
        <v>32735653</v>
      </c>
      <c r="V973">
        <v>30661707</v>
      </c>
      <c r="W973">
        <v>33611642</v>
      </c>
      <c r="X973">
        <v>34022021</v>
      </c>
      <c r="Y973">
        <v>32521856</v>
      </c>
      <c r="Z973">
        <v>32324069</v>
      </c>
      <c r="AA973">
        <v>31462357</v>
      </c>
      <c r="AB973">
        <v>30161289</v>
      </c>
      <c r="AC973">
        <v>29831160</v>
      </c>
      <c r="AD973">
        <v>30390674</v>
      </c>
      <c r="AE973">
        <v>28744527</v>
      </c>
      <c r="AF973">
        <v>28069439</v>
      </c>
      <c r="AG973">
        <v>25277222</v>
      </c>
      <c r="AH973">
        <v>28820204</v>
      </c>
    </row>
    <row r="974" spans="1:34">
      <c r="A974" t="s">
        <v>99</v>
      </c>
      <c r="B974" t="s">
        <v>4640</v>
      </c>
      <c r="C974" s="139">
        <f t="shared" si="15"/>
        <v>2884.5</v>
      </c>
      <c r="D974">
        <v>0</v>
      </c>
      <c r="E974">
        <v>0</v>
      </c>
      <c r="F974">
        <v>4043</v>
      </c>
      <c r="G974">
        <v>7495</v>
      </c>
      <c r="H974">
        <v>10772</v>
      </c>
      <c r="I974">
        <v>12242</v>
      </c>
      <c r="J974">
        <v>29221</v>
      </c>
      <c r="K974">
        <v>22510</v>
      </c>
      <c r="L974">
        <v>30238</v>
      </c>
      <c r="M974">
        <v>44754</v>
      </c>
      <c r="N974">
        <v>41257</v>
      </c>
      <c r="O974">
        <v>27173</v>
      </c>
      <c r="P974">
        <v>39073</v>
      </c>
      <c r="Q974">
        <v>36836</v>
      </c>
      <c r="R974">
        <v>30451</v>
      </c>
      <c r="S974">
        <v>82323</v>
      </c>
      <c r="T974">
        <v>78790</v>
      </c>
      <c r="U974">
        <v>22999</v>
      </c>
      <c r="V974">
        <v>15310</v>
      </c>
      <c r="W974">
        <v>0</v>
      </c>
      <c r="X974">
        <v>30</v>
      </c>
      <c r="Y974">
        <v>0</v>
      </c>
      <c r="Z974">
        <v>0</v>
      </c>
      <c r="AA974">
        <v>0</v>
      </c>
      <c r="AB974">
        <v>0</v>
      </c>
      <c r="AC974">
        <v>0</v>
      </c>
      <c r="AD974">
        <v>0</v>
      </c>
      <c r="AE974">
        <v>0</v>
      </c>
      <c r="AF974">
        <v>0</v>
      </c>
      <c r="AG974">
        <v>0</v>
      </c>
      <c r="AH974">
        <v>0</v>
      </c>
    </row>
    <row r="975" spans="1:34">
      <c r="A975" t="s">
        <v>99</v>
      </c>
      <c r="B975" t="s">
        <v>4641</v>
      </c>
      <c r="C975" s="139">
        <f t="shared" si="15"/>
        <v>0</v>
      </c>
      <c r="D97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row>
    <row r="976" spans="1:34">
      <c r="A976" t="s">
        <v>99</v>
      </c>
      <c r="B976" s="137" t="s">
        <v>4642</v>
      </c>
      <c r="C976" s="139">
        <f t="shared" si="15"/>
        <v>33883181.75</v>
      </c>
      <c r="D976">
        <v>34075584</v>
      </c>
      <c r="E976">
        <v>35174510</v>
      </c>
      <c r="F976">
        <v>32677725</v>
      </c>
      <c r="G976">
        <v>33604908</v>
      </c>
      <c r="H976">
        <v>32922817</v>
      </c>
      <c r="I976">
        <v>32713640</v>
      </c>
      <c r="J976">
        <v>32335431</v>
      </c>
      <c r="K976">
        <v>35893475</v>
      </c>
      <c r="L976">
        <v>36666147</v>
      </c>
      <c r="M976">
        <v>38225893</v>
      </c>
      <c r="N976">
        <v>36292799</v>
      </c>
      <c r="O976">
        <v>39701512</v>
      </c>
      <c r="P976">
        <v>37048910</v>
      </c>
      <c r="Q976">
        <v>36022169</v>
      </c>
      <c r="R976">
        <v>37296076</v>
      </c>
      <c r="S976">
        <v>35217965</v>
      </c>
      <c r="T976">
        <v>33019151</v>
      </c>
      <c r="U976">
        <v>32758652</v>
      </c>
      <c r="V976">
        <v>30677017</v>
      </c>
      <c r="W976">
        <v>33611642</v>
      </c>
      <c r="X976">
        <v>34022051</v>
      </c>
      <c r="Y976">
        <v>32521856</v>
      </c>
      <c r="Z976">
        <v>32324069</v>
      </c>
      <c r="AA976">
        <v>31462357</v>
      </c>
      <c r="AB976">
        <v>30161289</v>
      </c>
      <c r="AC976">
        <v>29831160</v>
      </c>
      <c r="AD976">
        <v>30390674</v>
      </c>
      <c r="AE976">
        <v>28744527</v>
      </c>
      <c r="AF976">
        <v>28069439</v>
      </c>
      <c r="AG976">
        <v>25277222</v>
      </c>
      <c r="AH976">
        <v>28820204</v>
      </c>
    </row>
    <row r="977" spans="1:34">
      <c r="A977" t="s">
        <v>99</v>
      </c>
      <c r="B977" t="s">
        <v>4643</v>
      </c>
      <c r="C977" s="139">
        <f t="shared" si="15"/>
        <v>0</v>
      </c>
      <c r="D977" t="s">
        <v>583</v>
      </c>
      <c r="E977" t="s">
        <v>583</v>
      </c>
      <c r="F977" t="s">
        <v>583</v>
      </c>
      <c r="G977" t="s">
        <v>583</v>
      </c>
      <c r="H977" t="s">
        <v>583</v>
      </c>
      <c r="I977" t="s">
        <v>583</v>
      </c>
      <c r="J977" t="s">
        <v>583</v>
      </c>
      <c r="K977" t="s">
        <v>583</v>
      </c>
      <c r="L977" t="s">
        <v>583</v>
      </c>
      <c r="M977" t="s">
        <v>583</v>
      </c>
      <c r="N977" t="s">
        <v>583</v>
      </c>
      <c r="O977" t="s">
        <v>583</v>
      </c>
      <c r="P977" t="s">
        <v>583</v>
      </c>
      <c r="Q977" t="s">
        <v>583</v>
      </c>
      <c r="R977" t="s">
        <v>583</v>
      </c>
      <c r="S977" t="s">
        <v>583</v>
      </c>
      <c r="T977" t="s">
        <v>583</v>
      </c>
      <c r="U977" t="s">
        <v>583</v>
      </c>
      <c r="V977" t="s">
        <v>583</v>
      </c>
      <c r="W977" t="s">
        <v>583</v>
      </c>
      <c r="X977" t="s">
        <v>583</v>
      </c>
      <c r="Y977" t="s">
        <v>583</v>
      </c>
      <c r="Z977" t="s">
        <v>583</v>
      </c>
      <c r="AA977" t="s">
        <v>583</v>
      </c>
      <c r="AB977" t="s">
        <v>583</v>
      </c>
      <c r="AC977" t="s">
        <v>583</v>
      </c>
      <c r="AD977" t="s">
        <v>583</v>
      </c>
      <c r="AE977" t="s">
        <v>583</v>
      </c>
      <c r="AF977" t="s">
        <v>583</v>
      </c>
      <c r="AG977" t="s">
        <v>583</v>
      </c>
      <c r="AH977" t="s">
        <v>583</v>
      </c>
    </row>
    <row r="978" spans="1:34">
      <c r="A978" t="s">
        <v>99</v>
      </c>
      <c r="B978" t="s">
        <v>4644</v>
      </c>
      <c r="C978" s="139">
        <f t="shared" si="15"/>
        <v>0</v>
      </c>
      <c r="D978" t="s">
        <v>583</v>
      </c>
      <c r="E978" t="s">
        <v>583</v>
      </c>
      <c r="F978" t="s">
        <v>583</v>
      </c>
      <c r="G978" t="s">
        <v>583</v>
      </c>
      <c r="H978" t="s">
        <v>583</v>
      </c>
      <c r="I978" t="s">
        <v>583</v>
      </c>
      <c r="J978" t="s">
        <v>583</v>
      </c>
      <c r="K978" t="s">
        <v>583</v>
      </c>
      <c r="L978" t="s">
        <v>583</v>
      </c>
      <c r="M978" t="s">
        <v>583</v>
      </c>
      <c r="N978" t="s">
        <v>583</v>
      </c>
      <c r="O978" t="s">
        <v>583</v>
      </c>
      <c r="P978" t="s">
        <v>583</v>
      </c>
      <c r="Q978" t="s">
        <v>583</v>
      </c>
      <c r="R978" t="s">
        <v>583</v>
      </c>
      <c r="S978" t="s">
        <v>583</v>
      </c>
      <c r="T978" t="s">
        <v>583</v>
      </c>
      <c r="U978" t="s">
        <v>583</v>
      </c>
      <c r="V978" t="s">
        <v>583</v>
      </c>
      <c r="W978" t="s">
        <v>583</v>
      </c>
      <c r="X978" t="s">
        <v>583</v>
      </c>
      <c r="Y978" t="s">
        <v>583</v>
      </c>
      <c r="Z978" t="s">
        <v>583</v>
      </c>
      <c r="AA978" t="s">
        <v>583</v>
      </c>
      <c r="AB978" t="s">
        <v>583</v>
      </c>
      <c r="AC978" t="s">
        <v>583</v>
      </c>
      <c r="AD978" t="s">
        <v>583</v>
      </c>
      <c r="AE978" t="s">
        <v>583</v>
      </c>
      <c r="AF978" t="s">
        <v>583</v>
      </c>
      <c r="AG978" t="s">
        <v>583</v>
      </c>
      <c r="AH978" t="s">
        <v>583</v>
      </c>
    </row>
    <row r="979" spans="1:34">
      <c r="A979" t="s">
        <v>99</v>
      </c>
      <c r="B979" t="s">
        <v>4645</v>
      </c>
      <c r="C979" s="139">
        <f t="shared" si="15"/>
        <v>24159217.5</v>
      </c>
      <c r="D979">
        <v>24759929</v>
      </c>
      <c r="E979">
        <v>24856955</v>
      </c>
      <c r="F979">
        <v>24029637</v>
      </c>
      <c r="G979">
        <v>22990349</v>
      </c>
      <c r="H979">
        <v>23018489</v>
      </c>
      <c r="I979">
        <v>23074032</v>
      </c>
      <c r="J979">
        <v>23093771</v>
      </c>
      <c r="K979">
        <v>23062191</v>
      </c>
      <c r="L979">
        <v>23178568</v>
      </c>
      <c r="M979">
        <v>23041665</v>
      </c>
      <c r="N979">
        <v>22428344</v>
      </c>
      <c r="O979">
        <v>21647136</v>
      </c>
      <c r="P979">
        <v>22038108</v>
      </c>
      <c r="Q979">
        <v>22267394</v>
      </c>
      <c r="R979">
        <v>21434957</v>
      </c>
      <c r="S979">
        <v>20638951</v>
      </c>
      <c r="T979">
        <v>19845735</v>
      </c>
      <c r="U979">
        <v>19330491</v>
      </c>
      <c r="V979">
        <v>19206917</v>
      </c>
      <c r="W979">
        <v>18726594</v>
      </c>
      <c r="X979">
        <v>18786156</v>
      </c>
      <c r="Y979">
        <v>17997502</v>
      </c>
      <c r="Z979">
        <v>18173120</v>
      </c>
      <c r="AA979">
        <v>17527949</v>
      </c>
      <c r="AB979">
        <v>17173393</v>
      </c>
      <c r="AC979">
        <v>16415546</v>
      </c>
      <c r="AD979">
        <v>15858794</v>
      </c>
      <c r="AE979">
        <v>14926879</v>
      </c>
      <c r="AF979">
        <v>14431480</v>
      </c>
      <c r="AG979">
        <v>14083944</v>
      </c>
      <c r="AH979">
        <v>13820760</v>
      </c>
    </row>
    <row r="980" spans="1:34">
      <c r="A980" t="s">
        <v>99</v>
      </c>
      <c r="B980" t="s">
        <v>4646</v>
      </c>
      <c r="C980" s="139">
        <f t="shared" si="15"/>
        <v>0</v>
      </c>
      <c r="D980">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14520</v>
      </c>
      <c r="Y980">
        <v>43800</v>
      </c>
      <c r="Z980">
        <v>0</v>
      </c>
      <c r="AA980">
        <v>0</v>
      </c>
      <c r="AB980">
        <v>0</v>
      </c>
      <c r="AC980">
        <v>0</v>
      </c>
      <c r="AD980">
        <v>0</v>
      </c>
      <c r="AE980">
        <v>0</v>
      </c>
      <c r="AF980">
        <v>0</v>
      </c>
      <c r="AG980">
        <v>0</v>
      </c>
      <c r="AH980">
        <v>0</v>
      </c>
    </row>
    <row r="981" spans="1:34">
      <c r="A981" t="s">
        <v>99</v>
      </c>
      <c r="B981" t="s">
        <v>4647</v>
      </c>
      <c r="C981" s="139">
        <f t="shared" si="15"/>
        <v>19653.5</v>
      </c>
      <c r="D981">
        <v>17226</v>
      </c>
      <c r="E981">
        <v>23179</v>
      </c>
      <c r="F981">
        <v>18974</v>
      </c>
      <c r="G981">
        <v>19235</v>
      </c>
      <c r="H981">
        <v>21058</v>
      </c>
      <c r="I981">
        <v>19521</v>
      </c>
      <c r="J981">
        <v>21451</v>
      </c>
      <c r="K981">
        <v>2835</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c r="A982" t="s">
        <v>99</v>
      </c>
      <c r="B982" t="s">
        <v>4648</v>
      </c>
      <c r="C982" s="139">
        <f t="shared" si="15"/>
        <v>24178871</v>
      </c>
      <c r="D982">
        <v>24777155</v>
      </c>
      <c r="E982">
        <v>24880134</v>
      </c>
      <c r="F982">
        <v>24048611</v>
      </c>
      <c r="G982">
        <v>23009584</v>
      </c>
      <c r="H982">
        <v>23039547</v>
      </c>
      <c r="I982">
        <v>23093553</v>
      </c>
      <c r="J982">
        <v>23115222</v>
      </c>
      <c r="K982">
        <v>23065026</v>
      </c>
      <c r="L982">
        <v>23178568</v>
      </c>
      <c r="M982">
        <v>23041665</v>
      </c>
      <c r="N982">
        <v>22428344</v>
      </c>
      <c r="O982">
        <v>21647136</v>
      </c>
      <c r="P982">
        <v>22038108</v>
      </c>
      <c r="Q982">
        <v>22267394</v>
      </c>
      <c r="R982">
        <v>21434957</v>
      </c>
      <c r="S982">
        <v>20638951</v>
      </c>
      <c r="T982">
        <v>19845735</v>
      </c>
      <c r="U982">
        <v>19330491</v>
      </c>
      <c r="V982">
        <v>19206917</v>
      </c>
      <c r="W982">
        <v>18726594</v>
      </c>
      <c r="X982">
        <v>18800676</v>
      </c>
      <c r="Y982">
        <v>18041302</v>
      </c>
      <c r="Z982">
        <v>18173120</v>
      </c>
      <c r="AA982">
        <v>17527949</v>
      </c>
      <c r="AB982">
        <v>17173393</v>
      </c>
      <c r="AC982">
        <v>16415546</v>
      </c>
      <c r="AD982">
        <v>15858794</v>
      </c>
      <c r="AE982">
        <v>14926879</v>
      </c>
      <c r="AF982">
        <v>14431480</v>
      </c>
      <c r="AG982">
        <v>14083944</v>
      </c>
      <c r="AH982">
        <v>13820760</v>
      </c>
    </row>
    <row r="983" spans="1:34">
      <c r="A983" t="s">
        <v>99</v>
      </c>
      <c r="B983" t="s">
        <v>4649</v>
      </c>
      <c r="C983" s="139">
        <f t="shared" si="15"/>
        <v>167828.25</v>
      </c>
      <c r="D983">
        <v>162685</v>
      </c>
      <c r="E983">
        <v>152082</v>
      </c>
      <c r="F983">
        <v>184972</v>
      </c>
      <c r="G983">
        <v>171574</v>
      </c>
      <c r="H983">
        <v>178609</v>
      </c>
      <c r="I983">
        <v>178662</v>
      </c>
      <c r="J983">
        <v>187120</v>
      </c>
      <c r="K983">
        <v>146089</v>
      </c>
      <c r="L983">
        <v>129910</v>
      </c>
      <c r="M983">
        <v>156042</v>
      </c>
      <c r="N983">
        <v>108664</v>
      </c>
      <c r="O983">
        <v>123693</v>
      </c>
      <c r="P983">
        <v>272224</v>
      </c>
      <c r="Q983">
        <v>82595</v>
      </c>
      <c r="R983">
        <v>92839</v>
      </c>
      <c r="S983">
        <v>77971</v>
      </c>
      <c r="T983">
        <v>445845</v>
      </c>
      <c r="U983">
        <v>445381</v>
      </c>
      <c r="V983">
        <v>439796</v>
      </c>
      <c r="W983">
        <v>430439</v>
      </c>
      <c r="X983">
        <v>533488</v>
      </c>
      <c r="Y983">
        <v>387112</v>
      </c>
      <c r="Z983">
        <v>411715</v>
      </c>
      <c r="AA983">
        <v>429478</v>
      </c>
      <c r="AB983">
        <v>431388</v>
      </c>
      <c r="AC983">
        <v>399257</v>
      </c>
      <c r="AD983">
        <v>372663</v>
      </c>
      <c r="AE983">
        <v>380159</v>
      </c>
      <c r="AF983">
        <v>361926</v>
      </c>
      <c r="AG983">
        <v>212609</v>
      </c>
      <c r="AH983">
        <v>329033</v>
      </c>
    </row>
    <row r="984" spans="1:34">
      <c r="A984" t="s">
        <v>99</v>
      </c>
      <c r="B984" t="s">
        <v>4650</v>
      </c>
      <c r="C984" s="139">
        <f t="shared" si="15"/>
        <v>289</v>
      </c>
      <c r="D984">
        <v>0</v>
      </c>
      <c r="E984">
        <v>0</v>
      </c>
      <c r="F984">
        <v>1060</v>
      </c>
      <c r="G984">
        <v>96</v>
      </c>
      <c r="H984">
        <v>553</v>
      </c>
      <c r="I984">
        <v>1356</v>
      </c>
      <c r="J984">
        <v>7732</v>
      </c>
      <c r="K984">
        <v>3274</v>
      </c>
      <c r="L984">
        <v>9508</v>
      </c>
      <c r="M984">
        <v>17363</v>
      </c>
      <c r="N984">
        <v>64173</v>
      </c>
      <c r="O984">
        <v>115399</v>
      </c>
      <c r="P984">
        <v>118004</v>
      </c>
      <c r="Q984">
        <v>61505</v>
      </c>
      <c r="R984">
        <v>64851</v>
      </c>
      <c r="S984">
        <v>97762</v>
      </c>
      <c r="T984">
        <v>22224</v>
      </c>
      <c r="U984">
        <v>0</v>
      </c>
      <c r="V984">
        <v>0</v>
      </c>
      <c r="W984">
        <v>0</v>
      </c>
      <c r="X984">
        <v>0</v>
      </c>
      <c r="Y984">
        <v>0</v>
      </c>
      <c r="Z984">
        <v>0</v>
      </c>
      <c r="AA984">
        <v>0</v>
      </c>
      <c r="AB984">
        <v>0</v>
      </c>
      <c r="AC984">
        <v>0</v>
      </c>
      <c r="AD984">
        <v>0</v>
      </c>
      <c r="AE984">
        <v>0</v>
      </c>
      <c r="AF984">
        <v>0</v>
      </c>
      <c r="AG984">
        <v>0</v>
      </c>
      <c r="AH984">
        <v>0</v>
      </c>
    </row>
    <row r="985" spans="1:34">
      <c r="A985" t="s">
        <v>99</v>
      </c>
      <c r="B985" t="s">
        <v>4651</v>
      </c>
      <c r="C985" s="139">
        <f t="shared" si="15"/>
        <v>1305274.75</v>
      </c>
      <c r="D985">
        <v>1379945</v>
      </c>
      <c r="E985">
        <v>1349098</v>
      </c>
      <c r="F985">
        <v>1240371</v>
      </c>
      <c r="G985">
        <v>1251685</v>
      </c>
      <c r="H985">
        <v>1202459</v>
      </c>
      <c r="I985">
        <v>1151755</v>
      </c>
      <c r="J985">
        <v>1203608</v>
      </c>
      <c r="K985">
        <v>1239045</v>
      </c>
      <c r="L985">
        <v>1255211</v>
      </c>
      <c r="M985">
        <v>1423828</v>
      </c>
      <c r="N985">
        <v>1385573</v>
      </c>
      <c r="O985">
        <v>1378001</v>
      </c>
      <c r="P985">
        <v>1403838</v>
      </c>
      <c r="Q985">
        <v>1409358</v>
      </c>
      <c r="R985">
        <v>1389818</v>
      </c>
      <c r="S985">
        <v>1379420</v>
      </c>
      <c r="T985">
        <v>1454216</v>
      </c>
      <c r="U985">
        <v>1419402</v>
      </c>
      <c r="V985">
        <v>1440704</v>
      </c>
      <c r="W985">
        <v>1464484</v>
      </c>
      <c r="X985">
        <v>1462378</v>
      </c>
      <c r="Y985">
        <v>1415378</v>
      </c>
      <c r="Z985">
        <v>1292249</v>
      </c>
      <c r="AA985">
        <v>1321554</v>
      </c>
      <c r="AB985">
        <v>1333028</v>
      </c>
      <c r="AC985">
        <v>1252921</v>
      </c>
      <c r="AD985">
        <v>1204734</v>
      </c>
      <c r="AE985">
        <v>1194653</v>
      </c>
      <c r="AF985">
        <v>1140863</v>
      </c>
      <c r="AG985">
        <v>1081432</v>
      </c>
      <c r="AH985">
        <v>1049283</v>
      </c>
    </row>
    <row r="986" spans="1:34">
      <c r="A986" t="s">
        <v>99</v>
      </c>
      <c r="B986" t="s">
        <v>4652</v>
      </c>
      <c r="C986" s="139">
        <f t="shared" si="15"/>
        <v>66901</v>
      </c>
      <c r="D986">
        <v>-55525</v>
      </c>
      <c r="E986">
        <v>37917</v>
      </c>
      <c r="F986">
        <v>132133</v>
      </c>
      <c r="G986">
        <v>153079</v>
      </c>
      <c r="H986">
        <v>280357</v>
      </c>
      <c r="I986">
        <v>353344</v>
      </c>
      <c r="J986">
        <v>299131</v>
      </c>
      <c r="K986">
        <v>347942</v>
      </c>
      <c r="L986">
        <v>396362</v>
      </c>
      <c r="M986">
        <v>145970</v>
      </c>
      <c r="N986">
        <v>196803</v>
      </c>
      <c r="O986">
        <v>195137</v>
      </c>
      <c r="P986">
        <v>287802</v>
      </c>
      <c r="Q986">
        <v>354890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
        <v>99</v>
      </c>
      <c r="B987" t="s">
        <v>4653</v>
      </c>
      <c r="C987" s="139">
        <f t="shared" si="15"/>
        <v>8164017.5</v>
      </c>
      <c r="D987">
        <v>7811323</v>
      </c>
      <c r="E987">
        <v>8755280</v>
      </c>
      <c r="F987">
        <v>7070578</v>
      </c>
      <c r="G987">
        <v>9018889</v>
      </c>
      <c r="H987">
        <v>8221292</v>
      </c>
      <c r="I987">
        <v>7934971</v>
      </c>
      <c r="J987">
        <v>7522617</v>
      </c>
      <c r="K987">
        <v>11092099</v>
      </c>
      <c r="L987">
        <v>11696588</v>
      </c>
      <c r="M987">
        <v>13441025</v>
      </c>
      <c r="N987">
        <v>12109242</v>
      </c>
      <c r="O987">
        <v>16242146</v>
      </c>
      <c r="P987">
        <v>12928933</v>
      </c>
      <c r="Q987">
        <v>11846427</v>
      </c>
      <c r="R987">
        <v>13381273</v>
      </c>
      <c r="S987">
        <v>12117239</v>
      </c>
      <c r="T987">
        <v>10716494</v>
      </c>
      <c r="U987">
        <v>11235850</v>
      </c>
      <c r="V987">
        <v>9297795</v>
      </c>
      <c r="W987">
        <v>12886504</v>
      </c>
      <c r="X987">
        <v>12943982</v>
      </c>
      <c r="Y987">
        <v>12236852</v>
      </c>
      <c r="Z987">
        <v>12025263</v>
      </c>
      <c r="AA987">
        <v>11817020</v>
      </c>
      <c r="AB987">
        <v>10870648</v>
      </c>
      <c r="AC987">
        <v>11353211</v>
      </c>
      <c r="AD987">
        <v>12603952</v>
      </c>
      <c r="AE987">
        <v>11926670</v>
      </c>
      <c r="AF987">
        <v>11829278</v>
      </c>
      <c r="AG987">
        <v>9502591</v>
      </c>
      <c r="AH987">
        <v>13336918</v>
      </c>
    </row>
    <row r="988" spans="1:34">
      <c r="A988" t="s">
        <v>99</v>
      </c>
      <c r="B988" s="137" t="s">
        <v>4654</v>
      </c>
      <c r="C988" s="139">
        <f t="shared" si="15"/>
        <v>33883181.75</v>
      </c>
      <c r="D988">
        <v>34075584</v>
      </c>
      <c r="E988">
        <v>35174510</v>
      </c>
      <c r="F988">
        <v>32677725</v>
      </c>
      <c r="G988">
        <v>33604908</v>
      </c>
      <c r="H988">
        <v>32922817</v>
      </c>
      <c r="I988">
        <v>32713640</v>
      </c>
      <c r="J988">
        <v>32335431</v>
      </c>
      <c r="K988">
        <v>35893475</v>
      </c>
      <c r="L988">
        <v>36666147</v>
      </c>
      <c r="M988">
        <v>38225893</v>
      </c>
      <c r="N988">
        <v>36292799</v>
      </c>
      <c r="O988">
        <v>39701512</v>
      </c>
      <c r="P988">
        <v>37048910</v>
      </c>
      <c r="Q988">
        <v>36022169</v>
      </c>
      <c r="R988">
        <v>37296076</v>
      </c>
      <c r="S988">
        <v>35217965</v>
      </c>
      <c r="T988">
        <v>33019151</v>
      </c>
      <c r="U988">
        <v>32758652</v>
      </c>
      <c r="V988">
        <v>30677017</v>
      </c>
      <c r="W988">
        <v>33611642</v>
      </c>
      <c r="X988">
        <v>34022051</v>
      </c>
      <c r="Y988">
        <v>32521856</v>
      </c>
      <c r="Z988">
        <v>32324069</v>
      </c>
      <c r="AA988">
        <v>31462357</v>
      </c>
      <c r="AB988">
        <v>30161289</v>
      </c>
      <c r="AC988">
        <v>29831160</v>
      </c>
      <c r="AD988">
        <v>30390674</v>
      </c>
      <c r="AE988">
        <v>28744527</v>
      </c>
      <c r="AF988">
        <v>28069439</v>
      </c>
      <c r="AG988">
        <v>25277222</v>
      </c>
      <c r="AH988">
        <v>28820204</v>
      </c>
    </row>
    <row r="989" spans="1:34">
      <c r="A989" t="s">
        <v>99</v>
      </c>
      <c r="B989" t="s">
        <v>4655</v>
      </c>
      <c r="C989" s="139">
        <f t="shared" si="15"/>
        <v>8164017.5</v>
      </c>
      <c r="D989">
        <v>7811323</v>
      </c>
      <c r="E989">
        <v>8755280</v>
      </c>
      <c r="F989">
        <v>7070578</v>
      </c>
      <c r="G989">
        <v>9018889</v>
      </c>
      <c r="H989">
        <v>8221292</v>
      </c>
      <c r="I989">
        <v>7934971</v>
      </c>
      <c r="J989">
        <v>7522617</v>
      </c>
      <c r="K989">
        <v>11092099</v>
      </c>
      <c r="L989">
        <v>11696588</v>
      </c>
      <c r="M989">
        <v>13441025</v>
      </c>
      <c r="N989">
        <v>12109242</v>
      </c>
      <c r="O989">
        <v>16242146</v>
      </c>
      <c r="P989">
        <v>12928933</v>
      </c>
      <c r="Q989">
        <v>11846427</v>
      </c>
      <c r="R989">
        <v>13381273</v>
      </c>
      <c r="S989">
        <v>12117239</v>
      </c>
      <c r="T989">
        <v>10716494</v>
      </c>
      <c r="U989">
        <v>11235850</v>
      </c>
      <c r="V989">
        <v>9297795</v>
      </c>
      <c r="W989">
        <v>12886504</v>
      </c>
      <c r="X989">
        <v>12943982</v>
      </c>
      <c r="Y989">
        <v>12236852</v>
      </c>
      <c r="Z989">
        <v>12025263</v>
      </c>
      <c r="AA989">
        <v>11817020</v>
      </c>
      <c r="AB989">
        <v>10870648</v>
      </c>
      <c r="AC989">
        <v>11353211</v>
      </c>
      <c r="AD989">
        <v>12603952</v>
      </c>
      <c r="AE989">
        <v>11926670</v>
      </c>
      <c r="AF989">
        <v>11829278</v>
      </c>
      <c r="AG989">
        <v>9502591</v>
      </c>
      <c r="AH989">
        <v>13336918</v>
      </c>
    </row>
    <row r="990" spans="1:34">
      <c r="A990" t="s">
        <v>99</v>
      </c>
      <c r="B990" t="s">
        <v>4656</v>
      </c>
      <c r="C990" s="139">
        <f t="shared" si="15"/>
        <v>1.32</v>
      </c>
      <c r="D990">
        <v>1.3</v>
      </c>
      <c r="E990">
        <v>1.33</v>
      </c>
      <c r="F990">
        <v>1.28</v>
      </c>
      <c r="G990">
        <v>1.37</v>
      </c>
      <c r="H990">
        <v>1.33</v>
      </c>
      <c r="I990">
        <v>1.32</v>
      </c>
      <c r="J990">
        <v>1.3</v>
      </c>
      <c r="K990">
        <v>1.45</v>
      </c>
      <c r="L990">
        <v>1.47</v>
      </c>
      <c r="M990">
        <v>1.54</v>
      </c>
      <c r="N990">
        <v>1.5</v>
      </c>
      <c r="O990">
        <v>1.69</v>
      </c>
      <c r="P990">
        <v>1.54</v>
      </c>
      <c r="Q990">
        <v>1.49</v>
      </c>
      <c r="R990">
        <v>1.56</v>
      </c>
      <c r="S990">
        <v>1.52</v>
      </c>
      <c r="T990">
        <v>1.48</v>
      </c>
      <c r="U990">
        <v>1.52</v>
      </c>
      <c r="V990">
        <v>1.43</v>
      </c>
      <c r="W990">
        <v>1.62</v>
      </c>
      <c r="X990">
        <v>1.61</v>
      </c>
      <c r="Y990">
        <v>1.6</v>
      </c>
      <c r="Z990">
        <v>1.59</v>
      </c>
      <c r="AA990">
        <v>1.6</v>
      </c>
      <c r="AB990">
        <v>1.56</v>
      </c>
      <c r="AC990">
        <v>1.61</v>
      </c>
      <c r="AD990">
        <v>1.71</v>
      </c>
      <c r="AE990">
        <v>1.71</v>
      </c>
      <c r="AF990">
        <v>1.73</v>
      </c>
      <c r="AG990">
        <v>1.6</v>
      </c>
      <c r="AH990">
        <v>1.86</v>
      </c>
    </row>
    <row r="991" spans="1:34">
      <c r="A991" t="s">
        <v>99</v>
      </c>
      <c r="B991" t="s">
        <v>4657</v>
      </c>
      <c r="C991" s="139">
        <f t="shared" si="15"/>
        <v>0</v>
      </c>
    </row>
    <row r="992" spans="1:34">
      <c r="A992" t="s">
        <v>99</v>
      </c>
      <c r="B992" t="s">
        <v>4566</v>
      </c>
      <c r="C992" s="139">
        <f t="shared" si="15"/>
        <v>0</v>
      </c>
      <c r="D992" t="s">
        <v>4567</v>
      </c>
      <c r="E992" t="s">
        <v>4568</v>
      </c>
      <c r="F992" t="s">
        <v>4569</v>
      </c>
      <c r="G992" t="s">
        <v>4570</v>
      </c>
      <c r="H992" t="s">
        <v>4571</v>
      </c>
      <c r="I992" t="s">
        <v>4572</v>
      </c>
      <c r="J992" t="s">
        <v>4573</v>
      </c>
      <c r="K992" t="s">
        <v>4574</v>
      </c>
      <c r="L992" t="s">
        <v>4575</v>
      </c>
      <c r="M992" t="s">
        <v>4576</v>
      </c>
      <c r="N992" t="s">
        <v>4577</v>
      </c>
      <c r="O992" t="s">
        <v>4578</v>
      </c>
      <c r="P992" t="s">
        <v>4579</v>
      </c>
      <c r="Q992" t="s">
        <v>4580</v>
      </c>
      <c r="R992" t="s">
        <v>4581</v>
      </c>
      <c r="S992" t="s">
        <v>4582</v>
      </c>
      <c r="T992" t="s">
        <v>4583</v>
      </c>
      <c r="U992" t="s">
        <v>4584</v>
      </c>
      <c r="V992" t="s">
        <v>4585</v>
      </c>
      <c r="W992" t="s">
        <v>4586</v>
      </c>
      <c r="X992" t="s">
        <v>4587</v>
      </c>
      <c r="Y992" t="s">
        <v>4588</v>
      </c>
      <c r="Z992" t="s">
        <v>4589</v>
      </c>
      <c r="AA992" t="s">
        <v>4590</v>
      </c>
      <c r="AB992" t="s">
        <v>4591</v>
      </c>
      <c r="AC992" t="s">
        <v>4592</v>
      </c>
      <c r="AD992" t="s">
        <v>4593</v>
      </c>
      <c r="AE992" t="s">
        <v>4594</v>
      </c>
      <c r="AF992" t="s">
        <v>4595</v>
      </c>
      <c r="AG992" t="s">
        <v>4596</v>
      </c>
      <c r="AH992" t="s">
        <v>4597</v>
      </c>
    </row>
    <row r="993" spans="1:34">
      <c r="B993" t="s">
        <v>101</v>
      </c>
      <c r="C993" s="139">
        <f t="shared" si="15"/>
        <v>0</v>
      </c>
    </row>
    <row r="994" spans="1:34">
      <c r="A994" t="s">
        <v>101</v>
      </c>
      <c r="B994" t="s">
        <v>4598</v>
      </c>
      <c r="C994" s="139">
        <f t="shared" si="15"/>
        <v>0</v>
      </c>
    </row>
    <row r="995" spans="1:34">
      <c r="A995" t="s">
        <v>101</v>
      </c>
      <c r="B995" t="s">
        <v>4599</v>
      </c>
      <c r="C995" s="139">
        <f t="shared" si="15"/>
        <v>0</v>
      </c>
      <c r="D995" t="s">
        <v>4600</v>
      </c>
      <c r="E995" t="s">
        <v>4601</v>
      </c>
      <c r="F995" t="s">
        <v>4602</v>
      </c>
      <c r="G995" t="s">
        <v>4603</v>
      </c>
      <c r="H995" t="s">
        <v>4604</v>
      </c>
      <c r="I995" t="s">
        <v>4605</v>
      </c>
      <c r="J995" t="s">
        <v>4606</v>
      </c>
      <c r="K995" t="s">
        <v>4607</v>
      </c>
      <c r="L995" t="s">
        <v>4608</v>
      </c>
      <c r="M995" t="s">
        <v>4609</v>
      </c>
      <c r="N995" t="s">
        <v>4610</v>
      </c>
      <c r="O995" t="s">
        <v>4611</v>
      </c>
      <c r="P995" t="s">
        <v>4612</v>
      </c>
      <c r="Q995" t="s">
        <v>4613</v>
      </c>
      <c r="R995" t="s">
        <v>4614</v>
      </c>
      <c r="S995" t="s">
        <v>4615</v>
      </c>
      <c r="T995" t="s">
        <v>4616</v>
      </c>
      <c r="U995" t="s">
        <v>4617</v>
      </c>
      <c r="V995" t="s">
        <v>4618</v>
      </c>
      <c r="W995" t="s">
        <v>4619</v>
      </c>
      <c r="X995" t="s">
        <v>4620</v>
      </c>
      <c r="Y995" t="s">
        <v>4621</v>
      </c>
      <c r="Z995" t="s">
        <v>4622</v>
      </c>
      <c r="AA995" t="s">
        <v>4623</v>
      </c>
      <c r="AB995" t="s">
        <v>4624</v>
      </c>
      <c r="AC995" t="s">
        <v>4625</v>
      </c>
      <c r="AD995" t="s">
        <v>4626</v>
      </c>
      <c r="AE995" t="s">
        <v>4627</v>
      </c>
      <c r="AF995" t="s">
        <v>4628</v>
      </c>
      <c r="AG995" t="s">
        <v>4629</v>
      </c>
      <c r="AH995" t="s">
        <v>4630</v>
      </c>
    </row>
    <row r="996" spans="1:34">
      <c r="A996" t="s">
        <v>101</v>
      </c>
      <c r="B996" t="s">
        <v>4631</v>
      </c>
      <c r="C996" s="139">
        <f t="shared" si="15"/>
        <v>0</v>
      </c>
      <c r="D996" t="s">
        <v>583</v>
      </c>
      <c r="E996" t="s">
        <v>583</v>
      </c>
      <c r="F996" t="s">
        <v>583</v>
      </c>
      <c r="G996" t="s">
        <v>583</v>
      </c>
      <c r="H996" t="s">
        <v>583</v>
      </c>
      <c r="I996" t="s">
        <v>583</v>
      </c>
      <c r="J996" t="s">
        <v>583</v>
      </c>
      <c r="K996" t="s">
        <v>583</v>
      </c>
      <c r="L996" t="s">
        <v>583</v>
      </c>
      <c r="M996" t="s">
        <v>583</v>
      </c>
      <c r="N996" t="s">
        <v>583</v>
      </c>
      <c r="O996" t="s">
        <v>583</v>
      </c>
      <c r="P996" t="s">
        <v>583</v>
      </c>
      <c r="Q996" t="s">
        <v>583</v>
      </c>
      <c r="R996" t="s">
        <v>583</v>
      </c>
      <c r="S996" t="s">
        <v>583</v>
      </c>
      <c r="T996" t="s">
        <v>583</v>
      </c>
      <c r="U996" t="s">
        <v>583</v>
      </c>
      <c r="V996" t="s">
        <v>583</v>
      </c>
      <c r="W996" t="s">
        <v>583</v>
      </c>
      <c r="X996" t="s">
        <v>583</v>
      </c>
      <c r="Y996" t="s">
        <v>583</v>
      </c>
      <c r="Z996" t="s">
        <v>583</v>
      </c>
      <c r="AA996" t="s">
        <v>583</v>
      </c>
      <c r="AB996" t="s">
        <v>583</v>
      </c>
      <c r="AC996" t="s">
        <v>583</v>
      </c>
      <c r="AD996" t="s">
        <v>583</v>
      </c>
      <c r="AE996" t="s">
        <v>583</v>
      </c>
      <c r="AF996" t="s">
        <v>583</v>
      </c>
      <c r="AG996" t="s">
        <v>583</v>
      </c>
      <c r="AH996" t="s">
        <v>583</v>
      </c>
    </row>
    <row r="997" spans="1:34">
      <c r="A997" t="s">
        <v>101</v>
      </c>
      <c r="B997" t="s">
        <v>522</v>
      </c>
      <c r="C997" s="139">
        <f t="shared" si="15"/>
        <v>0</v>
      </c>
      <c r="D997" t="s">
        <v>583</v>
      </c>
      <c r="E997" t="s">
        <v>583</v>
      </c>
      <c r="F997" t="s">
        <v>583</v>
      </c>
      <c r="G997" t="s">
        <v>583</v>
      </c>
      <c r="H997" t="s">
        <v>583</v>
      </c>
      <c r="I997" t="s">
        <v>583</v>
      </c>
      <c r="J997" t="s">
        <v>583</v>
      </c>
      <c r="K997" t="s">
        <v>583</v>
      </c>
      <c r="L997" t="s">
        <v>583</v>
      </c>
      <c r="M997" t="s">
        <v>583</v>
      </c>
      <c r="N997" t="s">
        <v>583</v>
      </c>
      <c r="O997" t="s">
        <v>583</v>
      </c>
      <c r="P997" t="s">
        <v>583</v>
      </c>
      <c r="Q997" t="s">
        <v>583</v>
      </c>
      <c r="R997" t="s">
        <v>583</v>
      </c>
      <c r="S997" t="s">
        <v>583</v>
      </c>
      <c r="T997" t="s">
        <v>583</v>
      </c>
      <c r="U997" t="s">
        <v>583</v>
      </c>
      <c r="V997" t="s">
        <v>583</v>
      </c>
      <c r="W997" t="s">
        <v>583</v>
      </c>
      <c r="X997" t="s">
        <v>583</v>
      </c>
      <c r="Y997" t="s">
        <v>583</v>
      </c>
      <c r="Z997" t="s">
        <v>583</v>
      </c>
      <c r="AA997" t="s">
        <v>583</v>
      </c>
      <c r="AB997" t="s">
        <v>583</v>
      </c>
      <c r="AC997" t="s">
        <v>583</v>
      </c>
      <c r="AD997" t="s">
        <v>583</v>
      </c>
      <c r="AE997" t="s">
        <v>583</v>
      </c>
      <c r="AF997" t="s">
        <v>583</v>
      </c>
      <c r="AG997" t="s">
        <v>583</v>
      </c>
      <c r="AH997" t="s">
        <v>583</v>
      </c>
    </row>
    <row r="998" spans="1:34">
      <c r="A998" t="s">
        <v>101</v>
      </c>
      <c r="B998" t="s">
        <v>4632</v>
      </c>
      <c r="C998" s="139">
        <f t="shared" si="15"/>
        <v>35614979.25</v>
      </c>
      <c r="D998">
        <v>37232480</v>
      </c>
      <c r="E998">
        <v>34925775</v>
      </c>
      <c r="F998">
        <v>35659945</v>
      </c>
      <c r="G998">
        <v>34641717</v>
      </c>
      <c r="H998">
        <v>35094035</v>
      </c>
      <c r="I998">
        <v>34681959</v>
      </c>
      <c r="J998">
        <v>34082856</v>
      </c>
      <c r="K998">
        <v>33860490</v>
      </c>
      <c r="L998">
        <v>34141686</v>
      </c>
      <c r="M998">
        <v>35935731</v>
      </c>
      <c r="N998">
        <v>34633335</v>
      </c>
      <c r="O998">
        <v>35771414</v>
      </c>
      <c r="P998">
        <v>38170043</v>
      </c>
      <c r="Q998">
        <v>40247883</v>
      </c>
      <c r="R998">
        <v>41598844</v>
      </c>
      <c r="S998">
        <v>39962653</v>
      </c>
      <c r="T998">
        <v>40955819</v>
      </c>
      <c r="U998">
        <v>41578894</v>
      </c>
      <c r="V998">
        <v>43466278</v>
      </c>
      <c r="W998">
        <v>58568850</v>
      </c>
      <c r="X998">
        <v>73187745</v>
      </c>
      <c r="Y998">
        <v>97009440</v>
      </c>
      <c r="Z998">
        <v>115840453</v>
      </c>
      <c r="AA998">
        <v>108098599</v>
      </c>
      <c r="AB998">
        <v>104360081</v>
      </c>
      <c r="AC998">
        <v>101160796</v>
      </c>
      <c r="AD998">
        <v>103762902</v>
      </c>
      <c r="AE998">
        <v>106314502</v>
      </c>
      <c r="AF998">
        <v>112228796</v>
      </c>
      <c r="AG998">
        <v>126076830</v>
      </c>
      <c r="AH998">
        <v>128655291</v>
      </c>
    </row>
    <row r="999" spans="1:34">
      <c r="A999" t="s">
        <v>101</v>
      </c>
      <c r="B999" t="s">
        <v>4633</v>
      </c>
      <c r="C999" s="139">
        <f t="shared" si="15"/>
        <v>80939446.25</v>
      </c>
      <c r="D999">
        <v>79129103</v>
      </c>
      <c r="E999">
        <v>82973439</v>
      </c>
      <c r="F999">
        <v>81823021</v>
      </c>
      <c r="G999">
        <v>79832222</v>
      </c>
      <c r="H999">
        <v>82611011</v>
      </c>
      <c r="I999">
        <v>85488028</v>
      </c>
      <c r="J999">
        <v>85403483</v>
      </c>
      <c r="K999">
        <v>84712127</v>
      </c>
      <c r="L999">
        <v>84019274</v>
      </c>
      <c r="M999">
        <v>86051550</v>
      </c>
      <c r="N999">
        <v>89333139</v>
      </c>
      <c r="O999">
        <v>86856192</v>
      </c>
      <c r="P999">
        <v>89612048</v>
      </c>
      <c r="Q999">
        <v>91333274</v>
      </c>
      <c r="R999">
        <v>86965002</v>
      </c>
      <c r="S999">
        <v>90252213</v>
      </c>
      <c r="T999">
        <v>81182097</v>
      </c>
      <c r="U999">
        <v>77979164</v>
      </c>
      <c r="V999">
        <v>76296970</v>
      </c>
      <c r="W999">
        <v>62191208</v>
      </c>
      <c r="X999">
        <v>40756554</v>
      </c>
      <c r="Y999">
        <v>24869200</v>
      </c>
      <c r="Z999">
        <v>3315584</v>
      </c>
      <c r="AA999">
        <v>3186990</v>
      </c>
      <c r="AB999">
        <v>3479482</v>
      </c>
      <c r="AC999">
        <v>3142062</v>
      </c>
      <c r="AD999">
        <v>3039861</v>
      </c>
      <c r="AE999">
        <v>2832894</v>
      </c>
      <c r="AF999">
        <v>2837127</v>
      </c>
      <c r="AG999">
        <v>2411244</v>
      </c>
      <c r="AH999">
        <v>2432994</v>
      </c>
    </row>
    <row r="1000" spans="1:34">
      <c r="A1000" t="s">
        <v>101</v>
      </c>
      <c r="B1000" t="s">
        <v>4634</v>
      </c>
      <c r="C1000" s="139">
        <f t="shared" si="15"/>
        <v>11699523.5</v>
      </c>
      <c r="D1000">
        <v>10982119</v>
      </c>
      <c r="E1000">
        <v>11583412</v>
      </c>
      <c r="F1000">
        <v>12817947</v>
      </c>
      <c r="G1000">
        <v>11414616</v>
      </c>
      <c r="H1000">
        <v>14528049</v>
      </c>
      <c r="I1000">
        <v>16289685</v>
      </c>
      <c r="J1000">
        <v>15510730</v>
      </c>
      <c r="K1000">
        <v>15473146</v>
      </c>
      <c r="L1000">
        <v>15601678</v>
      </c>
      <c r="M1000">
        <v>13755549</v>
      </c>
      <c r="N1000">
        <v>11183162</v>
      </c>
      <c r="O1000">
        <v>8866160</v>
      </c>
      <c r="P1000">
        <v>10721630</v>
      </c>
      <c r="Q1000">
        <v>12388247</v>
      </c>
      <c r="R1000">
        <v>11623555</v>
      </c>
      <c r="S1000">
        <v>14475137</v>
      </c>
      <c r="T1000">
        <v>13744027</v>
      </c>
      <c r="U1000">
        <v>15614581</v>
      </c>
      <c r="V1000">
        <v>17189102</v>
      </c>
      <c r="W1000">
        <v>20400848</v>
      </c>
      <c r="X1000">
        <v>21188096</v>
      </c>
      <c r="Y1000">
        <v>21096791</v>
      </c>
      <c r="Z1000">
        <v>21458712</v>
      </c>
      <c r="AA1000">
        <v>25108845</v>
      </c>
      <c r="AB1000">
        <v>22950298</v>
      </c>
      <c r="AC1000">
        <v>23753739</v>
      </c>
      <c r="AD1000">
        <v>13943072</v>
      </c>
      <c r="AE1000">
        <v>9651716</v>
      </c>
      <c r="AF1000">
        <v>6252400</v>
      </c>
      <c r="AG1000">
        <v>2814631</v>
      </c>
      <c r="AH1000">
        <v>1261582</v>
      </c>
    </row>
    <row r="1001" spans="1:34">
      <c r="A1001" t="s">
        <v>101</v>
      </c>
      <c r="B1001" t="s">
        <v>4635</v>
      </c>
      <c r="C1001" s="139">
        <f t="shared" si="15"/>
        <v>128253948.75</v>
      </c>
      <c r="D1001">
        <v>127343702</v>
      </c>
      <c r="E1001">
        <v>129482626</v>
      </c>
      <c r="F1001">
        <v>130300913</v>
      </c>
      <c r="G1001">
        <v>125888554</v>
      </c>
      <c r="H1001">
        <v>132233095</v>
      </c>
      <c r="I1001">
        <v>136459672</v>
      </c>
      <c r="J1001">
        <v>134997069</v>
      </c>
      <c r="K1001">
        <v>134045764</v>
      </c>
      <c r="L1001">
        <v>133762638</v>
      </c>
      <c r="M1001">
        <v>135742829</v>
      </c>
      <c r="N1001">
        <v>135149635</v>
      </c>
      <c r="O1001">
        <v>131493767</v>
      </c>
      <c r="P1001">
        <v>138503720</v>
      </c>
      <c r="Q1001">
        <v>143969403</v>
      </c>
      <c r="R1001">
        <v>140187401</v>
      </c>
      <c r="S1001">
        <v>144690003</v>
      </c>
      <c r="T1001">
        <v>135881943</v>
      </c>
      <c r="U1001">
        <v>135172638</v>
      </c>
      <c r="V1001">
        <v>136952350</v>
      </c>
      <c r="W1001">
        <v>141160906</v>
      </c>
      <c r="X1001">
        <v>135132395</v>
      </c>
      <c r="Y1001">
        <v>142975431</v>
      </c>
      <c r="Z1001">
        <v>140614749</v>
      </c>
      <c r="AA1001">
        <v>136394434</v>
      </c>
      <c r="AB1001">
        <v>130789862</v>
      </c>
      <c r="AC1001">
        <v>128056598</v>
      </c>
      <c r="AD1001">
        <v>120745835</v>
      </c>
      <c r="AE1001">
        <v>118799112</v>
      </c>
      <c r="AF1001">
        <v>121318323</v>
      </c>
      <c r="AG1001">
        <v>131302705</v>
      </c>
      <c r="AH1001">
        <v>132349867</v>
      </c>
    </row>
    <row r="1002" spans="1:34">
      <c r="A1002" t="s">
        <v>101</v>
      </c>
      <c r="B1002" t="s">
        <v>4636</v>
      </c>
      <c r="C1002" s="139">
        <f t="shared" si="15"/>
        <v>1291714.25</v>
      </c>
      <c r="D1002">
        <v>1267467</v>
      </c>
      <c r="E1002">
        <v>1277868</v>
      </c>
      <c r="F1002">
        <v>1311587</v>
      </c>
      <c r="G1002">
        <v>1309935</v>
      </c>
      <c r="H1002">
        <v>1221560</v>
      </c>
      <c r="I1002">
        <v>1236348</v>
      </c>
      <c r="J1002">
        <v>1174321</v>
      </c>
      <c r="K1002">
        <v>1132339</v>
      </c>
      <c r="L1002">
        <v>1061013</v>
      </c>
      <c r="M1002">
        <v>732231</v>
      </c>
      <c r="N1002">
        <v>764937</v>
      </c>
      <c r="O1002">
        <v>545600</v>
      </c>
      <c r="P1002">
        <v>664040</v>
      </c>
      <c r="Q1002">
        <v>663182</v>
      </c>
      <c r="R1002">
        <v>727099</v>
      </c>
      <c r="S1002">
        <v>672305</v>
      </c>
      <c r="T1002">
        <v>614409</v>
      </c>
      <c r="U1002">
        <v>550988</v>
      </c>
      <c r="V1002">
        <v>566636</v>
      </c>
      <c r="W1002">
        <v>620978</v>
      </c>
      <c r="X1002">
        <v>619535</v>
      </c>
      <c r="Y1002">
        <v>834146</v>
      </c>
      <c r="Z1002">
        <v>1077433</v>
      </c>
      <c r="AA1002">
        <v>1028686</v>
      </c>
      <c r="AB1002">
        <v>1082560</v>
      </c>
      <c r="AC1002">
        <v>1085393</v>
      </c>
      <c r="AD1002">
        <v>918095</v>
      </c>
      <c r="AE1002">
        <v>864267</v>
      </c>
      <c r="AF1002">
        <v>467797</v>
      </c>
      <c r="AG1002">
        <v>206733</v>
      </c>
      <c r="AH1002">
        <v>178098</v>
      </c>
    </row>
    <row r="1003" spans="1:34">
      <c r="A1003" t="s">
        <v>101</v>
      </c>
      <c r="B1003" t="s">
        <v>4637</v>
      </c>
      <c r="C1003" s="139">
        <f t="shared" si="15"/>
        <v>859122.5</v>
      </c>
      <c r="D1003">
        <v>819102</v>
      </c>
      <c r="E1003">
        <v>842795</v>
      </c>
      <c r="F1003">
        <v>908000</v>
      </c>
      <c r="G1003">
        <v>866593</v>
      </c>
      <c r="H1003">
        <v>962452</v>
      </c>
      <c r="I1003">
        <v>931700</v>
      </c>
      <c r="J1003">
        <v>950813</v>
      </c>
      <c r="K1003">
        <v>938727</v>
      </c>
      <c r="L1003">
        <v>944593</v>
      </c>
      <c r="M1003">
        <v>1005287</v>
      </c>
      <c r="N1003">
        <v>1047082</v>
      </c>
      <c r="O1003">
        <v>1111183</v>
      </c>
      <c r="P1003">
        <v>1154340</v>
      </c>
      <c r="Q1003">
        <v>1246102</v>
      </c>
      <c r="R1003">
        <v>1350932</v>
      </c>
      <c r="S1003">
        <v>1525111</v>
      </c>
      <c r="T1003">
        <v>1468441</v>
      </c>
      <c r="U1003">
        <v>1919689</v>
      </c>
      <c r="V1003">
        <v>2072701</v>
      </c>
      <c r="W1003">
        <v>2132653</v>
      </c>
      <c r="X1003">
        <v>2327144</v>
      </c>
      <c r="Y1003">
        <v>2471286</v>
      </c>
      <c r="Z1003">
        <v>3171069</v>
      </c>
      <c r="AA1003">
        <v>3408527</v>
      </c>
      <c r="AB1003">
        <v>3859827</v>
      </c>
      <c r="AC1003">
        <v>4271291</v>
      </c>
      <c r="AD1003">
        <v>4365640</v>
      </c>
      <c r="AE1003">
        <v>4557654</v>
      </c>
      <c r="AF1003">
        <v>4162803</v>
      </c>
      <c r="AG1003">
        <v>3091062</v>
      </c>
      <c r="AH1003">
        <v>2817727</v>
      </c>
    </row>
    <row r="1004" spans="1:34">
      <c r="A1004" t="s">
        <v>101</v>
      </c>
      <c r="B1004" t="s">
        <v>4638</v>
      </c>
      <c r="C1004" s="139">
        <f t="shared" si="15"/>
        <v>2150836.75</v>
      </c>
      <c r="D1004">
        <v>2086569</v>
      </c>
      <c r="E1004">
        <v>2120663</v>
      </c>
      <c r="F1004">
        <v>2219588</v>
      </c>
      <c r="G1004">
        <v>2176527</v>
      </c>
      <c r="H1004">
        <v>2184012</v>
      </c>
      <c r="I1004">
        <v>2168049</v>
      </c>
      <c r="J1004">
        <v>2125133</v>
      </c>
      <c r="K1004">
        <v>2071066</v>
      </c>
      <c r="L1004">
        <v>2005605</v>
      </c>
      <c r="M1004">
        <v>1737518</v>
      </c>
      <c r="N1004">
        <v>1812018</v>
      </c>
      <c r="O1004">
        <v>1656783</v>
      </c>
      <c r="P1004">
        <v>1818380</v>
      </c>
      <c r="Q1004">
        <v>1909284</v>
      </c>
      <c r="R1004">
        <v>2078031</v>
      </c>
      <c r="S1004">
        <v>2197415</v>
      </c>
      <c r="T1004">
        <v>2082850</v>
      </c>
      <c r="U1004">
        <v>2470678</v>
      </c>
      <c r="V1004">
        <v>2639337</v>
      </c>
      <c r="W1004">
        <v>2753631</v>
      </c>
      <c r="X1004">
        <v>2946679</v>
      </c>
      <c r="Y1004">
        <v>3305432</v>
      </c>
      <c r="Z1004">
        <v>4248502</v>
      </c>
      <c r="AA1004">
        <v>4437213</v>
      </c>
      <c r="AB1004">
        <v>4942387</v>
      </c>
      <c r="AC1004">
        <v>5356684</v>
      </c>
      <c r="AD1004">
        <v>5283734</v>
      </c>
      <c r="AE1004">
        <v>5421920</v>
      </c>
      <c r="AF1004">
        <v>4630601</v>
      </c>
      <c r="AG1004">
        <v>3297795</v>
      </c>
      <c r="AH1004">
        <v>2995825</v>
      </c>
    </row>
    <row r="1005" spans="1:34">
      <c r="A1005" t="s">
        <v>101</v>
      </c>
      <c r="B1005" t="s">
        <v>4639</v>
      </c>
      <c r="C1005" s="139">
        <f t="shared" si="15"/>
        <v>130404785.75</v>
      </c>
      <c r="D1005">
        <v>129430271</v>
      </c>
      <c r="E1005">
        <v>131603289</v>
      </c>
      <c r="F1005">
        <v>132520501</v>
      </c>
      <c r="G1005">
        <v>128065082</v>
      </c>
      <c r="H1005">
        <v>134417107</v>
      </c>
      <c r="I1005">
        <v>138627721</v>
      </c>
      <c r="J1005">
        <v>137122202</v>
      </c>
      <c r="K1005">
        <v>136116830</v>
      </c>
      <c r="L1005">
        <v>135768244</v>
      </c>
      <c r="M1005">
        <v>137480347</v>
      </c>
      <c r="N1005">
        <v>136961654</v>
      </c>
      <c r="O1005">
        <v>133150550</v>
      </c>
      <c r="P1005">
        <v>140322100</v>
      </c>
      <c r="Q1005">
        <v>145878687</v>
      </c>
      <c r="R1005">
        <v>142265432</v>
      </c>
      <c r="S1005">
        <v>146887419</v>
      </c>
      <c r="T1005">
        <v>137964794</v>
      </c>
      <c r="U1005">
        <v>137643316</v>
      </c>
      <c r="V1005">
        <v>139591687</v>
      </c>
      <c r="W1005">
        <v>143914537</v>
      </c>
      <c r="X1005">
        <v>138079074</v>
      </c>
      <c r="Y1005">
        <v>146280863</v>
      </c>
      <c r="Z1005">
        <v>144863251</v>
      </c>
      <c r="AA1005">
        <v>140831647</v>
      </c>
      <c r="AB1005">
        <v>135732248</v>
      </c>
      <c r="AC1005">
        <v>133413281</v>
      </c>
      <c r="AD1005">
        <v>126029570</v>
      </c>
      <c r="AE1005">
        <v>124221032</v>
      </c>
      <c r="AF1005">
        <v>125948924</v>
      </c>
      <c r="AG1005">
        <v>134600500</v>
      </c>
      <c r="AH1005">
        <v>135345692</v>
      </c>
    </row>
    <row r="1006" spans="1:34">
      <c r="A1006" t="s">
        <v>101</v>
      </c>
      <c r="B1006" t="s">
        <v>4640</v>
      </c>
      <c r="C1006" s="139">
        <f t="shared" si="15"/>
        <v>16117887</v>
      </c>
      <c r="D1006">
        <v>15997503</v>
      </c>
      <c r="E1006">
        <v>16286011</v>
      </c>
      <c r="F1006">
        <v>15692642</v>
      </c>
      <c r="G1006">
        <v>16495392</v>
      </c>
      <c r="H1006">
        <v>18032802</v>
      </c>
      <c r="I1006">
        <v>17790977</v>
      </c>
      <c r="J1006">
        <v>17133060</v>
      </c>
      <c r="K1006">
        <v>18707621</v>
      </c>
      <c r="L1006">
        <v>16890009</v>
      </c>
      <c r="M1006">
        <v>12089331</v>
      </c>
      <c r="N1006">
        <v>9373320</v>
      </c>
      <c r="O1006">
        <v>11254402</v>
      </c>
      <c r="P1006">
        <v>16677608</v>
      </c>
      <c r="Q1006">
        <v>14365902</v>
      </c>
      <c r="R1006">
        <v>12495426</v>
      </c>
      <c r="S1006">
        <v>10717104</v>
      </c>
      <c r="T1006">
        <v>9458010</v>
      </c>
      <c r="U1006">
        <v>9999750</v>
      </c>
      <c r="V1006">
        <v>14075278</v>
      </c>
      <c r="W1006">
        <v>11845026</v>
      </c>
      <c r="X1006">
        <v>10663363</v>
      </c>
      <c r="Y1006">
        <v>3169897</v>
      </c>
      <c r="Z1006">
        <v>2499796</v>
      </c>
      <c r="AA1006">
        <v>3044692</v>
      </c>
      <c r="AB1006">
        <v>7510801</v>
      </c>
      <c r="AC1006">
        <v>9001949</v>
      </c>
      <c r="AD1006">
        <v>12971432</v>
      </c>
      <c r="AE1006">
        <v>5768216</v>
      </c>
      <c r="AF1006">
        <v>3530110</v>
      </c>
      <c r="AG1006">
        <v>3258823</v>
      </c>
      <c r="AH1006">
        <v>3802493</v>
      </c>
    </row>
    <row r="1007" spans="1:34">
      <c r="A1007" t="s">
        <v>101</v>
      </c>
      <c r="B1007" t="s">
        <v>4641</v>
      </c>
      <c r="C1007" s="139">
        <f t="shared" si="15"/>
        <v>9849340.75</v>
      </c>
      <c r="D1007">
        <v>6483131</v>
      </c>
      <c r="E1007">
        <v>9433489</v>
      </c>
      <c r="F1007">
        <v>12293650</v>
      </c>
      <c r="G1007">
        <v>11187093</v>
      </c>
      <c r="H1007">
        <v>6887224</v>
      </c>
      <c r="I1007">
        <v>4361322</v>
      </c>
      <c r="J1007">
        <v>5827936</v>
      </c>
      <c r="K1007">
        <v>6065287</v>
      </c>
      <c r="L1007">
        <v>2763261</v>
      </c>
      <c r="M1007">
        <v>7579872</v>
      </c>
      <c r="N1007">
        <v>12490415</v>
      </c>
      <c r="O1007">
        <v>8832194</v>
      </c>
      <c r="P1007">
        <v>3259341</v>
      </c>
      <c r="Q1007">
        <v>4346118</v>
      </c>
      <c r="R1007">
        <v>6013583</v>
      </c>
      <c r="S1007">
        <v>13180888</v>
      </c>
      <c r="T1007">
        <v>19723083</v>
      </c>
      <c r="U1007">
        <v>17249636</v>
      </c>
      <c r="V1007">
        <v>13822539</v>
      </c>
      <c r="W1007">
        <v>7891852</v>
      </c>
      <c r="X1007">
        <v>12488371</v>
      </c>
      <c r="Y1007">
        <v>9454649</v>
      </c>
      <c r="Z1007">
        <v>4203580</v>
      </c>
      <c r="AA1007">
        <v>5502267</v>
      </c>
      <c r="AB1007">
        <v>4962556</v>
      </c>
      <c r="AC1007">
        <v>4551196</v>
      </c>
      <c r="AD1007">
        <v>8312118</v>
      </c>
      <c r="AE1007">
        <v>16892909</v>
      </c>
      <c r="AF1007">
        <v>15568500</v>
      </c>
      <c r="AG1007">
        <v>7289273</v>
      </c>
      <c r="AH1007">
        <v>8822843</v>
      </c>
    </row>
    <row r="1008" spans="1:34">
      <c r="A1008" t="s">
        <v>101</v>
      </c>
      <c r="B1008" s="137" t="s">
        <v>4642</v>
      </c>
      <c r="C1008" s="139">
        <f t="shared" si="15"/>
        <v>156372013.5</v>
      </c>
      <c r="D1008">
        <v>151910905</v>
      </c>
      <c r="E1008">
        <v>157322789</v>
      </c>
      <c r="F1008">
        <v>160506793</v>
      </c>
      <c r="G1008">
        <v>155747567</v>
      </c>
      <c r="H1008">
        <v>159337133</v>
      </c>
      <c r="I1008">
        <v>160780020</v>
      </c>
      <c r="J1008">
        <v>160083198</v>
      </c>
      <c r="K1008">
        <v>160889738</v>
      </c>
      <c r="L1008">
        <v>155421514</v>
      </c>
      <c r="M1008">
        <v>157149550</v>
      </c>
      <c r="N1008">
        <v>158825389</v>
      </c>
      <c r="O1008">
        <v>153237146</v>
      </c>
      <c r="P1008">
        <v>160259049</v>
      </c>
      <c r="Q1008">
        <v>164590707</v>
      </c>
      <c r="R1008">
        <v>160774441</v>
      </c>
      <c r="S1008">
        <v>170785411</v>
      </c>
      <c r="T1008">
        <v>167145887</v>
      </c>
      <c r="U1008">
        <v>164892702</v>
      </c>
      <c r="V1008">
        <v>167489504</v>
      </c>
      <c r="W1008">
        <v>163651415</v>
      </c>
      <c r="X1008">
        <v>161230808</v>
      </c>
      <c r="Y1008">
        <v>158905409</v>
      </c>
      <c r="Z1008">
        <v>151566627</v>
      </c>
      <c r="AA1008">
        <v>149378606</v>
      </c>
      <c r="AB1008">
        <v>148205605</v>
      </c>
      <c r="AC1008">
        <v>146966426</v>
      </c>
      <c r="AD1008">
        <v>147313120</v>
      </c>
      <c r="AE1008">
        <v>146882157</v>
      </c>
      <c r="AF1008">
        <v>145047534</v>
      </c>
      <c r="AG1008">
        <v>145148596</v>
      </c>
      <c r="AH1008">
        <v>147971028</v>
      </c>
    </row>
    <row r="1009" spans="1:34">
      <c r="A1009" t="s">
        <v>101</v>
      </c>
      <c r="B1009" t="s">
        <v>4643</v>
      </c>
      <c r="C1009" s="139">
        <f t="shared" si="15"/>
        <v>0</v>
      </c>
      <c r="D1009" t="s">
        <v>583</v>
      </c>
      <c r="E1009" t="s">
        <v>583</v>
      </c>
      <c r="F1009" t="s">
        <v>583</v>
      </c>
      <c r="G1009" t="s">
        <v>583</v>
      </c>
      <c r="H1009" t="s">
        <v>583</v>
      </c>
      <c r="I1009" t="s">
        <v>583</v>
      </c>
      <c r="J1009" t="s">
        <v>583</v>
      </c>
      <c r="K1009" t="s">
        <v>583</v>
      </c>
      <c r="L1009" t="s">
        <v>583</v>
      </c>
      <c r="M1009" t="s">
        <v>583</v>
      </c>
      <c r="N1009" t="s">
        <v>583</v>
      </c>
      <c r="O1009" t="s">
        <v>583</v>
      </c>
      <c r="P1009" t="s">
        <v>583</v>
      </c>
      <c r="Q1009" t="s">
        <v>583</v>
      </c>
      <c r="R1009" t="s">
        <v>583</v>
      </c>
      <c r="S1009" t="s">
        <v>583</v>
      </c>
      <c r="T1009" t="s">
        <v>583</v>
      </c>
      <c r="U1009" t="s">
        <v>583</v>
      </c>
      <c r="V1009" t="s">
        <v>583</v>
      </c>
      <c r="W1009" t="s">
        <v>583</v>
      </c>
      <c r="X1009" t="s">
        <v>583</v>
      </c>
      <c r="Y1009" t="s">
        <v>583</v>
      </c>
      <c r="Z1009" t="s">
        <v>583</v>
      </c>
      <c r="AA1009" t="s">
        <v>583</v>
      </c>
      <c r="AB1009" t="s">
        <v>583</v>
      </c>
      <c r="AC1009" t="s">
        <v>583</v>
      </c>
      <c r="AD1009" t="s">
        <v>583</v>
      </c>
      <c r="AE1009" t="s">
        <v>583</v>
      </c>
      <c r="AF1009" t="s">
        <v>583</v>
      </c>
      <c r="AG1009" t="s">
        <v>583</v>
      </c>
      <c r="AH1009" t="s">
        <v>583</v>
      </c>
    </row>
    <row r="1010" spans="1:34">
      <c r="A1010" t="s">
        <v>101</v>
      </c>
      <c r="B1010" t="s">
        <v>4644</v>
      </c>
      <c r="C1010" s="139">
        <f t="shared" si="15"/>
        <v>0</v>
      </c>
      <c r="D1010" t="s">
        <v>583</v>
      </c>
      <c r="E1010" t="s">
        <v>583</v>
      </c>
      <c r="F1010" t="s">
        <v>583</v>
      </c>
      <c r="G1010" t="s">
        <v>583</v>
      </c>
      <c r="H1010" t="s">
        <v>583</v>
      </c>
      <c r="I1010" t="s">
        <v>583</v>
      </c>
      <c r="J1010" t="s">
        <v>583</v>
      </c>
      <c r="K1010" t="s">
        <v>583</v>
      </c>
      <c r="L1010" t="s">
        <v>583</v>
      </c>
      <c r="M1010" t="s">
        <v>583</v>
      </c>
      <c r="N1010" t="s">
        <v>583</v>
      </c>
      <c r="O1010" t="s">
        <v>583</v>
      </c>
      <c r="P1010" t="s">
        <v>583</v>
      </c>
      <c r="Q1010" t="s">
        <v>583</v>
      </c>
      <c r="R1010" t="s">
        <v>583</v>
      </c>
      <c r="S1010" t="s">
        <v>583</v>
      </c>
      <c r="T1010" t="s">
        <v>583</v>
      </c>
      <c r="U1010" t="s">
        <v>583</v>
      </c>
      <c r="V1010" t="s">
        <v>583</v>
      </c>
      <c r="W1010" t="s">
        <v>583</v>
      </c>
      <c r="X1010" t="s">
        <v>583</v>
      </c>
      <c r="Y1010" t="s">
        <v>583</v>
      </c>
      <c r="Z1010" t="s">
        <v>583</v>
      </c>
      <c r="AA1010" t="s">
        <v>583</v>
      </c>
      <c r="AB1010" t="s">
        <v>583</v>
      </c>
      <c r="AC1010" t="s">
        <v>583</v>
      </c>
      <c r="AD1010" t="s">
        <v>583</v>
      </c>
      <c r="AE1010" t="s">
        <v>583</v>
      </c>
      <c r="AF1010" t="s">
        <v>583</v>
      </c>
      <c r="AG1010" t="s">
        <v>583</v>
      </c>
      <c r="AH1010" t="s">
        <v>583</v>
      </c>
    </row>
    <row r="1011" spans="1:34">
      <c r="A1011" t="s">
        <v>101</v>
      </c>
      <c r="B1011" t="s">
        <v>4645</v>
      </c>
      <c r="C1011" s="139">
        <f t="shared" si="15"/>
        <v>71615690.25</v>
      </c>
      <c r="D1011">
        <v>73309132</v>
      </c>
      <c r="E1011">
        <v>72334007</v>
      </c>
      <c r="F1011">
        <v>72536102</v>
      </c>
      <c r="G1011">
        <v>68283520</v>
      </c>
      <c r="H1011">
        <v>69693984</v>
      </c>
      <c r="I1011">
        <v>69816965</v>
      </c>
      <c r="J1011">
        <v>69283139</v>
      </c>
      <c r="K1011">
        <v>70398866</v>
      </c>
      <c r="L1011">
        <v>71680944</v>
      </c>
      <c r="M1011">
        <v>75550811</v>
      </c>
      <c r="N1011">
        <v>78887208</v>
      </c>
      <c r="O1011">
        <v>77326047</v>
      </c>
      <c r="P1011">
        <v>81636171</v>
      </c>
      <c r="Q1011">
        <v>86299354</v>
      </c>
      <c r="R1011">
        <v>86257558</v>
      </c>
      <c r="S1011">
        <v>93236510</v>
      </c>
      <c r="T1011">
        <v>95980314</v>
      </c>
      <c r="U1011">
        <v>100096450</v>
      </c>
      <c r="V1011">
        <v>123931972</v>
      </c>
      <c r="W1011">
        <v>125595149</v>
      </c>
      <c r="X1011">
        <v>124507669</v>
      </c>
      <c r="Y1011">
        <v>129834391</v>
      </c>
      <c r="Z1011">
        <v>131161408</v>
      </c>
      <c r="AA1011">
        <v>131936253</v>
      </c>
      <c r="AB1011">
        <v>131527186</v>
      </c>
      <c r="AC1011">
        <v>130470717</v>
      </c>
      <c r="AD1011">
        <v>131176571</v>
      </c>
      <c r="AE1011">
        <v>130170179</v>
      </c>
      <c r="AF1011">
        <v>128469688</v>
      </c>
      <c r="AG1011">
        <v>129410967</v>
      </c>
      <c r="AH1011">
        <v>129324439</v>
      </c>
    </row>
    <row r="1012" spans="1:34">
      <c r="A1012" t="s">
        <v>101</v>
      </c>
      <c r="B1012" t="s">
        <v>4646</v>
      </c>
      <c r="C1012" s="139">
        <f t="shared" si="15"/>
        <v>72854109.5</v>
      </c>
      <c r="D1012">
        <v>66321551</v>
      </c>
      <c r="E1012">
        <v>72500434</v>
      </c>
      <c r="F1012">
        <v>76637894</v>
      </c>
      <c r="G1012">
        <v>75956559</v>
      </c>
      <c r="H1012">
        <v>77372549</v>
      </c>
      <c r="I1012">
        <v>78512623</v>
      </c>
      <c r="J1012">
        <v>77495913</v>
      </c>
      <c r="K1012">
        <v>77091758</v>
      </c>
      <c r="L1012">
        <v>71154545</v>
      </c>
      <c r="M1012">
        <v>68259408</v>
      </c>
      <c r="N1012">
        <v>65503804</v>
      </c>
      <c r="O1012">
        <v>62432480</v>
      </c>
      <c r="P1012">
        <v>62120469</v>
      </c>
      <c r="Q1012">
        <v>61621768</v>
      </c>
      <c r="R1012">
        <v>55136108</v>
      </c>
      <c r="S1012">
        <v>56673120</v>
      </c>
      <c r="T1012">
        <v>48731118</v>
      </c>
      <c r="U1012">
        <v>43657193</v>
      </c>
      <c r="V1012">
        <v>23508144</v>
      </c>
      <c r="W1012">
        <v>18585611</v>
      </c>
      <c r="X1012">
        <v>17518891</v>
      </c>
      <c r="Y1012">
        <v>9543250</v>
      </c>
      <c r="Z1012">
        <v>3034117</v>
      </c>
      <c r="AA1012">
        <v>7672</v>
      </c>
      <c r="AB1012">
        <v>0</v>
      </c>
      <c r="AC1012">
        <v>0</v>
      </c>
      <c r="AD1012">
        <v>0</v>
      </c>
      <c r="AE1012">
        <v>0</v>
      </c>
      <c r="AF1012">
        <v>0</v>
      </c>
      <c r="AG1012">
        <v>0</v>
      </c>
      <c r="AH1012">
        <v>0</v>
      </c>
    </row>
    <row r="1013" spans="1:34">
      <c r="A1013" t="s">
        <v>101</v>
      </c>
      <c r="B1013" t="s">
        <v>4647</v>
      </c>
      <c r="C1013" s="139">
        <f t="shared" si="15"/>
        <v>762515.5</v>
      </c>
      <c r="D1013">
        <v>775949</v>
      </c>
      <c r="E1013">
        <v>765904</v>
      </c>
      <c r="F1013">
        <v>755855</v>
      </c>
      <c r="G1013">
        <v>752354</v>
      </c>
      <c r="H1013">
        <v>736505</v>
      </c>
      <c r="I1013">
        <v>584067</v>
      </c>
      <c r="J1013">
        <v>592861</v>
      </c>
      <c r="K1013">
        <v>404503</v>
      </c>
      <c r="L1013">
        <v>327179</v>
      </c>
      <c r="M1013">
        <v>236390</v>
      </c>
      <c r="N1013">
        <v>232561</v>
      </c>
      <c r="O1013">
        <v>275870</v>
      </c>
      <c r="P1013">
        <v>296296</v>
      </c>
      <c r="Q1013">
        <v>256401</v>
      </c>
      <c r="R1013">
        <v>844353</v>
      </c>
      <c r="S1013">
        <v>237941</v>
      </c>
      <c r="T1013">
        <v>370277</v>
      </c>
      <c r="U1013">
        <v>291060</v>
      </c>
      <c r="V1013">
        <v>235239</v>
      </c>
      <c r="W1013">
        <v>0</v>
      </c>
      <c r="X1013">
        <v>0</v>
      </c>
      <c r="Y1013">
        <v>0</v>
      </c>
      <c r="Z1013">
        <v>0</v>
      </c>
      <c r="AA1013">
        <v>0</v>
      </c>
      <c r="AB1013">
        <v>0</v>
      </c>
      <c r="AC1013">
        <v>0</v>
      </c>
      <c r="AD1013">
        <v>0</v>
      </c>
      <c r="AE1013">
        <v>0</v>
      </c>
      <c r="AF1013">
        <v>0</v>
      </c>
      <c r="AG1013">
        <v>0</v>
      </c>
      <c r="AH1013">
        <v>0</v>
      </c>
    </row>
    <row r="1014" spans="1:34">
      <c r="A1014" t="s">
        <v>101</v>
      </c>
      <c r="B1014" t="s">
        <v>4648</v>
      </c>
      <c r="C1014" s="139">
        <f t="shared" si="15"/>
        <v>145232315.25</v>
      </c>
      <c r="D1014">
        <v>140406632</v>
      </c>
      <c r="E1014">
        <v>145600345</v>
      </c>
      <c r="F1014">
        <v>149929851</v>
      </c>
      <c r="G1014">
        <v>144992433</v>
      </c>
      <c r="H1014">
        <v>147803038</v>
      </c>
      <c r="I1014">
        <v>148913655</v>
      </c>
      <c r="J1014">
        <v>147371913</v>
      </c>
      <c r="K1014">
        <v>147895127</v>
      </c>
      <c r="L1014">
        <v>143162668</v>
      </c>
      <c r="M1014">
        <v>144046609</v>
      </c>
      <c r="N1014">
        <v>144623573</v>
      </c>
      <c r="O1014">
        <v>140034397</v>
      </c>
      <c r="P1014">
        <v>144052936</v>
      </c>
      <c r="Q1014">
        <v>148177523</v>
      </c>
      <c r="R1014">
        <v>142238019</v>
      </c>
      <c r="S1014">
        <v>150147571</v>
      </c>
      <c r="T1014">
        <v>145081709</v>
      </c>
      <c r="U1014">
        <v>144044703</v>
      </c>
      <c r="V1014">
        <v>147675355</v>
      </c>
      <c r="W1014">
        <v>144180760</v>
      </c>
      <c r="X1014">
        <v>142026560</v>
      </c>
      <c r="Y1014">
        <v>139377641</v>
      </c>
      <c r="Z1014">
        <v>134195525</v>
      </c>
      <c r="AA1014">
        <v>131943925</v>
      </c>
      <c r="AB1014">
        <v>131527186</v>
      </c>
      <c r="AC1014">
        <v>130470717</v>
      </c>
      <c r="AD1014">
        <v>131176571</v>
      </c>
      <c r="AE1014">
        <v>130170179</v>
      </c>
      <c r="AF1014">
        <v>128469688</v>
      </c>
      <c r="AG1014">
        <v>129410967</v>
      </c>
      <c r="AH1014">
        <v>129324439</v>
      </c>
    </row>
    <row r="1015" spans="1:34">
      <c r="A1015" t="s">
        <v>101</v>
      </c>
      <c r="B1015" t="s">
        <v>4649</v>
      </c>
      <c r="C1015" s="139">
        <f t="shared" si="15"/>
        <v>1862797.25</v>
      </c>
      <c r="D1015">
        <v>1992706</v>
      </c>
      <c r="E1015">
        <v>1719945</v>
      </c>
      <c r="F1015">
        <v>1881954</v>
      </c>
      <c r="G1015">
        <v>1856584</v>
      </c>
      <c r="H1015">
        <v>1934551</v>
      </c>
      <c r="I1015">
        <v>1666049</v>
      </c>
      <c r="J1015">
        <v>2100982</v>
      </c>
      <c r="K1015">
        <v>2106068</v>
      </c>
      <c r="L1015">
        <v>1697019</v>
      </c>
      <c r="M1015">
        <v>1652121</v>
      </c>
      <c r="N1015">
        <v>1654901</v>
      </c>
      <c r="O1015">
        <v>1567327</v>
      </c>
      <c r="P1015">
        <v>1787417</v>
      </c>
      <c r="Q1015">
        <v>1594871</v>
      </c>
      <c r="R1015">
        <v>1717878</v>
      </c>
      <c r="S1015">
        <v>3802866</v>
      </c>
      <c r="T1015">
        <v>4221296</v>
      </c>
      <c r="U1015">
        <v>4216899</v>
      </c>
      <c r="V1015">
        <v>4164024</v>
      </c>
      <c r="W1015">
        <v>4075432</v>
      </c>
      <c r="X1015">
        <v>4328330</v>
      </c>
      <c r="Y1015">
        <v>4344332</v>
      </c>
      <c r="Z1015">
        <v>3941806</v>
      </c>
      <c r="AA1015">
        <v>3935702</v>
      </c>
      <c r="AB1015">
        <v>4051789</v>
      </c>
      <c r="AC1015">
        <v>3910979</v>
      </c>
      <c r="AD1015">
        <v>3017654</v>
      </c>
      <c r="AE1015">
        <v>3132421</v>
      </c>
      <c r="AF1015">
        <v>3034147</v>
      </c>
      <c r="AG1015">
        <v>2860781</v>
      </c>
      <c r="AH1015">
        <v>2739047</v>
      </c>
    </row>
    <row r="1016" spans="1:34">
      <c r="A1016" t="s">
        <v>101</v>
      </c>
      <c r="B1016" t="s">
        <v>4650</v>
      </c>
      <c r="C1016" s="139">
        <f t="shared" si="15"/>
        <v>1019180.5</v>
      </c>
      <c r="D1016">
        <v>2006368</v>
      </c>
      <c r="E1016">
        <v>1885592</v>
      </c>
      <c r="F1016">
        <v>138183</v>
      </c>
      <c r="G1016">
        <v>46579</v>
      </c>
      <c r="H1016">
        <v>86999</v>
      </c>
      <c r="I1016">
        <v>495020</v>
      </c>
      <c r="J1016">
        <v>1029534</v>
      </c>
      <c r="K1016">
        <v>712633</v>
      </c>
      <c r="L1016">
        <v>360868</v>
      </c>
      <c r="M1016">
        <v>1637113</v>
      </c>
      <c r="N1016">
        <v>2343356</v>
      </c>
      <c r="O1016">
        <v>1458858</v>
      </c>
      <c r="P1016">
        <v>3361222</v>
      </c>
      <c r="Q1016">
        <v>3078192</v>
      </c>
      <c r="R1016">
        <v>2509908</v>
      </c>
      <c r="S1016">
        <v>3436504</v>
      </c>
      <c r="T1016">
        <v>4264422</v>
      </c>
      <c r="U1016">
        <v>4510693</v>
      </c>
      <c r="V1016">
        <v>3111262</v>
      </c>
      <c r="W1016">
        <v>4082600</v>
      </c>
      <c r="X1016">
        <v>1999799</v>
      </c>
      <c r="Y1016">
        <v>2192729</v>
      </c>
      <c r="Z1016">
        <v>1673523</v>
      </c>
      <c r="AA1016">
        <v>1495074</v>
      </c>
      <c r="AB1016">
        <v>462109</v>
      </c>
      <c r="AC1016">
        <v>103028</v>
      </c>
      <c r="AD1016">
        <v>189651</v>
      </c>
      <c r="AE1016">
        <v>221849</v>
      </c>
      <c r="AF1016">
        <v>477073</v>
      </c>
      <c r="AG1016">
        <v>201721</v>
      </c>
      <c r="AH1016">
        <v>3090232</v>
      </c>
    </row>
    <row r="1017" spans="1:34">
      <c r="A1017" t="s">
        <v>101</v>
      </c>
      <c r="B1017" t="s">
        <v>4651</v>
      </c>
      <c r="C1017" s="139">
        <f t="shared" si="15"/>
        <v>7833812.75</v>
      </c>
      <c r="D1017">
        <v>7819844</v>
      </c>
      <c r="E1017">
        <v>7895016</v>
      </c>
      <c r="F1017">
        <v>7733030</v>
      </c>
      <c r="G1017">
        <v>7887361</v>
      </c>
      <c r="H1017">
        <v>7714000</v>
      </c>
      <c r="I1017">
        <v>7426836</v>
      </c>
      <c r="J1017">
        <v>7673647</v>
      </c>
      <c r="K1017">
        <v>7944873</v>
      </c>
      <c r="L1017">
        <v>7752825</v>
      </c>
      <c r="M1017">
        <v>8901163</v>
      </c>
      <c r="N1017">
        <v>8934521</v>
      </c>
      <c r="O1017">
        <v>8914229</v>
      </c>
      <c r="P1017">
        <v>9176243</v>
      </c>
      <c r="Q1017">
        <v>9378522</v>
      </c>
      <c r="R1017">
        <v>9222552</v>
      </c>
      <c r="S1017">
        <v>10035224</v>
      </c>
      <c r="T1017">
        <v>10631007</v>
      </c>
      <c r="U1017">
        <v>10576933</v>
      </c>
      <c r="V1017">
        <v>11077073</v>
      </c>
      <c r="W1017">
        <v>11275434</v>
      </c>
      <c r="X1017">
        <v>11047290</v>
      </c>
      <c r="Y1017">
        <v>10934472</v>
      </c>
      <c r="Z1017">
        <v>9542336</v>
      </c>
      <c r="AA1017">
        <v>9948168</v>
      </c>
      <c r="AB1017">
        <v>10209363</v>
      </c>
      <c r="AC1017">
        <v>9958208</v>
      </c>
      <c r="AD1017">
        <v>9965003</v>
      </c>
      <c r="AE1017">
        <v>10417995</v>
      </c>
      <c r="AF1017">
        <v>10156014</v>
      </c>
      <c r="AG1017">
        <v>9936795</v>
      </c>
      <c r="AH1017">
        <v>9818414</v>
      </c>
    </row>
    <row r="1018" spans="1:34">
      <c r="A1018" t="s">
        <v>101</v>
      </c>
      <c r="B1018" t="s">
        <v>4652</v>
      </c>
      <c r="C1018" s="139">
        <f t="shared" si="15"/>
        <v>423908</v>
      </c>
      <c r="D1018">
        <v>-314645</v>
      </c>
      <c r="E1018">
        <v>221891</v>
      </c>
      <c r="F1018">
        <v>823775</v>
      </c>
      <c r="G1018">
        <v>964611</v>
      </c>
      <c r="H1018">
        <v>1798545</v>
      </c>
      <c r="I1018">
        <v>2278459</v>
      </c>
      <c r="J1018">
        <v>1907123</v>
      </c>
      <c r="K1018">
        <v>2231038</v>
      </c>
      <c r="L1018">
        <v>2448133</v>
      </c>
      <c r="M1018">
        <v>912544</v>
      </c>
      <c r="N1018">
        <v>1269038</v>
      </c>
      <c r="O1018">
        <v>1262334</v>
      </c>
      <c r="P1018">
        <v>1881231</v>
      </c>
      <c r="Q1018">
        <v>2361599</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c r="A1019" t="s">
        <v>101</v>
      </c>
      <c r="B1019" t="s">
        <v>4653</v>
      </c>
      <c r="C1019" s="139">
        <f t="shared" si="15"/>
        <v>0</v>
      </c>
      <c r="D1019">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
        <v>101</v>
      </c>
      <c r="B1020" s="137" t="s">
        <v>4654</v>
      </c>
      <c r="C1020" s="139">
        <f t="shared" si="15"/>
        <v>156372013.5</v>
      </c>
      <c r="D1020">
        <v>151910905</v>
      </c>
      <c r="E1020">
        <v>157322789</v>
      </c>
      <c r="F1020">
        <v>160506793</v>
      </c>
      <c r="G1020">
        <v>155747567</v>
      </c>
      <c r="H1020">
        <v>159337133</v>
      </c>
      <c r="I1020">
        <v>160780020</v>
      </c>
      <c r="J1020">
        <v>160083198</v>
      </c>
      <c r="K1020">
        <v>160889738</v>
      </c>
      <c r="L1020">
        <v>155421514</v>
      </c>
      <c r="M1020">
        <v>157149550</v>
      </c>
      <c r="N1020">
        <v>158825389</v>
      </c>
      <c r="O1020">
        <v>153237146</v>
      </c>
      <c r="P1020">
        <v>160259049</v>
      </c>
      <c r="Q1020">
        <v>164590707</v>
      </c>
      <c r="R1020">
        <v>160774441</v>
      </c>
      <c r="S1020">
        <v>170785411</v>
      </c>
      <c r="T1020">
        <v>167145887</v>
      </c>
      <c r="U1020">
        <v>164892702</v>
      </c>
      <c r="V1020">
        <v>167489504</v>
      </c>
      <c r="W1020">
        <v>163651415</v>
      </c>
      <c r="X1020">
        <v>161230808</v>
      </c>
      <c r="Y1020">
        <v>158905409</v>
      </c>
      <c r="Z1020">
        <v>151566627</v>
      </c>
      <c r="AA1020">
        <v>149378606</v>
      </c>
      <c r="AB1020">
        <v>148205605</v>
      </c>
      <c r="AC1020">
        <v>146966426</v>
      </c>
      <c r="AD1020">
        <v>147313120</v>
      </c>
      <c r="AE1020">
        <v>146882157</v>
      </c>
      <c r="AF1020">
        <v>145047534</v>
      </c>
      <c r="AG1020">
        <v>145148596</v>
      </c>
      <c r="AH1020">
        <v>147971028</v>
      </c>
    </row>
    <row r="1021" spans="1:34">
      <c r="A1021" t="s">
        <v>101</v>
      </c>
      <c r="B1021" t="s">
        <v>4655</v>
      </c>
      <c r="C1021" s="139">
        <f t="shared" si="15"/>
        <v>-9849340.75</v>
      </c>
      <c r="D1021">
        <v>-6483131</v>
      </c>
      <c r="E1021">
        <v>-9433489</v>
      </c>
      <c r="F1021">
        <v>-12293650</v>
      </c>
      <c r="G1021">
        <v>-11187093</v>
      </c>
      <c r="H1021">
        <v>-6887224</v>
      </c>
      <c r="I1021">
        <v>-4361322</v>
      </c>
      <c r="J1021">
        <v>-5827936</v>
      </c>
      <c r="K1021">
        <v>-6065287</v>
      </c>
      <c r="L1021">
        <v>-2763261</v>
      </c>
      <c r="M1021">
        <v>-7579872</v>
      </c>
      <c r="N1021">
        <v>-12490415</v>
      </c>
      <c r="O1021">
        <v>-8832194</v>
      </c>
      <c r="P1021">
        <v>-3259341</v>
      </c>
      <c r="Q1021">
        <v>-4346118</v>
      </c>
      <c r="R1021">
        <v>-6013583</v>
      </c>
      <c r="S1021">
        <v>-13180888</v>
      </c>
      <c r="T1021">
        <v>-19723083</v>
      </c>
      <c r="U1021">
        <v>-17249636</v>
      </c>
      <c r="V1021">
        <v>-13822539</v>
      </c>
      <c r="W1021">
        <v>-7891852</v>
      </c>
      <c r="X1021">
        <v>-12488371</v>
      </c>
      <c r="Y1021">
        <v>-9454649</v>
      </c>
      <c r="Z1021">
        <v>-4203580</v>
      </c>
      <c r="AA1021">
        <v>-5502267</v>
      </c>
      <c r="AB1021">
        <v>-4962556</v>
      </c>
      <c r="AC1021">
        <v>-4551196</v>
      </c>
      <c r="AD1021">
        <v>-8312118</v>
      </c>
      <c r="AE1021">
        <v>-16892909</v>
      </c>
      <c r="AF1021">
        <v>-15568500</v>
      </c>
      <c r="AG1021">
        <v>-7289273</v>
      </c>
      <c r="AH1021">
        <v>-8822843</v>
      </c>
    </row>
    <row r="1022" spans="1:34">
      <c r="A1022" t="s">
        <v>101</v>
      </c>
      <c r="B1022" t="s">
        <v>4656</v>
      </c>
      <c r="C1022" s="139">
        <f t="shared" si="15"/>
        <v>0.9375</v>
      </c>
      <c r="D1022">
        <v>0.96</v>
      </c>
      <c r="E1022">
        <v>0.94</v>
      </c>
      <c r="F1022">
        <v>0.92</v>
      </c>
      <c r="G1022">
        <v>0.93</v>
      </c>
      <c r="H1022">
        <v>0.96</v>
      </c>
      <c r="I1022">
        <v>0.97</v>
      </c>
      <c r="J1022">
        <v>0.96</v>
      </c>
      <c r="K1022">
        <v>0.96</v>
      </c>
      <c r="L1022">
        <v>0.98</v>
      </c>
      <c r="M1022">
        <v>0.95</v>
      </c>
      <c r="N1022">
        <v>0.92</v>
      </c>
      <c r="O1022">
        <v>0.94</v>
      </c>
      <c r="P1022">
        <v>0.98</v>
      </c>
      <c r="Q1022">
        <v>0.97</v>
      </c>
      <c r="R1022">
        <v>0.96</v>
      </c>
      <c r="S1022">
        <v>0.92</v>
      </c>
      <c r="T1022">
        <v>0.88</v>
      </c>
      <c r="U1022">
        <v>0.9</v>
      </c>
      <c r="V1022">
        <v>0.92</v>
      </c>
      <c r="W1022">
        <v>0.95</v>
      </c>
      <c r="X1022">
        <v>0.92</v>
      </c>
      <c r="Y1022">
        <v>0.94</v>
      </c>
      <c r="Z1022">
        <v>0.97</v>
      </c>
      <c r="AA1022">
        <v>0.96</v>
      </c>
      <c r="AB1022">
        <v>0.97</v>
      </c>
      <c r="AC1022">
        <v>0.97</v>
      </c>
      <c r="AD1022">
        <v>0.94</v>
      </c>
      <c r="AE1022">
        <v>0.88</v>
      </c>
      <c r="AF1022">
        <v>0.89</v>
      </c>
      <c r="AG1022">
        <v>0.95</v>
      </c>
      <c r="AH1022">
        <v>0.94</v>
      </c>
    </row>
    <row r="1023" spans="1:34">
      <c r="A1023" t="s">
        <v>101</v>
      </c>
      <c r="B1023" t="s">
        <v>4657</v>
      </c>
      <c r="C1023" s="139">
        <f t="shared" si="15"/>
        <v>0</v>
      </c>
    </row>
    <row r="1024" spans="1:34">
      <c r="A1024" t="s">
        <v>101</v>
      </c>
      <c r="B1024" t="s">
        <v>4566</v>
      </c>
      <c r="C1024" s="139">
        <f t="shared" si="15"/>
        <v>0</v>
      </c>
      <c r="D1024" t="s">
        <v>4567</v>
      </c>
      <c r="E1024" t="s">
        <v>4568</v>
      </c>
      <c r="F1024" t="s">
        <v>4569</v>
      </c>
      <c r="G1024" t="s">
        <v>4570</v>
      </c>
      <c r="H1024" t="s">
        <v>4571</v>
      </c>
      <c r="I1024" t="s">
        <v>4572</v>
      </c>
      <c r="J1024" t="s">
        <v>4573</v>
      </c>
      <c r="K1024" t="s">
        <v>4574</v>
      </c>
      <c r="L1024" t="s">
        <v>4575</v>
      </c>
      <c r="M1024" t="s">
        <v>4576</v>
      </c>
      <c r="N1024" t="s">
        <v>4577</v>
      </c>
      <c r="O1024" t="s">
        <v>4578</v>
      </c>
      <c r="P1024" t="s">
        <v>4579</v>
      </c>
      <c r="Q1024" t="s">
        <v>4580</v>
      </c>
      <c r="R1024" t="s">
        <v>4581</v>
      </c>
      <c r="S1024" t="s">
        <v>4582</v>
      </c>
      <c r="T1024" t="s">
        <v>4583</v>
      </c>
      <c r="U1024" t="s">
        <v>4584</v>
      </c>
      <c r="V1024" t="s">
        <v>4585</v>
      </c>
      <c r="W1024" t="s">
        <v>4586</v>
      </c>
      <c r="X1024" t="s">
        <v>4587</v>
      </c>
      <c r="Y1024" t="s">
        <v>4588</v>
      </c>
      <c r="Z1024" t="s">
        <v>4589</v>
      </c>
      <c r="AA1024" t="s">
        <v>4590</v>
      </c>
      <c r="AB1024" t="s">
        <v>4591</v>
      </c>
      <c r="AC1024" t="s">
        <v>4592</v>
      </c>
      <c r="AD1024" t="s">
        <v>4593</v>
      </c>
      <c r="AE1024" t="s">
        <v>4594</v>
      </c>
      <c r="AF1024" t="s">
        <v>4595</v>
      </c>
      <c r="AG1024" t="s">
        <v>4596</v>
      </c>
      <c r="AH1024" t="s">
        <v>4597</v>
      </c>
    </row>
    <row r="1025" spans="1:34">
      <c r="B1025" t="s">
        <v>103</v>
      </c>
      <c r="C1025" s="139">
        <f t="shared" si="15"/>
        <v>0</v>
      </c>
    </row>
    <row r="1026" spans="1:34">
      <c r="A1026" t="s">
        <v>103</v>
      </c>
      <c r="B1026" t="s">
        <v>4598</v>
      </c>
      <c r="C1026" s="139">
        <f t="shared" si="15"/>
        <v>0</v>
      </c>
    </row>
    <row r="1027" spans="1:34">
      <c r="A1027" t="s">
        <v>103</v>
      </c>
      <c r="B1027" t="s">
        <v>4599</v>
      </c>
      <c r="C1027" s="139">
        <f t="shared" si="15"/>
        <v>0</v>
      </c>
      <c r="D1027" t="s">
        <v>4600</v>
      </c>
      <c r="E1027" t="s">
        <v>4601</v>
      </c>
      <c r="F1027" t="s">
        <v>4602</v>
      </c>
      <c r="G1027" t="s">
        <v>4603</v>
      </c>
      <c r="H1027" t="s">
        <v>4604</v>
      </c>
      <c r="I1027" t="s">
        <v>4605</v>
      </c>
      <c r="J1027" t="s">
        <v>4606</v>
      </c>
      <c r="K1027" t="s">
        <v>4607</v>
      </c>
      <c r="L1027" t="s">
        <v>4608</v>
      </c>
      <c r="M1027" t="s">
        <v>4609</v>
      </c>
      <c r="N1027" t="s">
        <v>4610</v>
      </c>
      <c r="O1027" t="s">
        <v>4611</v>
      </c>
      <c r="P1027" t="s">
        <v>4612</v>
      </c>
      <c r="Q1027" t="s">
        <v>4613</v>
      </c>
      <c r="R1027" t="s">
        <v>4614</v>
      </c>
      <c r="S1027" t="s">
        <v>4615</v>
      </c>
      <c r="T1027" t="s">
        <v>4616</v>
      </c>
      <c r="U1027" t="s">
        <v>4617</v>
      </c>
      <c r="V1027" t="s">
        <v>4618</v>
      </c>
      <c r="W1027" t="s">
        <v>4619</v>
      </c>
      <c r="X1027" t="s">
        <v>4620</v>
      </c>
      <c r="Y1027" t="s">
        <v>4621</v>
      </c>
      <c r="Z1027" t="s">
        <v>4622</v>
      </c>
      <c r="AA1027" t="s">
        <v>4623</v>
      </c>
      <c r="AB1027" t="s">
        <v>4624</v>
      </c>
      <c r="AC1027" t="s">
        <v>4625</v>
      </c>
      <c r="AD1027" t="s">
        <v>4626</v>
      </c>
      <c r="AE1027" t="s">
        <v>4627</v>
      </c>
      <c r="AF1027" t="s">
        <v>4628</v>
      </c>
      <c r="AG1027" t="s">
        <v>4629</v>
      </c>
      <c r="AH1027" t="s">
        <v>4630</v>
      </c>
    </row>
    <row r="1028" spans="1:34">
      <c r="A1028" t="s">
        <v>103</v>
      </c>
      <c r="B1028" t="s">
        <v>4631</v>
      </c>
      <c r="C1028" s="139">
        <f t="shared" si="15"/>
        <v>0</v>
      </c>
      <c r="D1028" t="s">
        <v>583</v>
      </c>
      <c r="E1028" t="s">
        <v>583</v>
      </c>
      <c r="F1028" t="s">
        <v>583</v>
      </c>
      <c r="G1028" t="s">
        <v>583</v>
      </c>
      <c r="H1028" t="s">
        <v>583</v>
      </c>
      <c r="I1028" t="s">
        <v>583</v>
      </c>
      <c r="J1028" t="s">
        <v>583</v>
      </c>
      <c r="K1028" t="s">
        <v>583</v>
      </c>
      <c r="L1028" t="s">
        <v>583</v>
      </c>
      <c r="M1028" t="s">
        <v>583</v>
      </c>
      <c r="N1028" t="s">
        <v>583</v>
      </c>
      <c r="O1028" t="s">
        <v>583</v>
      </c>
      <c r="P1028" t="s">
        <v>583</v>
      </c>
      <c r="Q1028" t="s">
        <v>583</v>
      </c>
      <c r="R1028" t="s">
        <v>583</v>
      </c>
      <c r="S1028" t="s">
        <v>583</v>
      </c>
      <c r="T1028" t="s">
        <v>583</v>
      </c>
      <c r="U1028" t="s">
        <v>583</v>
      </c>
      <c r="V1028" t="s">
        <v>583</v>
      </c>
      <c r="W1028" t="s">
        <v>583</v>
      </c>
      <c r="X1028" t="s">
        <v>583</v>
      </c>
      <c r="Y1028" t="s">
        <v>583</v>
      </c>
      <c r="Z1028" t="s">
        <v>583</v>
      </c>
      <c r="AA1028" t="s">
        <v>583</v>
      </c>
      <c r="AB1028" t="s">
        <v>583</v>
      </c>
      <c r="AC1028" t="s">
        <v>583</v>
      </c>
      <c r="AD1028" t="s">
        <v>583</v>
      </c>
      <c r="AE1028" t="s">
        <v>583</v>
      </c>
      <c r="AF1028" t="s">
        <v>583</v>
      </c>
      <c r="AG1028" t="s">
        <v>583</v>
      </c>
      <c r="AH1028" t="s">
        <v>583</v>
      </c>
    </row>
    <row r="1029" spans="1:34">
      <c r="A1029" t="s">
        <v>103</v>
      </c>
      <c r="B1029" t="s">
        <v>522</v>
      </c>
      <c r="C1029" s="139">
        <f t="shared" si="15"/>
        <v>0</v>
      </c>
      <c r="D1029" t="s">
        <v>583</v>
      </c>
      <c r="E1029" t="s">
        <v>583</v>
      </c>
      <c r="F1029" t="s">
        <v>583</v>
      </c>
      <c r="G1029" t="s">
        <v>583</v>
      </c>
      <c r="H1029" t="s">
        <v>583</v>
      </c>
      <c r="I1029" t="s">
        <v>583</v>
      </c>
      <c r="J1029" t="s">
        <v>583</v>
      </c>
      <c r="K1029" t="s">
        <v>583</v>
      </c>
      <c r="L1029" t="s">
        <v>583</v>
      </c>
      <c r="M1029" t="s">
        <v>583</v>
      </c>
      <c r="N1029" t="s">
        <v>583</v>
      </c>
      <c r="O1029" t="s">
        <v>583</v>
      </c>
      <c r="P1029" t="s">
        <v>583</v>
      </c>
      <c r="Q1029" t="s">
        <v>583</v>
      </c>
      <c r="R1029" t="s">
        <v>583</v>
      </c>
      <c r="S1029" t="s">
        <v>583</v>
      </c>
      <c r="T1029" t="s">
        <v>583</v>
      </c>
      <c r="U1029" t="s">
        <v>583</v>
      </c>
      <c r="V1029" t="s">
        <v>583</v>
      </c>
      <c r="W1029" t="s">
        <v>583</v>
      </c>
      <c r="X1029" t="s">
        <v>583</v>
      </c>
      <c r="Y1029" t="s">
        <v>583</v>
      </c>
      <c r="Z1029" t="s">
        <v>583</v>
      </c>
      <c r="AA1029" t="s">
        <v>583</v>
      </c>
      <c r="AB1029" t="s">
        <v>583</v>
      </c>
      <c r="AC1029" t="s">
        <v>583</v>
      </c>
      <c r="AD1029" t="s">
        <v>583</v>
      </c>
      <c r="AE1029" t="s">
        <v>583</v>
      </c>
      <c r="AF1029" t="s">
        <v>583</v>
      </c>
      <c r="AG1029" t="s">
        <v>583</v>
      </c>
      <c r="AH1029" t="s">
        <v>583</v>
      </c>
    </row>
    <row r="1030" spans="1:34">
      <c r="A1030" t="s">
        <v>103</v>
      </c>
      <c r="B1030" t="s">
        <v>4632</v>
      </c>
      <c r="C1030" s="139">
        <f t="shared" si="15"/>
        <v>111945039.25</v>
      </c>
      <c r="D1030">
        <v>104613247</v>
      </c>
      <c r="E1030">
        <v>111312377</v>
      </c>
      <c r="F1030">
        <v>117492427</v>
      </c>
      <c r="G1030">
        <v>114362106</v>
      </c>
      <c r="H1030">
        <v>118656679</v>
      </c>
      <c r="I1030">
        <v>119073672</v>
      </c>
      <c r="J1030">
        <v>119432144</v>
      </c>
      <c r="K1030">
        <v>116317050</v>
      </c>
      <c r="L1030">
        <v>107715547</v>
      </c>
      <c r="M1030">
        <v>110370151</v>
      </c>
      <c r="N1030">
        <v>121251138</v>
      </c>
      <c r="O1030">
        <v>112961309</v>
      </c>
      <c r="P1030">
        <v>118778090</v>
      </c>
      <c r="Q1030">
        <v>123215621</v>
      </c>
      <c r="R1030">
        <v>117797331</v>
      </c>
      <c r="S1030">
        <v>121674733</v>
      </c>
      <c r="T1030">
        <v>118328694</v>
      </c>
      <c r="U1030">
        <v>118433112</v>
      </c>
      <c r="V1030">
        <v>115597653</v>
      </c>
      <c r="W1030">
        <v>109807278</v>
      </c>
      <c r="X1030">
        <v>114433191</v>
      </c>
      <c r="Y1030">
        <v>109882388</v>
      </c>
      <c r="Z1030">
        <v>113112235</v>
      </c>
      <c r="AA1030">
        <v>107371092</v>
      </c>
      <c r="AB1030">
        <v>102786590</v>
      </c>
      <c r="AC1030">
        <v>96109819</v>
      </c>
      <c r="AD1030">
        <v>91454784</v>
      </c>
      <c r="AE1030">
        <v>88753614</v>
      </c>
      <c r="AF1030">
        <v>83007307</v>
      </c>
      <c r="AG1030">
        <v>83520063</v>
      </c>
      <c r="AH1030">
        <v>79845217</v>
      </c>
    </row>
    <row r="1031" spans="1:34">
      <c r="A1031" t="s">
        <v>103</v>
      </c>
      <c r="B1031" t="s">
        <v>4633</v>
      </c>
      <c r="C1031" s="139">
        <f t="shared" si="15"/>
        <v>14895232</v>
      </c>
      <c r="D1031">
        <v>17135099</v>
      </c>
      <c r="E1031">
        <v>17193642</v>
      </c>
      <c r="F1031">
        <v>14026127</v>
      </c>
      <c r="G1031">
        <v>11226060</v>
      </c>
      <c r="H1031">
        <v>9302665</v>
      </c>
      <c r="I1031">
        <v>6239455</v>
      </c>
      <c r="J1031">
        <v>5152178</v>
      </c>
      <c r="K1031">
        <v>4196661</v>
      </c>
      <c r="L1031">
        <v>4071106</v>
      </c>
      <c r="M1031">
        <v>3112391</v>
      </c>
      <c r="N1031">
        <v>2605480</v>
      </c>
      <c r="O1031">
        <v>1340907</v>
      </c>
      <c r="P1031">
        <v>1397821</v>
      </c>
      <c r="Q1031">
        <v>1686204</v>
      </c>
      <c r="R1031">
        <v>1815202</v>
      </c>
      <c r="S1031">
        <v>1863079</v>
      </c>
      <c r="T1031">
        <v>1698756</v>
      </c>
      <c r="U1031">
        <v>1942758</v>
      </c>
      <c r="V1031">
        <v>1914162</v>
      </c>
      <c r="W1031">
        <v>810181</v>
      </c>
      <c r="X1031">
        <v>693280</v>
      </c>
      <c r="Y1031">
        <v>474377</v>
      </c>
      <c r="Z1031">
        <v>466955</v>
      </c>
      <c r="AA1031">
        <v>1793443</v>
      </c>
      <c r="AB1031">
        <v>1637773</v>
      </c>
      <c r="AC1031">
        <v>1772868</v>
      </c>
      <c r="AD1031">
        <v>1175447</v>
      </c>
      <c r="AE1031">
        <v>429165</v>
      </c>
      <c r="AF1031">
        <v>431986</v>
      </c>
      <c r="AG1031">
        <v>430569</v>
      </c>
      <c r="AH1031">
        <v>103554</v>
      </c>
    </row>
    <row r="1032" spans="1:34">
      <c r="A1032" t="s">
        <v>103</v>
      </c>
      <c r="B1032" t="s">
        <v>4634</v>
      </c>
      <c r="C1032" s="139">
        <f t="shared" ref="C1032:C1095" si="16">IFERROR(AVERAGE(D1032:G1032),0)</f>
        <v>605961.25</v>
      </c>
      <c r="D1032">
        <v>548094</v>
      </c>
      <c r="E1032">
        <v>628709</v>
      </c>
      <c r="F1032">
        <v>609858</v>
      </c>
      <c r="G1032">
        <v>637184</v>
      </c>
      <c r="H1032">
        <v>674688</v>
      </c>
      <c r="I1032">
        <v>849983</v>
      </c>
      <c r="J1032">
        <v>1495760</v>
      </c>
      <c r="K1032">
        <v>2325081</v>
      </c>
      <c r="L1032">
        <v>2470619</v>
      </c>
      <c r="M1032">
        <v>2719424</v>
      </c>
      <c r="N1032">
        <v>2597870</v>
      </c>
      <c r="O1032">
        <v>2187502</v>
      </c>
      <c r="P1032">
        <v>2929299</v>
      </c>
      <c r="Q1032">
        <v>3033939</v>
      </c>
      <c r="R1032">
        <v>2853993</v>
      </c>
      <c r="S1032">
        <v>3064175</v>
      </c>
      <c r="T1032">
        <v>3206616</v>
      </c>
      <c r="U1032">
        <v>3575185</v>
      </c>
      <c r="V1032">
        <v>3271883</v>
      </c>
      <c r="W1032">
        <v>3343443</v>
      </c>
      <c r="X1032">
        <v>3287468</v>
      </c>
      <c r="Y1032">
        <v>2834663</v>
      </c>
      <c r="Z1032">
        <v>3024234</v>
      </c>
      <c r="AA1032">
        <v>1466920</v>
      </c>
      <c r="AB1032">
        <v>3247038</v>
      </c>
      <c r="AC1032">
        <v>3965192</v>
      </c>
      <c r="AD1032">
        <v>3543713</v>
      </c>
      <c r="AE1032">
        <v>3482248</v>
      </c>
      <c r="AF1032">
        <v>3578912</v>
      </c>
      <c r="AG1032">
        <v>3469805</v>
      </c>
      <c r="AH1032">
        <v>2586515</v>
      </c>
    </row>
    <row r="1033" spans="1:34">
      <c r="A1033" t="s">
        <v>103</v>
      </c>
      <c r="B1033" t="s">
        <v>4635</v>
      </c>
      <c r="C1033" s="139">
        <f t="shared" si="16"/>
        <v>127446232.75</v>
      </c>
      <c r="D1033">
        <v>122296440</v>
      </c>
      <c r="E1033">
        <v>129134728</v>
      </c>
      <c r="F1033">
        <v>132128413</v>
      </c>
      <c r="G1033">
        <v>126225350</v>
      </c>
      <c r="H1033">
        <v>128634032</v>
      </c>
      <c r="I1033">
        <v>126163110</v>
      </c>
      <c r="J1033">
        <v>126080082</v>
      </c>
      <c r="K1033">
        <v>122838792</v>
      </c>
      <c r="L1033">
        <v>114257272</v>
      </c>
      <c r="M1033">
        <v>116201966</v>
      </c>
      <c r="N1033">
        <v>126454488</v>
      </c>
      <c r="O1033">
        <v>116489718</v>
      </c>
      <c r="P1033">
        <v>123105211</v>
      </c>
      <c r="Q1033">
        <v>127935764</v>
      </c>
      <c r="R1033">
        <v>122466526</v>
      </c>
      <c r="S1033">
        <v>126601987</v>
      </c>
      <c r="T1033">
        <v>123234067</v>
      </c>
      <c r="U1033">
        <v>123951055</v>
      </c>
      <c r="V1033">
        <v>120783698</v>
      </c>
      <c r="W1033">
        <v>113960902</v>
      </c>
      <c r="X1033">
        <v>118413938</v>
      </c>
      <c r="Y1033">
        <v>113191429</v>
      </c>
      <c r="Z1033">
        <v>116603424</v>
      </c>
      <c r="AA1033">
        <v>110631455</v>
      </c>
      <c r="AB1033">
        <v>107671401</v>
      </c>
      <c r="AC1033">
        <v>101847879</v>
      </c>
      <c r="AD1033">
        <v>96173945</v>
      </c>
      <c r="AE1033">
        <v>92665027</v>
      </c>
      <c r="AF1033">
        <v>87018205</v>
      </c>
      <c r="AG1033">
        <v>87420437</v>
      </c>
      <c r="AH1033">
        <v>82535286</v>
      </c>
    </row>
    <row r="1034" spans="1:34">
      <c r="A1034" t="s">
        <v>103</v>
      </c>
      <c r="B1034" t="s">
        <v>4636</v>
      </c>
      <c r="C1034" s="139">
        <f t="shared" si="16"/>
        <v>344966.75</v>
      </c>
      <c r="D1034">
        <v>344855</v>
      </c>
      <c r="E1034">
        <v>346727</v>
      </c>
      <c r="F1034">
        <v>331534</v>
      </c>
      <c r="G1034">
        <v>356751</v>
      </c>
      <c r="H1034">
        <v>269840</v>
      </c>
      <c r="I1034">
        <v>227797</v>
      </c>
      <c r="J1034">
        <v>194865</v>
      </c>
      <c r="K1034">
        <v>170933</v>
      </c>
      <c r="L1034">
        <v>50383</v>
      </c>
      <c r="M1034">
        <v>61606</v>
      </c>
      <c r="N1034">
        <v>77608</v>
      </c>
      <c r="O1034">
        <v>64649</v>
      </c>
      <c r="P1034">
        <v>89804</v>
      </c>
      <c r="Q1034">
        <v>76445</v>
      </c>
      <c r="R1034">
        <v>100709</v>
      </c>
      <c r="S1034">
        <v>131243</v>
      </c>
      <c r="T1034">
        <v>118777</v>
      </c>
      <c r="U1034">
        <v>102155</v>
      </c>
      <c r="V1034">
        <v>106430</v>
      </c>
      <c r="W1034">
        <v>95303</v>
      </c>
      <c r="X1034">
        <v>128542</v>
      </c>
      <c r="Y1034">
        <v>107359</v>
      </c>
      <c r="Z1034">
        <v>118786</v>
      </c>
      <c r="AA1034">
        <v>105194</v>
      </c>
      <c r="AB1034">
        <v>147155</v>
      </c>
      <c r="AC1034">
        <v>141480</v>
      </c>
      <c r="AD1034">
        <v>56092</v>
      </c>
      <c r="AE1034">
        <v>51229</v>
      </c>
      <c r="AF1034">
        <v>59515</v>
      </c>
      <c r="AG1034">
        <v>64605</v>
      </c>
      <c r="AH1034">
        <v>24465</v>
      </c>
    </row>
    <row r="1035" spans="1:34">
      <c r="A1035" t="s">
        <v>103</v>
      </c>
      <c r="B1035" t="s">
        <v>4637</v>
      </c>
      <c r="C1035" s="139">
        <f t="shared" si="16"/>
        <v>1772530</v>
      </c>
      <c r="D1035">
        <v>1722148</v>
      </c>
      <c r="E1035">
        <v>1692405</v>
      </c>
      <c r="F1035">
        <v>1789551</v>
      </c>
      <c r="G1035">
        <v>1886016</v>
      </c>
      <c r="H1035">
        <v>1875285</v>
      </c>
      <c r="I1035">
        <v>1997538</v>
      </c>
      <c r="J1035">
        <v>1868641</v>
      </c>
      <c r="K1035">
        <v>2926568</v>
      </c>
      <c r="L1035">
        <v>2374108</v>
      </c>
      <c r="M1035">
        <v>2126283</v>
      </c>
      <c r="N1035">
        <v>2146387</v>
      </c>
      <c r="O1035">
        <v>1853036</v>
      </c>
      <c r="P1035">
        <v>2044048</v>
      </c>
      <c r="Q1035">
        <v>2103092</v>
      </c>
      <c r="R1035">
        <v>2647550</v>
      </c>
      <c r="S1035">
        <v>3015348</v>
      </c>
      <c r="T1035">
        <v>2977113</v>
      </c>
      <c r="U1035">
        <v>3529109</v>
      </c>
      <c r="V1035">
        <v>3577902</v>
      </c>
      <c r="W1035">
        <v>3439648</v>
      </c>
      <c r="X1035">
        <v>3731876</v>
      </c>
      <c r="Y1035">
        <v>4058828</v>
      </c>
      <c r="Z1035">
        <v>4656616</v>
      </c>
      <c r="AA1035">
        <v>4758042</v>
      </c>
      <c r="AB1035">
        <v>4379184</v>
      </c>
      <c r="AC1035">
        <v>4305299</v>
      </c>
      <c r="AD1035">
        <v>4598626</v>
      </c>
      <c r="AE1035">
        <v>2598189</v>
      </c>
      <c r="AF1035">
        <v>2457532</v>
      </c>
      <c r="AG1035">
        <v>1890241</v>
      </c>
      <c r="AH1035">
        <v>2366018</v>
      </c>
    </row>
    <row r="1036" spans="1:34">
      <c r="A1036" t="s">
        <v>103</v>
      </c>
      <c r="B1036" t="s">
        <v>4638</v>
      </c>
      <c r="C1036" s="139">
        <f t="shared" si="16"/>
        <v>2117496.5</v>
      </c>
      <c r="D1036">
        <v>2067003</v>
      </c>
      <c r="E1036">
        <v>2039132</v>
      </c>
      <c r="F1036">
        <v>2121084</v>
      </c>
      <c r="G1036">
        <v>2242767</v>
      </c>
      <c r="H1036">
        <v>2145125</v>
      </c>
      <c r="I1036">
        <v>2225335</v>
      </c>
      <c r="J1036">
        <v>2063506</v>
      </c>
      <c r="K1036">
        <v>3097501</v>
      </c>
      <c r="L1036">
        <v>2424491</v>
      </c>
      <c r="M1036">
        <v>2187889</v>
      </c>
      <c r="N1036">
        <v>2223995</v>
      </c>
      <c r="O1036">
        <v>1917685</v>
      </c>
      <c r="P1036">
        <v>2133852</v>
      </c>
      <c r="Q1036">
        <v>2179537</v>
      </c>
      <c r="R1036">
        <v>2748259</v>
      </c>
      <c r="S1036">
        <v>3146591</v>
      </c>
      <c r="T1036">
        <v>3095890</v>
      </c>
      <c r="U1036">
        <v>3631264</v>
      </c>
      <c r="V1036">
        <v>3684332</v>
      </c>
      <c r="W1036">
        <v>3534951</v>
      </c>
      <c r="X1036">
        <v>3860418</v>
      </c>
      <c r="Y1036">
        <v>4166187</v>
      </c>
      <c r="Z1036">
        <v>4775401</v>
      </c>
      <c r="AA1036">
        <v>4863236</v>
      </c>
      <c r="AB1036">
        <v>4526339</v>
      </c>
      <c r="AC1036">
        <v>4446778</v>
      </c>
      <c r="AD1036">
        <v>4654718</v>
      </c>
      <c r="AE1036">
        <v>2649418</v>
      </c>
      <c r="AF1036">
        <v>2517048</v>
      </c>
      <c r="AG1036">
        <v>1954846</v>
      </c>
      <c r="AH1036">
        <v>2390483</v>
      </c>
    </row>
    <row r="1037" spans="1:34">
      <c r="A1037" t="s">
        <v>103</v>
      </c>
      <c r="B1037" t="s">
        <v>4639</v>
      </c>
      <c r="C1037" s="139">
        <f t="shared" si="16"/>
        <v>129563729.5</v>
      </c>
      <c r="D1037">
        <v>124363443</v>
      </c>
      <c r="E1037">
        <v>131173861</v>
      </c>
      <c r="F1037">
        <v>134249497</v>
      </c>
      <c r="G1037">
        <v>128468117</v>
      </c>
      <c r="H1037">
        <v>130779157</v>
      </c>
      <c r="I1037">
        <v>128388445</v>
      </c>
      <c r="J1037">
        <v>128143588</v>
      </c>
      <c r="K1037">
        <v>125936293</v>
      </c>
      <c r="L1037">
        <v>116681763</v>
      </c>
      <c r="M1037">
        <v>118389855</v>
      </c>
      <c r="N1037">
        <v>128678483</v>
      </c>
      <c r="O1037">
        <v>118407403</v>
      </c>
      <c r="P1037">
        <v>125239063</v>
      </c>
      <c r="Q1037">
        <v>130115301</v>
      </c>
      <c r="R1037">
        <v>125214784</v>
      </c>
      <c r="S1037">
        <v>129748578</v>
      </c>
      <c r="T1037">
        <v>126329957</v>
      </c>
      <c r="U1037">
        <v>127582319</v>
      </c>
      <c r="V1037">
        <v>124468030</v>
      </c>
      <c r="W1037">
        <v>117495853</v>
      </c>
      <c r="X1037">
        <v>122274356</v>
      </c>
      <c r="Y1037">
        <v>117357616</v>
      </c>
      <c r="Z1037">
        <v>121378825</v>
      </c>
      <c r="AA1037">
        <v>115494691</v>
      </c>
      <c r="AB1037">
        <v>112197740</v>
      </c>
      <c r="AC1037">
        <v>106294657</v>
      </c>
      <c r="AD1037">
        <v>100828662</v>
      </c>
      <c r="AE1037">
        <v>95314445</v>
      </c>
      <c r="AF1037">
        <v>89535253</v>
      </c>
      <c r="AG1037">
        <v>89375284</v>
      </c>
      <c r="AH1037">
        <v>84925769</v>
      </c>
    </row>
    <row r="1038" spans="1:34">
      <c r="A1038" t="s">
        <v>103</v>
      </c>
      <c r="B1038" t="s">
        <v>4640</v>
      </c>
      <c r="C1038" s="139">
        <f t="shared" si="16"/>
        <v>644.25</v>
      </c>
      <c r="D1038">
        <v>0</v>
      </c>
      <c r="E1038">
        <v>0</v>
      </c>
      <c r="F1038">
        <v>1503</v>
      </c>
      <c r="G1038">
        <v>1074</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c r="A1039" t="s">
        <v>103</v>
      </c>
      <c r="B1039" t="s">
        <v>4641</v>
      </c>
      <c r="C1039" s="139">
        <f t="shared" si="16"/>
        <v>14281274.75</v>
      </c>
      <c r="D1039">
        <v>15036003</v>
      </c>
      <c r="E1039">
        <v>14874990</v>
      </c>
      <c r="F1039">
        <v>14040847</v>
      </c>
      <c r="G1039">
        <v>13173259</v>
      </c>
      <c r="H1039">
        <v>14439216</v>
      </c>
      <c r="I1039">
        <v>16479278</v>
      </c>
      <c r="J1039">
        <v>15948056</v>
      </c>
      <c r="K1039">
        <v>15080537</v>
      </c>
      <c r="L1039">
        <v>22692127</v>
      </c>
      <c r="M1039">
        <v>23878900</v>
      </c>
      <c r="N1039">
        <v>19729808</v>
      </c>
      <c r="O1039">
        <v>20741069</v>
      </c>
      <c r="P1039">
        <v>17693787</v>
      </c>
      <c r="Q1039">
        <v>14629639</v>
      </c>
      <c r="R1039">
        <v>15760685</v>
      </c>
      <c r="S1039">
        <v>13288950</v>
      </c>
      <c r="T1039">
        <v>14743847</v>
      </c>
      <c r="U1039">
        <v>7514965</v>
      </c>
      <c r="V1039">
        <v>13131388</v>
      </c>
      <c r="W1039">
        <v>14235130</v>
      </c>
      <c r="X1039">
        <v>12099876</v>
      </c>
      <c r="Y1039">
        <v>11962882</v>
      </c>
      <c r="Z1039">
        <v>5506688</v>
      </c>
      <c r="AA1039">
        <v>6730623</v>
      </c>
      <c r="AB1039">
        <v>9452105</v>
      </c>
      <c r="AC1039">
        <v>11531017</v>
      </c>
      <c r="AD1039">
        <v>11094368</v>
      </c>
      <c r="AE1039">
        <v>17103687</v>
      </c>
      <c r="AF1039">
        <v>16466046</v>
      </c>
      <c r="AG1039">
        <v>14024193</v>
      </c>
      <c r="AH1039">
        <v>15816964</v>
      </c>
    </row>
    <row r="1040" spans="1:34">
      <c r="A1040" t="s">
        <v>103</v>
      </c>
      <c r="B1040" s="137" t="s">
        <v>4642</v>
      </c>
      <c r="C1040" s="139">
        <f t="shared" si="16"/>
        <v>143845648.5</v>
      </c>
      <c r="D1040">
        <v>139399446</v>
      </c>
      <c r="E1040">
        <v>146048851</v>
      </c>
      <c r="F1040">
        <v>148291847</v>
      </c>
      <c r="G1040">
        <v>141642450</v>
      </c>
      <c r="H1040">
        <v>145218373</v>
      </c>
      <c r="I1040">
        <v>144867723</v>
      </c>
      <c r="J1040">
        <v>144091644</v>
      </c>
      <c r="K1040">
        <v>141016830</v>
      </c>
      <c r="L1040">
        <v>139373890</v>
      </c>
      <c r="M1040">
        <v>142268755</v>
      </c>
      <c r="N1040">
        <v>148408291</v>
      </c>
      <c r="O1040">
        <v>139148472</v>
      </c>
      <c r="P1040">
        <v>142932850</v>
      </c>
      <c r="Q1040">
        <v>144744940</v>
      </c>
      <c r="R1040">
        <v>140975469</v>
      </c>
      <c r="S1040">
        <v>143037528</v>
      </c>
      <c r="T1040">
        <v>141073804</v>
      </c>
      <c r="U1040">
        <v>135097284</v>
      </c>
      <c r="V1040">
        <v>137599418</v>
      </c>
      <c r="W1040">
        <v>131730983</v>
      </c>
      <c r="X1040">
        <v>134374232</v>
      </c>
      <c r="Y1040">
        <v>129320498</v>
      </c>
      <c r="Z1040">
        <v>126885513</v>
      </c>
      <c r="AA1040">
        <v>122225314</v>
      </c>
      <c r="AB1040">
        <v>121649845</v>
      </c>
      <c r="AC1040">
        <v>117825674</v>
      </c>
      <c r="AD1040">
        <v>111923030</v>
      </c>
      <c r="AE1040">
        <v>112418132</v>
      </c>
      <c r="AF1040">
        <v>106001299</v>
      </c>
      <c r="AG1040">
        <v>103399477</v>
      </c>
      <c r="AH1040">
        <v>100742733</v>
      </c>
    </row>
    <row r="1041" spans="1:34">
      <c r="A1041" t="s">
        <v>103</v>
      </c>
      <c r="B1041" t="s">
        <v>4643</v>
      </c>
      <c r="C1041" s="139">
        <f t="shared" si="16"/>
        <v>0</v>
      </c>
      <c r="D1041" t="s">
        <v>583</v>
      </c>
      <c r="E1041" t="s">
        <v>583</v>
      </c>
      <c r="F1041" t="s">
        <v>583</v>
      </c>
      <c r="G1041" t="s">
        <v>583</v>
      </c>
      <c r="H1041" t="s">
        <v>583</v>
      </c>
      <c r="I1041" t="s">
        <v>583</v>
      </c>
      <c r="J1041" t="s">
        <v>583</v>
      </c>
      <c r="K1041" t="s">
        <v>583</v>
      </c>
      <c r="L1041" t="s">
        <v>583</v>
      </c>
      <c r="M1041" t="s">
        <v>583</v>
      </c>
      <c r="N1041" t="s">
        <v>583</v>
      </c>
      <c r="O1041" t="s">
        <v>583</v>
      </c>
      <c r="P1041" t="s">
        <v>583</v>
      </c>
      <c r="Q1041" t="s">
        <v>583</v>
      </c>
      <c r="R1041" t="s">
        <v>583</v>
      </c>
      <c r="S1041" t="s">
        <v>583</v>
      </c>
      <c r="T1041" t="s">
        <v>583</v>
      </c>
      <c r="U1041" t="s">
        <v>583</v>
      </c>
      <c r="V1041" t="s">
        <v>583</v>
      </c>
      <c r="W1041" t="s">
        <v>583</v>
      </c>
      <c r="X1041" t="s">
        <v>583</v>
      </c>
      <c r="Y1041" t="s">
        <v>583</v>
      </c>
      <c r="Z1041" t="s">
        <v>583</v>
      </c>
      <c r="AA1041" t="s">
        <v>583</v>
      </c>
      <c r="AB1041" t="s">
        <v>583</v>
      </c>
      <c r="AC1041" t="s">
        <v>583</v>
      </c>
      <c r="AD1041" t="s">
        <v>583</v>
      </c>
      <c r="AE1041" t="s">
        <v>583</v>
      </c>
      <c r="AF1041" t="s">
        <v>583</v>
      </c>
      <c r="AG1041" t="s">
        <v>583</v>
      </c>
      <c r="AH1041" t="s">
        <v>583</v>
      </c>
    </row>
    <row r="1042" spans="1:34">
      <c r="A1042" t="s">
        <v>103</v>
      </c>
      <c r="B1042" t="s">
        <v>4644</v>
      </c>
      <c r="C1042" s="139">
        <f t="shared" si="16"/>
        <v>0</v>
      </c>
      <c r="D1042" t="s">
        <v>583</v>
      </c>
      <c r="E1042" t="s">
        <v>583</v>
      </c>
      <c r="F1042" t="s">
        <v>583</v>
      </c>
      <c r="G1042" t="s">
        <v>583</v>
      </c>
      <c r="H1042" t="s">
        <v>583</v>
      </c>
      <c r="I1042" t="s">
        <v>583</v>
      </c>
      <c r="J1042" t="s">
        <v>583</v>
      </c>
      <c r="K1042" t="s">
        <v>583</v>
      </c>
      <c r="L1042" t="s">
        <v>583</v>
      </c>
      <c r="M1042" t="s">
        <v>583</v>
      </c>
      <c r="N1042" t="s">
        <v>583</v>
      </c>
      <c r="O1042" t="s">
        <v>583</v>
      </c>
      <c r="P1042" t="s">
        <v>583</v>
      </c>
      <c r="Q1042" t="s">
        <v>583</v>
      </c>
      <c r="R1042" t="s">
        <v>583</v>
      </c>
      <c r="S1042" t="s">
        <v>583</v>
      </c>
      <c r="T1042" t="s">
        <v>583</v>
      </c>
      <c r="U1042" t="s">
        <v>583</v>
      </c>
      <c r="V1042" t="s">
        <v>583</v>
      </c>
      <c r="W1042" t="s">
        <v>583</v>
      </c>
      <c r="X1042" t="s">
        <v>583</v>
      </c>
      <c r="Y1042" t="s">
        <v>583</v>
      </c>
      <c r="Z1042" t="s">
        <v>583</v>
      </c>
      <c r="AA1042" t="s">
        <v>583</v>
      </c>
      <c r="AB1042" t="s">
        <v>583</v>
      </c>
      <c r="AC1042" t="s">
        <v>583</v>
      </c>
      <c r="AD1042" t="s">
        <v>583</v>
      </c>
      <c r="AE1042" t="s">
        <v>583</v>
      </c>
      <c r="AF1042" t="s">
        <v>583</v>
      </c>
      <c r="AG1042" t="s">
        <v>583</v>
      </c>
      <c r="AH1042" t="s">
        <v>583</v>
      </c>
    </row>
    <row r="1043" spans="1:34">
      <c r="A1043" t="s">
        <v>103</v>
      </c>
      <c r="B1043" t="s">
        <v>4645</v>
      </c>
      <c r="C1043" s="139">
        <f t="shared" si="16"/>
        <v>134129916.75</v>
      </c>
      <c r="D1043">
        <v>130389528</v>
      </c>
      <c r="E1043">
        <v>136430492</v>
      </c>
      <c r="F1043">
        <v>138282372</v>
      </c>
      <c r="G1043">
        <v>131417275</v>
      </c>
      <c r="H1043">
        <v>134404319</v>
      </c>
      <c r="I1043">
        <v>133847523</v>
      </c>
      <c r="J1043">
        <v>133132776</v>
      </c>
      <c r="K1043">
        <v>129779905</v>
      </c>
      <c r="L1043">
        <v>128084893</v>
      </c>
      <c r="M1043">
        <v>131084933</v>
      </c>
      <c r="N1043">
        <v>136414947</v>
      </c>
      <c r="O1043">
        <v>127657979</v>
      </c>
      <c r="P1043">
        <v>130069257</v>
      </c>
      <c r="Q1043">
        <v>131880754</v>
      </c>
      <c r="R1043">
        <v>126698979</v>
      </c>
      <c r="S1043">
        <v>128335377</v>
      </c>
      <c r="T1043">
        <v>125656807</v>
      </c>
      <c r="U1043">
        <v>121304106</v>
      </c>
      <c r="V1043">
        <v>122686468</v>
      </c>
      <c r="W1043">
        <v>119026943</v>
      </c>
      <c r="X1043">
        <v>119855456</v>
      </c>
      <c r="Y1043">
        <v>115015125</v>
      </c>
      <c r="Z1043">
        <v>113596306</v>
      </c>
      <c r="AA1043">
        <v>109050025</v>
      </c>
      <c r="AB1043">
        <v>108296394</v>
      </c>
      <c r="AC1043">
        <v>104672756</v>
      </c>
      <c r="AD1043">
        <v>99789182</v>
      </c>
      <c r="AE1043">
        <v>99777554</v>
      </c>
      <c r="AF1043">
        <v>94195331</v>
      </c>
      <c r="AG1043">
        <v>92316483</v>
      </c>
      <c r="AH1043">
        <v>89924487</v>
      </c>
    </row>
    <row r="1044" spans="1:34">
      <c r="A1044" t="s">
        <v>103</v>
      </c>
      <c r="B1044" t="s">
        <v>4646</v>
      </c>
      <c r="C1044" s="139">
        <f t="shared" si="16"/>
        <v>0</v>
      </c>
      <c r="D1044">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row>
    <row r="1045" spans="1:34">
      <c r="A1045" t="s">
        <v>103</v>
      </c>
      <c r="B1045" t="s">
        <v>4647</v>
      </c>
      <c r="C1045" s="139">
        <f t="shared" si="16"/>
        <v>3891.75</v>
      </c>
      <c r="D1045">
        <v>1452</v>
      </c>
      <c r="E1045">
        <v>5039</v>
      </c>
      <c r="F1045">
        <v>5032</v>
      </c>
      <c r="G1045">
        <v>4044</v>
      </c>
      <c r="H1045">
        <v>0</v>
      </c>
      <c r="I1045">
        <v>0</v>
      </c>
      <c r="J1045">
        <v>0</v>
      </c>
      <c r="K1045">
        <v>0</v>
      </c>
      <c r="L1045">
        <v>0</v>
      </c>
      <c r="M1045">
        <v>0</v>
      </c>
      <c r="N1045">
        <v>0</v>
      </c>
      <c r="O1045">
        <v>0</v>
      </c>
      <c r="P1045">
        <v>0</v>
      </c>
      <c r="Q1045">
        <v>0</v>
      </c>
      <c r="R1045">
        <v>0</v>
      </c>
      <c r="S1045">
        <v>0</v>
      </c>
      <c r="T1045">
        <v>0</v>
      </c>
      <c r="U1045">
        <v>31015</v>
      </c>
      <c r="V1045">
        <v>930628</v>
      </c>
      <c r="W1045">
        <v>0</v>
      </c>
      <c r="X1045">
        <v>0</v>
      </c>
      <c r="Y1045">
        <v>0</v>
      </c>
      <c r="Z1045">
        <v>0</v>
      </c>
      <c r="AA1045">
        <v>0</v>
      </c>
      <c r="AB1045">
        <v>0</v>
      </c>
      <c r="AC1045">
        <v>0</v>
      </c>
      <c r="AD1045">
        <v>0</v>
      </c>
      <c r="AE1045">
        <v>0</v>
      </c>
      <c r="AF1045">
        <v>0</v>
      </c>
      <c r="AG1045">
        <v>0</v>
      </c>
      <c r="AH1045">
        <v>0</v>
      </c>
    </row>
    <row r="1046" spans="1:34">
      <c r="A1046" t="s">
        <v>103</v>
      </c>
      <c r="B1046" t="s">
        <v>4648</v>
      </c>
      <c r="C1046" s="139">
        <f t="shared" si="16"/>
        <v>134133808.5</v>
      </c>
      <c r="D1046">
        <v>130390980</v>
      </c>
      <c r="E1046">
        <v>136435531</v>
      </c>
      <c r="F1046">
        <v>138287404</v>
      </c>
      <c r="G1046">
        <v>131421319</v>
      </c>
      <c r="H1046">
        <v>134404319</v>
      </c>
      <c r="I1046">
        <v>133847523</v>
      </c>
      <c r="J1046">
        <v>133132776</v>
      </c>
      <c r="K1046">
        <v>129779905</v>
      </c>
      <c r="L1046">
        <v>128084893</v>
      </c>
      <c r="M1046">
        <v>131084933</v>
      </c>
      <c r="N1046">
        <v>136414947</v>
      </c>
      <c r="O1046">
        <v>127657979</v>
      </c>
      <c r="P1046">
        <v>130069257</v>
      </c>
      <c r="Q1046">
        <v>131880754</v>
      </c>
      <c r="R1046">
        <v>126698979</v>
      </c>
      <c r="S1046">
        <v>128335377</v>
      </c>
      <c r="T1046">
        <v>125656807</v>
      </c>
      <c r="U1046">
        <v>121335121</v>
      </c>
      <c r="V1046">
        <v>123617096</v>
      </c>
      <c r="W1046">
        <v>119026943</v>
      </c>
      <c r="X1046">
        <v>119855456</v>
      </c>
      <c r="Y1046">
        <v>115015125</v>
      </c>
      <c r="Z1046">
        <v>113596306</v>
      </c>
      <c r="AA1046">
        <v>109050025</v>
      </c>
      <c r="AB1046">
        <v>108296394</v>
      </c>
      <c r="AC1046">
        <v>104672756</v>
      </c>
      <c r="AD1046">
        <v>99789182</v>
      </c>
      <c r="AE1046">
        <v>99777554</v>
      </c>
      <c r="AF1046">
        <v>94195331</v>
      </c>
      <c r="AG1046">
        <v>92316483</v>
      </c>
      <c r="AH1046">
        <v>89924487</v>
      </c>
    </row>
    <row r="1047" spans="1:34">
      <c r="A1047" t="s">
        <v>103</v>
      </c>
      <c r="B1047" t="s">
        <v>4649</v>
      </c>
      <c r="C1047" s="139">
        <f t="shared" si="16"/>
        <v>2088928.5</v>
      </c>
      <c r="D1047">
        <v>2038637</v>
      </c>
      <c r="E1047">
        <v>2007331</v>
      </c>
      <c r="F1047">
        <v>2112054</v>
      </c>
      <c r="G1047">
        <v>2197692</v>
      </c>
      <c r="H1047">
        <v>2163845</v>
      </c>
      <c r="I1047">
        <v>2296824</v>
      </c>
      <c r="J1047">
        <v>2303797</v>
      </c>
      <c r="K1047">
        <v>2307431</v>
      </c>
      <c r="L1047">
        <v>2162396</v>
      </c>
      <c r="M1047">
        <v>2253177</v>
      </c>
      <c r="N1047">
        <v>2368925</v>
      </c>
      <c r="O1047">
        <v>2213347</v>
      </c>
      <c r="P1047">
        <v>2879503</v>
      </c>
      <c r="Q1047">
        <v>2415259</v>
      </c>
      <c r="R1047">
        <v>2350399</v>
      </c>
      <c r="S1047">
        <v>2932328</v>
      </c>
      <c r="T1047">
        <v>4095759</v>
      </c>
      <c r="U1047">
        <v>4091493</v>
      </c>
      <c r="V1047">
        <v>4040190</v>
      </c>
      <c r="W1047">
        <v>3954232</v>
      </c>
      <c r="X1047">
        <v>3681185</v>
      </c>
      <c r="Y1047">
        <v>3990375</v>
      </c>
      <c r="Z1047">
        <v>4567766</v>
      </c>
      <c r="AA1047">
        <v>4642792</v>
      </c>
      <c r="AB1047">
        <v>4665859</v>
      </c>
      <c r="AC1047">
        <v>4695917</v>
      </c>
      <c r="AD1047">
        <v>4955835</v>
      </c>
      <c r="AE1047">
        <v>3032691</v>
      </c>
      <c r="AF1047">
        <v>2938325</v>
      </c>
      <c r="AG1047">
        <v>2359108</v>
      </c>
      <c r="AH1047">
        <v>3187450</v>
      </c>
    </row>
    <row r="1048" spans="1:34">
      <c r="A1048" t="s">
        <v>103</v>
      </c>
      <c r="B1048" t="s">
        <v>4650</v>
      </c>
      <c r="C1048" s="139">
        <f t="shared" si="16"/>
        <v>11</v>
      </c>
      <c r="D1048">
        <v>0</v>
      </c>
      <c r="E1048">
        <v>0</v>
      </c>
      <c r="F1048">
        <v>42</v>
      </c>
      <c r="G1048">
        <v>2</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row>
    <row r="1049" spans="1:34">
      <c r="A1049" t="s">
        <v>103</v>
      </c>
      <c r="B1049" t="s">
        <v>4651</v>
      </c>
      <c r="C1049" s="139">
        <f t="shared" si="16"/>
        <v>7235437</v>
      </c>
      <c r="D1049">
        <v>7262030</v>
      </c>
      <c r="E1049">
        <v>7398065</v>
      </c>
      <c r="F1049">
        <v>7132540</v>
      </c>
      <c r="G1049">
        <v>7149113</v>
      </c>
      <c r="H1049">
        <v>7014707</v>
      </c>
      <c r="I1049">
        <v>6675437</v>
      </c>
      <c r="J1049">
        <v>6932216</v>
      </c>
      <c r="K1049">
        <v>6971730</v>
      </c>
      <c r="L1049">
        <v>6936304</v>
      </c>
      <c r="M1049">
        <v>8100214</v>
      </c>
      <c r="N1049">
        <v>8427411</v>
      </c>
      <c r="O1049">
        <v>8126378</v>
      </c>
      <c r="P1049">
        <v>8285476</v>
      </c>
      <c r="Q1049">
        <v>8347059</v>
      </c>
      <c r="R1049">
        <v>8215019</v>
      </c>
      <c r="S1049">
        <v>8577390</v>
      </c>
      <c r="T1049">
        <v>9207628</v>
      </c>
      <c r="U1049">
        <v>8909411</v>
      </c>
      <c r="V1049">
        <v>9272472</v>
      </c>
      <c r="W1049">
        <v>9308319</v>
      </c>
      <c r="X1049">
        <v>9322749</v>
      </c>
      <c r="Y1049">
        <v>9023182</v>
      </c>
      <c r="Z1049">
        <v>8077572</v>
      </c>
      <c r="AA1049">
        <v>8222039</v>
      </c>
      <c r="AB1049">
        <v>8406149</v>
      </c>
      <c r="AC1049">
        <v>7989173</v>
      </c>
      <c r="AD1049">
        <v>7580618</v>
      </c>
      <c r="AE1049">
        <v>7985562</v>
      </c>
      <c r="AF1049">
        <v>7446497</v>
      </c>
      <c r="AG1049">
        <v>7088502</v>
      </c>
      <c r="AH1049">
        <v>6827139</v>
      </c>
    </row>
    <row r="1050" spans="1:34">
      <c r="A1050" t="s">
        <v>103</v>
      </c>
      <c r="B1050" t="s">
        <v>4652</v>
      </c>
      <c r="C1050" s="139">
        <f t="shared" si="16"/>
        <v>387463.75</v>
      </c>
      <c r="D1050">
        <v>-292200</v>
      </c>
      <c r="E1050">
        <v>207924</v>
      </c>
      <c r="F1050">
        <v>759807</v>
      </c>
      <c r="G1050">
        <v>874324</v>
      </c>
      <c r="H1050">
        <v>1635502</v>
      </c>
      <c r="I1050">
        <v>2047939</v>
      </c>
      <c r="J1050">
        <v>1722856</v>
      </c>
      <c r="K1050">
        <v>1957765</v>
      </c>
      <c r="L1050">
        <v>2190298</v>
      </c>
      <c r="M1050">
        <v>830431</v>
      </c>
      <c r="N1050">
        <v>1197009</v>
      </c>
      <c r="O1050">
        <v>1150768</v>
      </c>
      <c r="P1050">
        <v>1698614</v>
      </c>
      <c r="Q1050">
        <v>2101867</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
        <v>103</v>
      </c>
      <c r="B1051" t="s">
        <v>4653</v>
      </c>
      <c r="C1051" s="139">
        <f t="shared" si="16"/>
        <v>0</v>
      </c>
      <c r="D1051">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c r="A1052" t="s">
        <v>103</v>
      </c>
      <c r="B1052" s="137" t="s">
        <v>4654</v>
      </c>
      <c r="C1052" s="139">
        <f t="shared" si="16"/>
        <v>143845648.5</v>
      </c>
      <c r="D1052">
        <v>139399446</v>
      </c>
      <c r="E1052">
        <v>146048851</v>
      </c>
      <c r="F1052">
        <v>148291847</v>
      </c>
      <c r="G1052">
        <v>141642450</v>
      </c>
      <c r="H1052">
        <v>145218373</v>
      </c>
      <c r="I1052">
        <v>144867723</v>
      </c>
      <c r="J1052">
        <v>144091644</v>
      </c>
      <c r="K1052">
        <v>141016830</v>
      </c>
      <c r="L1052">
        <v>139373890</v>
      </c>
      <c r="M1052">
        <v>142268755</v>
      </c>
      <c r="N1052">
        <v>148408291</v>
      </c>
      <c r="O1052">
        <v>139148472</v>
      </c>
      <c r="P1052">
        <v>142932850</v>
      </c>
      <c r="Q1052">
        <v>144744940</v>
      </c>
      <c r="R1052">
        <v>140975469</v>
      </c>
      <c r="S1052">
        <v>143037528</v>
      </c>
      <c r="T1052">
        <v>141073804</v>
      </c>
      <c r="U1052">
        <v>135097284</v>
      </c>
      <c r="V1052">
        <v>137599418</v>
      </c>
      <c r="W1052">
        <v>131730983</v>
      </c>
      <c r="X1052">
        <v>134374232</v>
      </c>
      <c r="Y1052">
        <v>129320498</v>
      </c>
      <c r="Z1052">
        <v>126885513</v>
      </c>
      <c r="AA1052">
        <v>122225314</v>
      </c>
      <c r="AB1052">
        <v>121649845</v>
      </c>
      <c r="AC1052">
        <v>117825674</v>
      </c>
      <c r="AD1052">
        <v>111923030</v>
      </c>
      <c r="AE1052">
        <v>112418132</v>
      </c>
      <c r="AF1052">
        <v>106001299</v>
      </c>
      <c r="AG1052">
        <v>103399477</v>
      </c>
      <c r="AH1052">
        <v>100742733</v>
      </c>
    </row>
    <row r="1053" spans="1:34">
      <c r="A1053" t="s">
        <v>103</v>
      </c>
      <c r="B1053" t="s">
        <v>4655</v>
      </c>
      <c r="C1053" s="139">
        <f t="shared" si="16"/>
        <v>-14281274.75</v>
      </c>
      <c r="D1053">
        <v>-15036003</v>
      </c>
      <c r="E1053">
        <v>-14874990</v>
      </c>
      <c r="F1053">
        <v>-14040847</v>
      </c>
      <c r="G1053">
        <v>-13173259</v>
      </c>
      <c r="H1053">
        <v>-14439216</v>
      </c>
      <c r="I1053">
        <v>-16479278</v>
      </c>
      <c r="J1053">
        <v>-15948056</v>
      </c>
      <c r="K1053">
        <v>-15080537</v>
      </c>
      <c r="L1053">
        <v>-22692127</v>
      </c>
      <c r="M1053">
        <v>-23878900</v>
      </c>
      <c r="N1053">
        <v>-19729808</v>
      </c>
      <c r="O1053">
        <v>-20741069</v>
      </c>
      <c r="P1053">
        <v>-17693787</v>
      </c>
      <c r="Q1053">
        <v>-14629639</v>
      </c>
      <c r="R1053">
        <v>-15760685</v>
      </c>
      <c r="S1053">
        <v>-13288950</v>
      </c>
      <c r="T1053">
        <v>-14743847</v>
      </c>
      <c r="U1053">
        <v>-7514965</v>
      </c>
      <c r="V1053">
        <v>-13131388</v>
      </c>
      <c r="W1053">
        <v>-14235130</v>
      </c>
      <c r="X1053">
        <v>-12099876</v>
      </c>
      <c r="Y1053">
        <v>-11962882</v>
      </c>
      <c r="Z1053">
        <v>-5506688</v>
      </c>
      <c r="AA1053">
        <v>-6730623</v>
      </c>
      <c r="AB1053">
        <v>-9452105</v>
      </c>
      <c r="AC1053">
        <v>-11531017</v>
      </c>
      <c r="AD1053">
        <v>-11094368</v>
      </c>
      <c r="AE1053">
        <v>-17103687</v>
      </c>
      <c r="AF1053">
        <v>-16466046</v>
      </c>
      <c r="AG1053">
        <v>-14024193</v>
      </c>
      <c r="AH1053">
        <v>-15816964</v>
      </c>
    </row>
    <row r="1054" spans="1:34">
      <c r="A1054" t="s">
        <v>103</v>
      </c>
      <c r="B1054" t="s">
        <v>4656</v>
      </c>
      <c r="C1054" s="139">
        <f t="shared" si="16"/>
        <v>0.90250000000000008</v>
      </c>
      <c r="D1054">
        <v>0.89</v>
      </c>
      <c r="E1054">
        <v>0.9</v>
      </c>
      <c r="F1054">
        <v>0.91</v>
      </c>
      <c r="G1054">
        <v>0.91</v>
      </c>
      <c r="H1054">
        <v>0.9</v>
      </c>
      <c r="I1054">
        <v>0.89</v>
      </c>
      <c r="J1054">
        <v>0.89</v>
      </c>
      <c r="K1054">
        <v>0.89</v>
      </c>
      <c r="L1054">
        <v>0.84</v>
      </c>
      <c r="M1054">
        <v>0.83</v>
      </c>
      <c r="N1054">
        <v>0.87</v>
      </c>
      <c r="O1054">
        <v>0.85</v>
      </c>
      <c r="P1054">
        <v>0.88</v>
      </c>
      <c r="Q1054">
        <v>0.9</v>
      </c>
      <c r="R1054">
        <v>0.89</v>
      </c>
      <c r="S1054">
        <v>0.91</v>
      </c>
      <c r="T1054">
        <v>0.9</v>
      </c>
      <c r="U1054">
        <v>0.94</v>
      </c>
      <c r="V1054">
        <v>0.9</v>
      </c>
      <c r="W1054">
        <v>0.89</v>
      </c>
      <c r="X1054">
        <v>0.91</v>
      </c>
      <c r="Y1054">
        <v>0.91</v>
      </c>
      <c r="Z1054">
        <v>0.96</v>
      </c>
      <c r="AA1054">
        <v>0.94</v>
      </c>
      <c r="AB1054">
        <v>0.92</v>
      </c>
      <c r="AC1054">
        <v>0.9</v>
      </c>
      <c r="AD1054">
        <v>0.9</v>
      </c>
      <c r="AE1054">
        <v>0.85</v>
      </c>
      <c r="AF1054">
        <v>0.84</v>
      </c>
      <c r="AG1054">
        <v>0.86</v>
      </c>
      <c r="AH1054">
        <v>0.84</v>
      </c>
    </row>
    <row r="1055" spans="1:34">
      <c r="A1055" t="s">
        <v>103</v>
      </c>
      <c r="B1055" t="s">
        <v>4657</v>
      </c>
      <c r="C1055" s="139">
        <f t="shared" si="16"/>
        <v>0</v>
      </c>
    </row>
    <row r="1056" spans="1:34">
      <c r="A1056" t="s">
        <v>103</v>
      </c>
      <c r="B1056" t="s">
        <v>4566</v>
      </c>
      <c r="C1056" s="139">
        <f t="shared" si="16"/>
        <v>0</v>
      </c>
      <c r="D1056" t="s">
        <v>4567</v>
      </c>
      <c r="E1056" t="s">
        <v>4568</v>
      </c>
      <c r="F1056" t="s">
        <v>4569</v>
      </c>
      <c r="G1056" t="s">
        <v>4570</v>
      </c>
      <c r="H1056" t="s">
        <v>4571</v>
      </c>
      <c r="I1056" t="s">
        <v>4572</v>
      </c>
      <c r="J1056" t="s">
        <v>4573</v>
      </c>
      <c r="K1056" t="s">
        <v>4574</v>
      </c>
      <c r="L1056" t="s">
        <v>4575</v>
      </c>
      <c r="M1056" t="s">
        <v>4576</v>
      </c>
      <c r="N1056" t="s">
        <v>4577</v>
      </c>
      <c r="O1056" t="s">
        <v>4578</v>
      </c>
      <c r="P1056" t="s">
        <v>4579</v>
      </c>
      <c r="Q1056" t="s">
        <v>4580</v>
      </c>
      <c r="R1056" t="s">
        <v>4581</v>
      </c>
      <c r="S1056" t="s">
        <v>4582</v>
      </c>
      <c r="T1056" t="s">
        <v>4583</v>
      </c>
      <c r="U1056" t="s">
        <v>4584</v>
      </c>
      <c r="V1056" t="s">
        <v>4585</v>
      </c>
      <c r="W1056" t="s">
        <v>4586</v>
      </c>
      <c r="X1056" t="s">
        <v>4587</v>
      </c>
      <c r="Y1056" t="s">
        <v>4588</v>
      </c>
      <c r="Z1056" t="s">
        <v>4589</v>
      </c>
      <c r="AA1056" t="s">
        <v>4590</v>
      </c>
      <c r="AB1056" t="s">
        <v>4591</v>
      </c>
      <c r="AC1056" t="s">
        <v>4592</v>
      </c>
      <c r="AD1056" t="s">
        <v>4593</v>
      </c>
      <c r="AE1056" t="s">
        <v>4594</v>
      </c>
      <c r="AF1056" t="s">
        <v>4595</v>
      </c>
      <c r="AG1056" t="s">
        <v>4596</v>
      </c>
      <c r="AH1056" t="s">
        <v>4597</v>
      </c>
    </row>
    <row r="1057" spans="1:34">
      <c r="B1057" t="s">
        <v>106</v>
      </c>
      <c r="C1057" s="139">
        <f t="shared" si="16"/>
        <v>0</v>
      </c>
    </row>
    <row r="1058" spans="1:34">
      <c r="A1058" t="s">
        <v>106</v>
      </c>
      <c r="B1058" t="s">
        <v>4598</v>
      </c>
      <c r="C1058" s="139">
        <f t="shared" si="16"/>
        <v>0</v>
      </c>
    </row>
    <row r="1059" spans="1:34">
      <c r="A1059" t="s">
        <v>106</v>
      </c>
      <c r="B1059" t="s">
        <v>4599</v>
      </c>
      <c r="C1059" s="139">
        <f t="shared" si="16"/>
        <v>0</v>
      </c>
      <c r="D1059" t="s">
        <v>4600</v>
      </c>
      <c r="E1059" t="s">
        <v>4601</v>
      </c>
      <c r="F1059" t="s">
        <v>4602</v>
      </c>
      <c r="G1059" t="s">
        <v>4603</v>
      </c>
      <c r="H1059" t="s">
        <v>4604</v>
      </c>
      <c r="I1059" t="s">
        <v>4605</v>
      </c>
      <c r="J1059" t="s">
        <v>4606</v>
      </c>
      <c r="K1059" t="s">
        <v>4607</v>
      </c>
      <c r="L1059" t="s">
        <v>4608</v>
      </c>
      <c r="M1059" t="s">
        <v>4609</v>
      </c>
      <c r="N1059" t="s">
        <v>4610</v>
      </c>
      <c r="O1059" t="s">
        <v>4611</v>
      </c>
      <c r="P1059" t="s">
        <v>4612</v>
      </c>
      <c r="Q1059" t="s">
        <v>4613</v>
      </c>
      <c r="R1059" t="s">
        <v>4614</v>
      </c>
      <c r="S1059" t="s">
        <v>4615</v>
      </c>
      <c r="T1059" t="s">
        <v>4616</v>
      </c>
      <c r="U1059" t="s">
        <v>4617</v>
      </c>
      <c r="V1059" t="s">
        <v>4618</v>
      </c>
      <c r="W1059" t="s">
        <v>4619</v>
      </c>
      <c r="X1059" t="s">
        <v>4620</v>
      </c>
      <c r="Y1059" t="s">
        <v>4621</v>
      </c>
      <c r="Z1059" t="s">
        <v>4622</v>
      </c>
      <c r="AA1059" t="s">
        <v>4623</v>
      </c>
      <c r="AB1059" t="s">
        <v>4624</v>
      </c>
      <c r="AC1059" t="s">
        <v>4625</v>
      </c>
      <c r="AD1059" t="s">
        <v>4626</v>
      </c>
      <c r="AE1059" t="s">
        <v>4627</v>
      </c>
      <c r="AF1059" t="s">
        <v>4628</v>
      </c>
      <c r="AG1059" t="s">
        <v>4629</v>
      </c>
      <c r="AH1059" t="s">
        <v>4630</v>
      </c>
    </row>
    <row r="1060" spans="1:34">
      <c r="A1060" t="s">
        <v>106</v>
      </c>
      <c r="B1060" t="s">
        <v>4631</v>
      </c>
      <c r="C1060" s="139">
        <f t="shared" si="16"/>
        <v>0</v>
      </c>
      <c r="D1060" t="s">
        <v>583</v>
      </c>
      <c r="E1060" t="s">
        <v>583</v>
      </c>
      <c r="F1060" t="s">
        <v>583</v>
      </c>
      <c r="G1060" t="s">
        <v>583</v>
      </c>
      <c r="H1060" t="s">
        <v>583</v>
      </c>
      <c r="I1060" t="s">
        <v>583</v>
      </c>
      <c r="J1060" t="s">
        <v>583</v>
      </c>
      <c r="K1060" t="s">
        <v>583</v>
      </c>
      <c r="L1060" t="s">
        <v>583</v>
      </c>
      <c r="M1060" t="s">
        <v>583</v>
      </c>
      <c r="N1060" t="s">
        <v>583</v>
      </c>
      <c r="O1060" t="s">
        <v>583</v>
      </c>
      <c r="P1060" t="s">
        <v>583</v>
      </c>
      <c r="Q1060" t="s">
        <v>583</v>
      </c>
      <c r="R1060" t="s">
        <v>583</v>
      </c>
      <c r="S1060" t="s">
        <v>583</v>
      </c>
      <c r="T1060" t="s">
        <v>583</v>
      </c>
      <c r="U1060" t="s">
        <v>583</v>
      </c>
      <c r="V1060" t="s">
        <v>583</v>
      </c>
      <c r="W1060" t="s">
        <v>583</v>
      </c>
      <c r="X1060" t="s">
        <v>583</v>
      </c>
      <c r="Y1060" t="s">
        <v>583</v>
      </c>
      <c r="Z1060" t="s">
        <v>583</v>
      </c>
      <c r="AA1060" t="s">
        <v>583</v>
      </c>
      <c r="AB1060" t="s">
        <v>583</v>
      </c>
      <c r="AC1060" t="s">
        <v>583</v>
      </c>
      <c r="AD1060" t="s">
        <v>583</v>
      </c>
      <c r="AE1060" t="s">
        <v>583</v>
      </c>
      <c r="AF1060" t="s">
        <v>583</v>
      </c>
      <c r="AG1060" t="s">
        <v>583</v>
      </c>
      <c r="AH1060" t="s">
        <v>583</v>
      </c>
    </row>
    <row r="1061" spans="1:34">
      <c r="A1061" t="s">
        <v>106</v>
      </c>
      <c r="B1061" t="s">
        <v>522</v>
      </c>
      <c r="C1061" s="139">
        <f t="shared" si="16"/>
        <v>0</v>
      </c>
      <c r="D1061" t="s">
        <v>583</v>
      </c>
      <c r="E1061" t="s">
        <v>583</v>
      </c>
      <c r="F1061" t="s">
        <v>583</v>
      </c>
      <c r="G1061" t="s">
        <v>583</v>
      </c>
      <c r="H1061" t="s">
        <v>583</v>
      </c>
      <c r="I1061" t="s">
        <v>583</v>
      </c>
      <c r="J1061" t="s">
        <v>583</v>
      </c>
      <c r="K1061" t="s">
        <v>583</v>
      </c>
      <c r="L1061" t="s">
        <v>583</v>
      </c>
      <c r="M1061" t="s">
        <v>583</v>
      </c>
      <c r="N1061" t="s">
        <v>583</v>
      </c>
      <c r="O1061" t="s">
        <v>583</v>
      </c>
      <c r="P1061" t="s">
        <v>583</v>
      </c>
      <c r="Q1061" t="s">
        <v>583</v>
      </c>
      <c r="R1061" t="s">
        <v>583</v>
      </c>
      <c r="S1061" t="s">
        <v>583</v>
      </c>
      <c r="T1061" t="s">
        <v>583</v>
      </c>
      <c r="U1061" t="s">
        <v>583</v>
      </c>
      <c r="V1061" t="s">
        <v>583</v>
      </c>
      <c r="W1061" t="s">
        <v>583</v>
      </c>
      <c r="X1061" t="s">
        <v>583</v>
      </c>
      <c r="Y1061" t="s">
        <v>583</v>
      </c>
      <c r="Z1061" t="s">
        <v>583</v>
      </c>
      <c r="AA1061" t="s">
        <v>583</v>
      </c>
      <c r="AB1061" t="s">
        <v>583</v>
      </c>
      <c r="AC1061" t="s">
        <v>583</v>
      </c>
      <c r="AD1061" t="s">
        <v>583</v>
      </c>
      <c r="AE1061" t="s">
        <v>583</v>
      </c>
      <c r="AF1061" t="s">
        <v>583</v>
      </c>
      <c r="AG1061" t="s">
        <v>583</v>
      </c>
      <c r="AH1061" t="s">
        <v>583</v>
      </c>
    </row>
    <row r="1062" spans="1:34">
      <c r="A1062" t="s">
        <v>106</v>
      </c>
      <c r="B1062" t="s">
        <v>4632</v>
      </c>
      <c r="C1062" s="139">
        <f t="shared" si="16"/>
        <v>34575914</v>
      </c>
      <c r="D1062">
        <v>33528976</v>
      </c>
      <c r="E1062">
        <v>34191419</v>
      </c>
      <c r="F1062">
        <v>35946425</v>
      </c>
      <c r="G1062">
        <v>34636836</v>
      </c>
      <c r="H1062">
        <v>33415076</v>
      </c>
      <c r="I1062">
        <v>33105902</v>
      </c>
      <c r="J1062">
        <v>32088446</v>
      </c>
      <c r="K1062">
        <v>31044374</v>
      </c>
      <c r="L1062">
        <v>31983457</v>
      </c>
      <c r="M1062">
        <v>30794746</v>
      </c>
      <c r="N1062">
        <v>31343796</v>
      </c>
      <c r="O1062">
        <v>31375152</v>
      </c>
      <c r="P1062">
        <v>30852784</v>
      </c>
      <c r="Q1062">
        <v>30402807</v>
      </c>
      <c r="R1062">
        <v>30328375</v>
      </c>
      <c r="S1062">
        <v>31512768</v>
      </c>
      <c r="T1062">
        <v>29526814</v>
      </c>
      <c r="U1062">
        <v>31075012</v>
      </c>
      <c r="V1062">
        <v>31147221</v>
      </c>
      <c r="W1062">
        <v>30135733</v>
      </c>
      <c r="X1062">
        <v>31122917</v>
      </c>
      <c r="Y1062">
        <v>31259830</v>
      </c>
      <c r="Z1062">
        <v>30518976</v>
      </c>
      <c r="AA1062">
        <v>29719764</v>
      </c>
      <c r="AB1062">
        <v>30769712</v>
      </c>
      <c r="AC1062">
        <v>28842021</v>
      </c>
      <c r="AD1062">
        <v>29003713</v>
      </c>
      <c r="AE1062">
        <v>28499824</v>
      </c>
      <c r="AF1062">
        <v>28592323</v>
      </c>
      <c r="AG1062">
        <v>27535034</v>
      </c>
      <c r="AH1062">
        <v>26824491</v>
      </c>
    </row>
    <row r="1063" spans="1:34">
      <c r="A1063" t="s">
        <v>106</v>
      </c>
      <c r="B1063" t="s">
        <v>4633</v>
      </c>
      <c r="C1063" s="139">
        <f t="shared" si="16"/>
        <v>7175067.5</v>
      </c>
      <c r="D1063">
        <v>8492799</v>
      </c>
      <c r="E1063">
        <v>6895987</v>
      </c>
      <c r="F1063">
        <v>6603619</v>
      </c>
      <c r="G1063">
        <v>6707865</v>
      </c>
      <c r="H1063">
        <v>4266812</v>
      </c>
      <c r="I1063">
        <v>3883450</v>
      </c>
      <c r="J1063">
        <v>4249629</v>
      </c>
      <c r="K1063">
        <v>3811889</v>
      </c>
      <c r="L1063">
        <v>4018865</v>
      </c>
      <c r="M1063">
        <v>4116013</v>
      </c>
      <c r="N1063">
        <v>3216166</v>
      </c>
      <c r="O1063">
        <v>2625307</v>
      </c>
      <c r="P1063">
        <v>1686577</v>
      </c>
      <c r="Q1063">
        <v>613548</v>
      </c>
      <c r="R1063">
        <v>363282</v>
      </c>
      <c r="S1063">
        <v>215094</v>
      </c>
      <c r="T1063">
        <v>208667</v>
      </c>
      <c r="U1063">
        <v>51718</v>
      </c>
      <c r="V1063">
        <v>0</v>
      </c>
      <c r="W1063">
        <v>0</v>
      </c>
      <c r="X1063">
        <v>0</v>
      </c>
      <c r="Y1063">
        <v>0</v>
      </c>
      <c r="Z1063">
        <v>0</v>
      </c>
      <c r="AA1063">
        <v>0</v>
      </c>
      <c r="AB1063">
        <v>0</v>
      </c>
      <c r="AC1063">
        <v>0</v>
      </c>
      <c r="AD1063">
        <v>0</v>
      </c>
      <c r="AE1063">
        <v>0</v>
      </c>
      <c r="AF1063">
        <v>0</v>
      </c>
      <c r="AG1063">
        <v>0</v>
      </c>
      <c r="AH1063">
        <v>0</v>
      </c>
    </row>
    <row r="1064" spans="1:34">
      <c r="A1064" t="s">
        <v>106</v>
      </c>
      <c r="B1064" t="s">
        <v>4634</v>
      </c>
      <c r="C1064" s="139">
        <f t="shared" si="16"/>
        <v>0</v>
      </c>
      <c r="D1064">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row>
    <row r="1065" spans="1:34">
      <c r="A1065" t="s">
        <v>106</v>
      </c>
      <c r="B1065" t="s">
        <v>4635</v>
      </c>
      <c r="C1065" s="139">
        <f t="shared" si="16"/>
        <v>41750981.5</v>
      </c>
      <c r="D1065">
        <v>42021775</v>
      </c>
      <c r="E1065">
        <v>41087406</v>
      </c>
      <c r="F1065">
        <v>42550044</v>
      </c>
      <c r="G1065">
        <v>41344701</v>
      </c>
      <c r="H1065">
        <v>37681888</v>
      </c>
      <c r="I1065">
        <v>36989352</v>
      </c>
      <c r="J1065">
        <v>36338075</v>
      </c>
      <c r="K1065">
        <v>34856263</v>
      </c>
      <c r="L1065">
        <v>36002322</v>
      </c>
      <c r="M1065">
        <v>34910759</v>
      </c>
      <c r="N1065">
        <v>34559962</v>
      </c>
      <c r="O1065">
        <v>34000459</v>
      </c>
      <c r="P1065">
        <v>32539361</v>
      </c>
      <c r="Q1065">
        <v>31016355</v>
      </c>
      <c r="R1065">
        <v>30691657</v>
      </c>
      <c r="S1065">
        <v>31727862</v>
      </c>
      <c r="T1065">
        <v>29735481</v>
      </c>
      <c r="U1065">
        <v>31126730</v>
      </c>
      <c r="V1065">
        <v>31147221</v>
      </c>
      <c r="W1065">
        <v>30135733</v>
      </c>
      <c r="X1065">
        <v>31122917</v>
      </c>
      <c r="Y1065">
        <v>31259830</v>
      </c>
      <c r="Z1065">
        <v>30518976</v>
      </c>
      <c r="AA1065">
        <v>29719764</v>
      </c>
      <c r="AB1065">
        <v>30769712</v>
      </c>
      <c r="AC1065">
        <v>28842021</v>
      </c>
      <c r="AD1065">
        <v>29003713</v>
      </c>
      <c r="AE1065">
        <v>28499824</v>
      </c>
      <c r="AF1065">
        <v>28592323</v>
      </c>
      <c r="AG1065">
        <v>27535034</v>
      </c>
      <c r="AH1065">
        <v>26824491</v>
      </c>
    </row>
    <row r="1066" spans="1:34">
      <c r="A1066" t="s">
        <v>106</v>
      </c>
      <c r="B1066" t="s">
        <v>4636</v>
      </c>
      <c r="C1066" s="139">
        <f t="shared" si="16"/>
        <v>864.75</v>
      </c>
      <c r="D1066">
        <v>426</v>
      </c>
      <c r="E1066">
        <v>78</v>
      </c>
      <c r="F1066">
        <v>2921</v>
      </c>
      <c r="G1066">
        <v>34</v>
      </c>
      <c r="H1066">
        <v>13</v>
      </c>
      <c r="I1066">
        <v>17</v>
      </c>
      <c r="J1066">
        <v>109</v>
      </c>
      <c r="K1066">
        <v>56</v>
      </c>
      <c r="L1066">
        <v>54</v>
      </c>
      <c r="M1066">
        <v>28</v>
      </c>
      <c r="N1066">
        <v>46</v>
      </c>
      <c r="O1066">
        <v>85</v>
      </c>
      <c r="P1066">
        <v>286</v>
      </c>
      <c r="Q1066">
        <v>295</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c r="A1067" t="s">
        <v>106</v>
      </c>
      <c r="B1067" t="s">
        <v>4637</v>
      </c>
      <c r="C1067" s="139">
        <f t="shared" si="16"/>
        <v>109189.5</v>
      </c>
      <c r="D1067">
        <v>154223</v>
      </c>
      <c r="E1067">
        <v>59840</v>
      </c>
      <c r="F1067">
        <v>62356</v>
      </c>
      <c r="G1067">
        <v>160339</v>
      </c>
      <c r="H1067">
        <v>174551</v>
      </c>
      <c r="I1067">
        <v>167243</v>
      </c>
      <c r="J1067">
        <v>124324</v>
      </c>
      <c r="K1067">
        <v>165354</v>
      </c>
      <c r="L1067">
        <v>122783</v>
      </c>
      <c r="M1067">
        <v>169113</v>
      </c>
      <c r="N1067">
        <v>179534</v>
      </c>
      <c r="O1067">
        <v>195922</v>
      </c>
      <c r="P1067">
        <v>194932</v>
      </c>
      <c r="Q1067">
        <v>207455</v>
      </c>
      <c r="R1067">
        <v>189480</v>
      </c>
      <c r="S1067">
        <v>204753</v>
      </c>
      <c r="T1067">
        <v>200625</v>
      </c>
      <c r="U1067">
        <v>195399</v>
      </c>
      <c r="V1067">
        <v>159091</v>
      </c>
      <c r="W1067">
        <v>196339</v>
      </c>
      <c r="X1067">
        <v>188278</v>
      </c>
      <c r="Y1067">
        <v>157573</v>
      </c>
      <c r="Z1067">
        <v>152974</v>
      </c>
      <c r="AA1067">
        <v>132838</v>
      </c>
      <c r="AB1067">
        <v>138778</v>
      </c>
      <c r="AC1067">
        <v>162225</v>
      </c>
      <c r="AD1067">
        <v>152111</v>
      </c>
      <c r="AE1067">
        <v>163587</v>
      </c>
      <c r="AF1067">
        <v>174574</v>
      </c>
      <c r="AG1067">
        <v>144115</v>
      </c>
      <c r="AH1067">
        <v>168771</v>
      </c>
    </row>
    <row r="1068" spans="1:34">
      <c r="A1068" t="s">
        <v>106</v>
      </c>
      <c r="B1068" t="s">
        <v>4638</v>
      </c>
      <c r="C1068" s="139">
        <f t="shared" si="16"/>
        <v>110054.25</v>
      </c>
      <c r="D1068">
        <v>154649</v>
      </c>
      <c r="E1068">
        <v>59918</v>
      </c>
      <c r="F1068">
        <v>65277</v>
      </c>
      <c r="G1068">
        <v>160373</v>
      </c>
      <c r="H1068">
        <v>174564</v>
      </c>
      <c r="I1068">
        <v>167260</v>
      </c>
      <c r="J1068">
        <v>124433</v>
      </c>
      <c r="K1068">
        <v>165410</v>
      </c>
      <c r="L1068">
        <v>122837</v>
      </c>
      <c r="M1068">
        <v>169141</v>
      </c>
      <c r="N1068">
        <v>179580</v>
      </c>
      <c r="O1068">
        <v>196008</v>
      </c>
      <c r="P1068">
        <v>195218</v>
      </c>
      <c r="Q1068">
        <v>207750</v>
      </c>
      <c r="R1068">
        <v>189480</v>
      </c>
      <c r="S1068">
        <v>204753</v>
      </c>
      <c r="T1068">
        <v>200625</v>
      </c>
      <c r="U1068">
        <v>195399</v>
      </c>
      <c r="V1068">
        <v>159091</v>
      </c>
      <c r="W1068">
        <v>196339</v>
      </c>
      <c r="X1068">
        <v>188278</v>
      </c>
      <c r="Y1068">
        <v>157573</v>
      </c>
      <c r="Z1068">
        <v>152974</v>
      </c>
      <c r="AA1068">
        <v>132838</v>
      </c>
      <c r="AB1068">
        <v>138778</v>
      </c>
      <c r="AC1068">
        <v>162225</v>
      </c>
      <c r="AD1068">
        <v>152111</v>
      </c>
      <c r="AE1068">
        <v>163587</v>
      </c>
      <c r="AF1068">
        <v>174574</v>
      </c>
      <c r="AG1068">
        <v>144115</v>
      </c>
      <c r="AH1068">
        <v>168771</v>
      </c>
    </row>
    <row r="1069" spans="1:34">
      <c r="A1069" t="s">
        <v>106</v>
      </c>
      <c r="B1069" t="s">
        <v>4639</v>
      </c>
      <c r="C1069" s="139">
        <f t="shared" si="16"/>
        <v>41861035.75</v>
      </c>
      <c r="D1069">
        <v>42176424</v>
      </c>
      <c r="E1069">
        <v>41147324</v>
      </c>
      <c r="F1069">
        <v>42615321</v>
      </c>
      <c r="G1069">
        <v>41505074</v>
      </c>
      <c r="H1069">
        <v>37856452</v>
      </c>
      <c r="I1069">
        <v>37156612</v>
      </c>
      <c r="J1069">
        <v>36462508</v>
      </c>
      <c r="K1069">
        <v>35021673</v>
      </c>
      <c r="L1069">
        <v>36125159</v>
      </c>
      <c r="M1069">
        <v>35079900</v>
      </c>
      <c r="N1069">
        <v>34739542</v>
      </c>
      <c r="O1069">
        <v>34196467</v>
      </c>
      <c r="P1069">
        <v>32734579</v>
      </c>
      <c r="Q1069">
        <v>31224105</v>
      </c>
      <c r="R1069">
        <v>30881137</v>
      </c>
      <c r="S1069">
        <v>31932615</v>
      </c>
      <c r="T1069">
        <v>29936106</v>
      </c>
      <c r="U1069">
        <v>31322129</v>
      </c>
      <c r="V1069">
        <v>31306312</v>
      </c>
      <c r="W1069">
        <v>30332072</v>
      </c>
      <c r="X1069">
        <v>31311195</v>
      </c>
      <c r="Y1069">
        <v>31417403</v>
      </c>
      <c r="Z1069">
        <v>30671950</v>
      </c>
      <c r="AA1069">
        <v>29852602</v>
      </c>
      <c r="AB1069">
        <v>30908490</v>
      </c>
      <c r="AC1069">
        <v>29004246</v>
      </c>
      <c r="AD1069">
        <v>29155824</v>
      </c>
      <c r="AE1069">
        <v>28663411</v>
      </c>
      <c r="AF1069">
        <v>28766897</v>
      </c>
      <c r="AG1069">
        <v>27679149</v>
      </c>
      <c r="AH1069">
        <v>26993262</v>
      </c>
    </row>
    <row r="1070" spans="1:34">
      <c r="A1070" t="s">
        <v>106</v>
      </c>
      <c r="B1070" t="s">
        <v>4640</v>
      </c>
      <c r="C1070" s="139">
        <f t="shared" si="16"/>
        <v>3267052.25</v>
      </c>
      <c r="D1070">
        <v>8434532</v>
      </c>
      <c r="E1070">
        <v>1310369</v>
      </c>
      <c r="F1070">
        <v>1163652</v>
      </c>
      <c r="G1070">
        <v>2159656</v>
      </c>
      <c r="H1070">
        <v>2075864</v>
      </c>
      <c r="I1070">
        <v>2017638</v>
      </c>
      <c r="J1070">
        <v>1868678</v>
      </c>
      <c r="K1070">
        <v>1960950</v>
      </c>
      <c r="L1070">
        <v>1557467</v>
      </c>
      <c r="M1070">
        <v>1672455</v>
      </c>
      <c r="N1070">
        <v>1597498</v>
      </c>
      <c r="O1070">
        <v>1349491</v>
      </c>
      <c r="P1070">
        <v>1413663</v>
      </c>
      <c r="Q1070">
        <v>1657277</v>
      </c>
      <c r="R1070">
        <v>2007731</v>
      </c>
      <c r="S1070">
        <v>2161882</v>
      </c>
      <c r="T1070">
        <v>1512986</v>
      </c>
      <c r="U1070">
        <v>1250828</v>
      </c>
      <c r="V1070">
        <v>1413538</v>
      </c>
      <c r="W1070">
        <v>1510173</v>
      </c>
      <c r="X1070">
        <v>1436356</v>
      </c>
      <c r="Y1070">
        <v>181152</v>
      </c>
      <c r="Z1070">
        <v>223791</v>
      </c>
      <c r="AA1070">
        <v>270465</v>
      </c>
      <c r="AB1070">
        <v>927231</v>
      </c>
      <c r="AC1070">
        <v>785391</v>
      </c>
      <c r="AD1070">
        <v>1095448</v>
      </c>
      <c r="AE1070">
        <v>1299788</v>
      </c>
      <c r="AF1070">
        <v>682162</v>
      </c>
      <c r="AG1070">
        <v>253543</v>
      </c>
      <c r="AH1070">
        <v>250169</v>
      </c>
    </row>
    <row r="1071" spans="1:34">
      <c r="A1071" t="s">
        <v>106</v>
      </c>
      <c r="B1071" t="s">
        <v>4641</v>
      </c>
      <c r="C1071" s="139">
        <f t="shared" si="16"/>
        <v>0</v>
      </c>
      <c r="D1071">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row>
    <row r="1072" spans="1:34">
      <c r="A1072" t="s">
        <v>106</v>
      </c>
      <c r="B1072" s="137" t="s">
        <v>4642</v>
      </c>
      <c r="C1072" s="139">
        <f t="shared" si="16"/>
        <v>45128088</v>
      </c>
      <c r="D1072">
        <v>50610956</v>
      </c>
      <c r="E1072">
        <v>42457693</v>
      </c>
      <c r="F1072">
        <v>43778973</v>
      </c>
      <c r="G1072">
        <v>43664730</v>
      </c>
      <c r="H1072">
        <v>39932316</v>
      </c>
      <c r="I1072">
        <v>39174250</v>
      </c>
      <c r="J1072">
        <v>38331186</v>
      </c>
      <c r="K1072">
        <v>36982623</v>
      </c>
      <c r="L1072">
        <v>37682626</v>
      </c>
      <c r="M1072">
        <v>36752355</v>
      </c>
      <c r="N1072">
        <v>36337040</v>
      </c>
      <c r="O1072">
        <v>35545958</v>
      </c>
      <c r="P1072">
        <v>34148242</v>
      </c>
      <c r="Q1072">
        <v>32881382</v>
      </c>
      <c r="R1072">
        <v>32888868</v>
      </c>
      <c r="S1072">
        <v>34094497</v>
      </c>
      <c r="T1072">
        <v>31449092</v>
      </c>
      <c r="U1072">
        <v>32572957</v>
      </c>
      <c r="V1072">
        <v>32719850</v>
      </c>
      <c r="W1072">
        <v>31842245</v>
      </c>
      <c r="X1072">
        <v>32747551</v>
      </c>
      <c r="Y1072">
        <v>31598555</v>
      </c>
      <c r="Z1072">
        <v>30895741</v>
      </c>
      <c r="AA1072">
        <v>30123067</v>
      </c>
      <c r="AB1072">
        <v>31835721</v>
      </c>
      <c r="AC1072">
        <v>29789637</v>
      </c>
      <c r="AD1072">
        <v>30251272</v>
      </c>
      <c r="AE1072">
        <v>29963199</v>
      </c>
      <c r="AF1072">
        <v>29449059</v>
      </c>
      <c r="AG1072">
        <v>27932692</v>
      </c>
      <c r="AH1072">
        <v>27243431</v>
      </c>
    </row>
    <row r="1073" spans="1:34">
      <c r="A1073" t="s">
        <v>106</v>
      </c>
      <c r="B1073" t="s">
        <v>4643</v>
      </c>
      <c r="C1073" s="139">
        <f t="shared" si="16"/>
        <v>0</v>
      </c>
      <c r="D1073" t="s">
        <v>583</v>
      </c>
      <c r="E1073" t="s">
        <v>583</v>
      </c>
      <c r="F1073" t="s">
        <v>583</v>
      </c>
      <c r="G1073" t="s">
        <v>583</v>
      </c>
      <c r="H1073" t="s">
        <v>583</v>
      </c>
      <c r="I1073" t="s">
        <v>583</v>
      </c>
      <c r="J1073" t="s">
        <v>583</v>
      </c>
      <c r="K1073" t="s">
        <v>583</v>
      </c>
      <c r="L1073" t="s">
        <v>583</v>
      </c>
      <c r="M1073" t="s">
        <v>583</v>
      </c>
      <c r="N1073" t="s">
        <v>583</v>
      </c>
      <c r="O1073" t="s">
        <v>583</v>
      </c>
      <c r="P1073" t="s">
        <v>583</v>
      </c>
      <c r="Q1073" t="s">
        <v>583</v>
      </c>
      <c r="R1073" t="s">
        <v>583</v>
      </c>
      <c r="S1073" t="s">
        <v>583</v>
      </c>
      <c r="T1073" t="s">
        <v>583</v>
      </c>
      <c r="U1073" t="s">
        <v>583</v>
      </c>
      <c r="V1073" t="s">
        <v>583</v>
      </c>
      <c r="W1073" t="s">
        <v>583</v>
      </c>
      <c r="X1073" t="s">
        <v>583</v>
      </c>
      <c r="Y1073" t="s">
        <v>583</v>
      </c>
      <c r="Z1073" t="s">
        <v>583</v>
      </c>
      <c r="AA1073" t="s">
        <v>583</v>
      </c>
      <c r="AB1073" t="s">
        <v>583</v>
      </c>
      <c r="AC1073" t="s">
        <v>583</v>
      </c>
      <c r="AD1073" t="s">
        <v>583</v>
      </c>
      <c r="AE1073" t="s">
        <v>583</v>
      </c>
      <c r="AF1073" t="s">
        <v>583</v>
      </c>
      <c r="AG1073" t="s">
        <v>583</v>
      </c>
      <c r="AH1073" t="s">
        <v>583</v>
      </c>
    </row>
    <row r="1074" spans="1:34">
      <c r="A1074" t="s">
        <v>106</v>
      </c>
      <c r="B1074" t="s">
        <v>4644</v>
      </c>
      <c r="C1074" s="139">
        <f t="shared" si="16"/>
        <v>0</v>
      </c>
      <c r="D1074" t="s">
        <v>583</v>
      </c>
      <c r="E1074" t="s">
        <v>583</v>
      </c>
      <c r="F1074" t="s">
        <v>583</v>
      </c>
      <c r="G1074" t="s">
        <v>583</v>
      </c>
      <c r="H1074" t="s">
        <v>583</v>
      </c>
      <c r="I1074" t="s">
        <v>583</v>
      </c>
      <c r="J1074" t="s">
        <v>583</v>
      </c>
      <c r="K1074" t="s">
        <v>583</v>
      </c>
      <c r="L1074" t="s">
        <v>583</v>
      </c>
      <c r="M1074" t="s">
        <v>583</v>
      </c>
      <c r="N1074" t="s">
        <v>583</v>
      </c>
      <c r="O1074" t="s">
        <v>583</v>
      </c>
      <c r="P1074" t="s">
        <v>583</v>
      </c>
      <c r="Q1074" t="s">
        <v>583</v>
      </c>
      <c r="R1074" t="s">
        <v>583</v>
      </c>
      <c r="S1074" t="s">
        <v>583</v>
      </c>
      <c r="T1074" t="s">
        <v>583</v>
      </c>
      <c r="U1074" t="s">
        <v>583</v>
      </c>
      <c r="V1074" t="s">
        <v>583</v>
      </c>
      <c r="W1074" t="s">
        <v>583</v>
      </c>
      <c r="X1074" t="s">
        <v>583</v>
      </c>
      <c r="Y1074" t="s">
        <v>583</v>
      </c>
      <c r="Z1074" t="s">
        <v>583</v>
      </c>
      <c r="AA1074" t="s">
        <v>583</v>
      </c>
      <c r="AB1074" t="s">
        <v>583</v>
      </c>
      <c r="AC1074" t="s">
        <v>583</v>
      </c>
      <c r="AD1074" t="s">
        <v>583</v>
      </c>
      <c r="AE1074" t="s">
        <v>583</v>
      </c>
      <c r="AF1074" t="s">
        <v>583</v>
      </c>
      <c r="AG1074" t="s">
        <v>583</v>
      </c>
      <c r="AH1074" t="s">
        <v>583</v>
      </c>
    </row>
    <row r="1075" spans="1:34">
      <c r="A1075" t="s">
        <v>106</v>
      </c>
      <c r="B1075" t="s">
        <v>4645</v>
      </c>
      <c r="C1075" s="139">
        <f t="shared" si="16"/>
        <v>21047159.75</v>
      </c>
      <c r="D1075">
        <v>21819452</v>
      </c>
      <c r="E1075">
        <v>21559255</v>
      </c>
      <c r="F1075">
        <v>20669506</v>
      </c>
      <c r="G1075">
        <v>20140426</v>
      </c>
      <c r="H1075">
        <v>18520188</v>
      </c>
      <c r="I1075">
        <v>18128948</v>
      </c>
      <c r="J1075">
        <v>18239732</v>
      </c>
      <c r="K1075">
        <v>16032967</v>
      </c>
      <c r="L1075">
        <v>14716956</v>
      </c>
      <c r="M1075">
        <v>13737016</v>
      </c>
      <c r="N1075">
        <v>12956263</v>
      </c>
      <c r="O1075">
        <v>12648580</v>
      </c>
      <c r="P1075">
        <v>12416074</v>
      </c>
      <c r="Q1075">
        <v>11905695</v>
      </c>
      <c r="R1075">
        <v>11245238</v>
      </c>
      <c r="S1075">
        <v>10839990</v>
      </c>
      <c r="T1075">
        <v>10516400</v>
      </c>
      <c r="U1075">
        <v>10461108</v>
      </c>
      <c r="V1075">
        <v>10219353</v>
      </c>
      <c r="W1075">
        <v>9809757</v>
      </c>
      <c r="X1075">
        <v>9413409</v>
      </c>
      <c r="Y1075">
        <v>9112193</v>
      </c>
      <c r="Z1075">
        <v>8220384</v>
      </c>
      <c r="AA1075">
        <v>8282435</v>
      </c>
      <c r="AB1075">
        <v>8314159</v>
      </c>
      <c r="AC1075">
        <v>7882636</v>
      </c>
      <c r="AD1075">
        <v>7680764</v>
      </c>
      <c r="AE1075">
        <v>7431958</v>
      </c>
      <c r="AF1075">
        <v>7128380</v>
      </c>
      <c r="AG1075">
        <v>7255201</v>
      </c>
      <c r="AH1075">
        <v>7013850</v>
      </c>
    </row>
    <row r="1076" spans="1:34">
      <c r="A1076" t="s">
        <v>106</v>
      </c>
      <c r="B1076" t="s">
        <v>4646</v>
      </c>
      <c r="C1076" s="139">
        <f t="shared" si="16"/>
        <v>0</v>
      </c>
      <c r="D1076">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c r="A1077" t="s">
        <v>106</v>
      </c>
      <c r="B1077" t="s">
        <v>4647</v>
      </c>
      <c r="C1077" s="139">
        <f t="shared" si="16"/>
        <v>0</v>
      </c>
      <c r="D1077">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c r="A1078" t="s">
        <v>106</v>
      </c>
      <c r="B1078" t="s">
        <v>4648</v>
      </c>
      <c r="C1078" s="139">
        <f t="shared" si="16"/>
        <v>21047159.75</v>
      </c>
      <c r="D1078">
        <v>21819452</v>
      </c>
      <c r="E1078">
        <v>21559255</v>
      </c>
      <c r="F1078">
        <v>20669506</v>
      </c>
      <c r="G1078">
        <v>20140426</v>
      </c>
      <c r="H1078">
        <v>18520188</v>
      </c>
      <c r="I1078">
        <v>18128948</v>
      </c>
      <c r="J1078">
        <v>18239732</v>
      </c>
      <c r="K1078">
        <v>16032967</v>
      </c>
      <c r="L1078">
        <v>14716956</v>
      </c>
      <c r="M1078">
        <v>13737016</v>
      </c>
      <c r="N1078">
        <v>12956263</v>
      </c>
      <c r="O1078">
        <v>12648580</v>
      </c>
      <c r="P1078">
        <v>12416074</v>
      </c>
      <c r="Q1078">
        <v>11905695</v>
      </c>
      <c r="R1078">
        <v>11245238</v>
      </c>
      <c r="S1078">
        <v>10839990</v>
      </c>
      <c r="T1078">
        <v>10516400</v>
      </c>
      <c r="U1078">
        <v>10461108</v>
      </c>
      <c r="V1078">
        <v>10219353</v>
      </c>
      <c r="W1078">
        <v>9809757</v>
      </c>
      <c r="X1078">
        <v>9413409</v>
      </c>
      <c r="Y1078">
        <v>9112193</v>
      </c>
      <c r="Z1078">
        <v>8220384</v>
      </c>
      <c r="AA1078">
        <v>8282435</v>
      </c>
      <c r="AB1078">
        <v>8314159</v>
      </c>
      <c r="AC1078">
        <v>7882636</v>
      </c>
      <c r="AD1078">
        <v>7680764</v>
      </c>
      <c r="AE1078">
        <v>7431958</v>
      </c>
      <c r="AF1078">
        <v>7128380</v>
      </c>
      <c r="AG1078">
        <v>7255201</v>
      </c>
      <c r="AH1078">
        <v>7013850</v>
      </c>
    </row>
    <row r="1079" spans="1:34">
      <c r="A1079" t="s">
        <v>106</v>
      </c>
      <c r="B1079" t="s">
        <v>4649</v>
      </c>
      <c r="C1079" s="139">
        <f t="shared" si="16"/>
        <v>181355</v>
      </c>
      <c r="D1079">
        <v>165889</v>
      </c>
      <c r="E1079">
        <v>202827</v>
      </c>
      <c r="F1079">
        <v>182019</v>
      </c>
      <c r="G1079">
        <v>174685</v>
      </c>
      <c r="H1079">
        <v>191784</v>
      </c>
      <c r="I1079">
        <v>183842</v>
      </c>
      <c r="J1079">
        <v>170528</v>
      </c>
      <c r="K1079">
        <v>181386</v>
      </c>
      <c r="L1079">
        <v>166297</v>
      </c>
      <c r="M1079">
        <v>181394</v>
      </c>
      <c r="N1079">
        <v>192272</v>
      </c>
      <c r="O1079">
        <v>208738</v>
      </c>
      <c r="P1079">
        <v>207865</v>
      </c>
      <c r="Q1079">
        <v>213650</v>
      </c>
      <c r="R1079">
        <v>195339</v>
      </c>
      <c r="S1079">
        <v>211673</v>
      </c>
      <c r="T1079">
        <v>166732</v>
      </c>
      <c r="U1079">
        <v>166558</v>
      </c>
      <c r="V1079">
        <v>164470</v>
      </c>
      <c r="W1079">
        <v>160971</v>
      </c>
      <c r="X1079">
        <v>187697</v>
      </c>
      <c r="Y1079">
        <v>157573</v>
      </c>
      <c r="Z1079">
        <v>152974</v>
      </c>
      <c r="AA1079">
        <v>132838</v>
      </c>
      <c r="AB1079">
        <v>138778</v>
      </c>
      <c r="AC1079">
        <v>161975</v>
      </c>
      <c r="AD1079">
        <v>145035</v>
      </c>
      <c r="AE1079">
        <v>150685</v>
      </c>
      <c r="AF1079">
        <v>159909</v>
      </c>
      <c r="AG1079">
        <v>133953</v>
      </c>
      <c r="AH1079">
        <v>154106</v>
      </c>
    </row>
    <row r="1080" spans="1:34">
      <c r="A1080" t="s">
        <v>106</v>
      </c>
      <c r="B1080" t="s">
        <v>4650</v>
      </c>
      <c r="C1080" s="139">
        <f t="shared" si="16"/>
        <v>395923.75</v>
      </c>
      <c r="D1080">
        <v>458829</v>
      </c>
      <c r="E1080">
        <v>950567</v>
      </c>
      <c r="F1080">
        <v>149736</v>
      </c>
      <c r="G1080">
        <v>24563</v>
      </c>
      <c r="H1080">
        <v>9864</v>
      </c>
      <c r="I1080">
        <v>35718</v>
      </c>
      <c r="J1080">
        <v>157814</v>
      </c>
      <c r="K1080">
        <v>127490</v>
      </c>
      <c r="L1080">
        <v>216715</v>
      </c>
      <c r="M1080">
        <v>380781</v>
      </c>
      <c r="N1080">
        <v>477869</v>
      </c>
      <c r="O1080">
        <v>609514</v>
      </c>
      <c r="P1080">
        <v>605996</v>
      </c>
      <c r="Q1080">
        <v>327772</v>
      </c>
      <c r="R1080">
        <v>1251350</v>
      </c>
      <c r="S1080">
        <v>459499</v>
      </c>
      <c r="T1080">
        <v>1408681</v>
      </c>
      <c r="U1080">
        <v>1664421</v>
      </c>
      <c r="V1080">
        <v>1238190</v>
      </c>
      <c r="W1080">
        <v>940294</v>
      </c>
      <c r="X1080">
        <v>789690</v>
      </c>
      <c r="Y1080">
        <v>341256</v>
      </c>
      <c r="Z1080">
        <v>424064</v>
      </c>
      <c r="AA1080">
        <v>152158</v>
      </c>
      <c r="AB1080">
        <v>59628</v>
      </c>
      <c r="AC1080">
        <v>54371</v>
      </c>
      <c r="AD1080">
        <v>123948</v>
      </c>
      <c r="AE1080">
        <v>232400</v>
      </c>
      <c r="AF1080">
        <v>7275</v>
      </c>
      <c r="AG1080">
        <v>90457</v>
      </c>
      <c r="AH1080">
        <v>229869</v>
      </c>
    </row>
    <row r="1081" spans="1:34">
      <c r="A1081" t="s">
        <v>106</v>
      </c>
      <c r="B1081" t="s">
        <v>4651</v>
      </c>
      <c r="C1081" s="139">
        <f t="shared" si="16"/>
        <v>1136484.5</v>
      </c>
      <c r="D1081">
        <v>1215218</v>
      </c>
      <c r="E1081">
        <v>1169027</v>
      </c>
      <c r="F1081">
        <v>1066085</v>
      </c>
      <c r="G1081">
        <v>1095608</v>
      </c>
      <c r="H1081">
        <v>966589</v>
      </c>
      <c r="I1081">
        <v>904153</v>
      </c>
      <c r="J1081">
        <v>949742</v>
      </c>
      <c r="K1081">
        <v>861285</v>
      </c>
      <c r="L1081">
        <v>796981</v>
      </c>
      <c r="M1081">
        <v>848860</v>
      </c>
      <c r="N1081">
        <v>800409</v>
      </c>
      <c r="O1081">
        <v>805176</v>
      </c>
      <c r="P1081">
        <v>790910</v>
      </c>
      <c r="Q1081">
        <v>753541</v>
      </c>
      <c r="R1081">
        <v>729129</v>
      </c>
      <c r="S1081">
        <v>724499</v>
      </c>
      <c r="T1081">
        <v>770600</v>
      </c>
      <c r="U1081">
        <v>768140</v>
      </c>
      <c r="V1081">
        <v>766550</v>
      </c>
      <c r="W1081">
        <v>767157</v>
      </c>
      <c r="X1081">
        <v>732206</v>
      </c>
      <c r="Y1081">
        <v>714871</v>
      </c>
      <c r="Z1081">
        <v>584532</v>
      </c>
      <c r="AA1081">
        <v>624471</v>
      </c>
      <c r="AB1081">
        <v>645359</v>
      </c>
      <c r="AC1081">
        <v>601644</v>
      </c>
      <c r="AD1081">
        <v>583479</v>
      </c>
      <c r="AE1081">
        <v>594807</v>
      </c>
      <c r="AF1081">
        <v>563525</v>
      </c>
      <c r="AG1081">
        <v>557089</v>
      </c>
      <c r="AH1081">
        <v>532497</v>
      </c>
    </row>
    <row r="1082" spans="1:34">
      <c r="A1082" t="s">
        <v>106</v>
      </c>
      <c r="B1082" t="s">
        <v>4652</v>
      </c>
      <c r="C1082" s="139">
        <f t="shared" si="16"/>
        <v>57879.5</v>
      </c>
      <c r="D1082">
        <v>-48896</v>
      </c>
      <c r="E1082">
        <v>32856</v>
      </c>
      <c r="F1082">
        <v>113567</v>
      </c>
      <c r="G1082">
        <v>133991</v>
      </c>
      <c r="H1082">
        <v>225363</v>
      </c>
      <c r="I1082">
        <v>277383</v>
      </c>
      <c r="J1082">
        <v>236038</v>
      </c>
      <c r="K1082">
        <v>241862</v>
      </c>
      <c r="L1082">
        <v>251665</v>
      </c>
      <c r="M1082">
        <v>87025</v>
      </c>
      <c r="N1082">
        <v>113688</v>
      </c>
      <c r="O1082">
        <v>114020</v>
      </c>
      <c r="P1082">
        <v>162145</v>
      </c>
      <c r="Q1082">
        <v>189749</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
        <v>106</v>
      </c>
      <c r="B1083" t="s">
        <v>4653</v>
      </c>
      <c r="C1083" s="139">
        <f t="shared" si="16"/>
        <v>22309285.75</v>
      </c>
      <c r="D1083">
        <v>27000464</v>
      </c>
      <c r="E1083">
        <v>18543161</v>
      </c>
      <c r="F1083">
        <v>21598061</v>
      </c>
      <c r="G1083">
        <v>22095457</v>
      </c>
      <c r="H1083">
        <v>20018528</v>
      </c>
      <c r="I1083">
        <v>19644207</v>
      </c>
      <c r="J1083">
        <v>18577332</v>
      </c>
      <c r="K1083">
        <v>19537633</v>
      </c>
      <c r="L1083">
        <v>21534011</v>
      </c>
      <c r="M1083">
        <v>21517279</v>
      </c>
      <c r="N1083">
        <v>21796539</v>
      </c>
      <c r="O1083">
        <v>21159930</v>
      </c>
      <c r="P1083">
        <v>19965252</v>
      </c>
      <c r="Q1083">
        <v>19490976</v>
      </c>
      <c r="R1083">
        <v>19125175</v>
      </c>
      <c r="S1083">
        <v>21553211</v>
      </c>
      <c r="T1083">
        <v>18233916</v>
      </c>
      <c r="U1083">
        <v>19261086</v>
      </c>
      <c r="V1083">
        <v>20106566</v>
      </c>
      <c r="W1083">
        <v>20045339</v>
      </c>
      <c r="X1083">
        <v>21404253</v>
      </c>
      <c r="Y1083">
        <v>21011911</v>
      </c>
      <c r="Z1083">
        <v>21289803</v>
      </c>
      <c r="AA1083">
        <v>20688015</v>
      </c>
      <c r="AB1083">
        <v>22436977</v>
      </c>
      <c r="AC1083">
        <v>20862305</v>
      </c>
      <c r="AD1083">
        <v>21512860</v>
      </c>
      <c r="AE1083">
        <v>21357376</v>
      </c>
      <c r="AF1083">
        <v>21420031</v>
      </c>
      <c r="AG1083">
        <v>19716068</v>
      </c>
      <c r="AH1083">
        <v>19156014</v>
      </c>
    </row>
    <row r="1084" spans="1:34">
      <c r="A1084" t="s">
        <v>106</v>
      </c>
      <c r="B1084" s="137" t="s">
        <v>4654</v>
      </c>
      <c r="C1084" s="139">
        <f t="shared" si="16"/>
        <v>45128088</v>
      </c>
      <c r="D1084">
        <v>50610956</v>
      </c>
      <c r="E1084">
        <v>42457693</v>
      </c>
      <c r="F1084">
        <v>43778973</v>
      </c>
      <c r="G1084">
        <v>43664730</v>
      </c>
      <c r="H1084">
        <v>39932316</v>
      </c>
      <c r="I1084">
        <v>39174250</v>
      </c>
      <c r="J1084">
        <v>38331186</v>
      </c>
      <c r="K1084">
        <v>36982623</v>
      </c>
      <c r="L1084">
        <v>37682626</v>
      </c>
      <c r="M1084">
        <v>36752355</v>
      </c>
      <c r="N1084">
        <v>36337040</v>
      </c>
      <c r="O1084">
        <v>35545958</v>
      </c>
      <c r="P1084">
        <v>34148242</v>
      </c>
      <c r="Q1084">
        <v>32881382</v>
      </c>
      <c r="R1084">
        <v>32888868</v>
      </c>
      <c r="S1084">
        <v>34094497</v>
      </c>
      <c r="T1084">
        <v>31449092</v>
      </c>
      <c r="U1084">
        <v>32572957</v>
      </c>
      <c r="V1084">
        <v>32719850</v>
      </c>
      <c r="W1084">
        <v>31842245</v>
      </c>
      <c r="X1084">
        <v>32747551</v>
      </c>
      <c r="Y1084">
        <v>31598555</v>
      </c>
      <c r="Z1084">
        <v>30895741</v>
      </c>
      <c r="AA1084">
        <v>30123067</v>
      </c>
      <c r="AB1084">
        <v>31835721</v>
      </c>
      <c r="AC1084">
        <v>29789637</v>
      </c>
      <c r="AD1084">
        <v>30251272</v>
      </c>
      <c r="AE1084">
        <v>29963199</v>
      </c>
      <c r="AF1084">
        <v>29449059</v>
      </c>
      <c r="AG1084">
        <v>27932692</v>
      </c>
      <c r="AH1084">
        <v>27243431</v>
      </c>
    </row>
    <row r="1085" spans="1:34">
      <c r="A1085" t="s">
        <v>106</v>
      </c>
      <c r="B1085" t="s">
        <v>4655</v>
      </c>
      <c r="C1085" s="139">
        <f t="shared" si="16"/>
        <v>22309285.75</v>
      </c>
      <c r="D1085">
        <v>27000464</v>
      </c>
      <c r="E1085">
        <v>18543161</v>
      </c>
      <c r="F1085">
        <v>21598061</v>
      </c>
      <c r="G1085">
        <v>22095457</v>
      </c>
      <c r="H1085">
        <v>20018528</v>
      </c>
      <c r="I1085">
        <v>19644207</v>
      </c>
      <c r="J1085">
        <v>18577332</v>
      </c>
      <c r="K1085">
        <v>19537633</v>
      </c>
      <c r="L1085">
        <v>21534011</v>
      </c>
      <c r="M1085">
        <v>21517279</v>
      </c>
      <c r="N1085">
        <v>21796539</v>
      </c>
      <c r="O1085">
        <v>21159930</v>
      </c>
      <c r="P1085">
        <v>19965252</v>
      </c>
      <c r="Q1085">
        <v>19490976</v>
      </c>
      <c r="R1085">
        <v>19125175</v>
      </c>
      <c r="S1085">
        <v>21553211</v>
      </c>
      <c r="T1085">
        <v>18233916</v>
      </c>
      <c r="U1085">
        <v>19261086</v>
      </c>
      <c r="V1085">
        <v>20106566</v>
      </c>
      <c r="W1085">
        <v>20045339</v>
      </c>
      <c r="X1085">
        <v>21404253</v>
      </c>
      <c r="Y1085">
        <v>21011911</v>
      </c>
      <c r="Z1085">
        <v>21289803</v>
      </c>
      <c r="AA1085">
        <v>20688015</v>
      </c>
      <c r="AB1085">
        <v>22436977</v>
      </c>
      <c r="AC1085">
        <v>20862305</v>
      </c>
      <c r="AD1085">
        <v>21512860</v>
      </c>
      <c r="AE1085">
        <v>21357376</v>
      </c>
      <c r="AF1085">
        <v>21420031</v>
      </c>
      <c r="AG1085">
        <v>19716068</v>
      </c>
      <c r="AH1085">
        <v>19156014</v>
      </c>
    </row>
    <row r="1086" spans="1:34">
      <c r="A1086" t="s">
        <v>106</v>
      </c>
      <c r="B1086" t="s">
        <v>4656</v>
      </c>
      <c r="C1086" s="139">
        <f t="shared" si="16"/>
        <v>1.9775</v>
      </c>
      <c r="D1086">
        <v>2.14</v>
      </c>
      <c r="E1086">
        <v>1.78</v>
      </c>
      <c r="F1086">
        <v>1.97</v>
      </c>
      <c r="G1086">
        <v>2.02</v>
      </c>
      <c r="H1086">
        <v>2.0099999999999998</v>
      </c>
      <c r="I1086">
        <v>2.0099999999999998</v>
      </c>
      <c r="J1086">
        <v>1.94</v>
      </c>
      <c r="K1086">
        <v>2.12</v>
      </c>
      <c r="L1086">
        <v>2.33</v>
      </c>
      <c r="M1086">
        <v>2.41</v>
      </c>
      <c r="N1086">
        <v>2.5</v>
      </c>
      <c r="O1086">
        <v>2.4700000000000002</v>
      </c>
      <c r="P1086">
        <v>2.41</v>
      </c>
      <c r="Q1086">
        <v>2.46</v>
      </c>
      <c r="R1086">
        <v>2.39</v>
      </c>
      <c r="S1086">
        <v>2.72</v>
      </c>
      <c r="T1086">
        <v>2.38</v>
      </c>
      <c r="U1086">
        <v>2.4500000000000002</v>
      </c>
      <c r="V1086">
        <v>2.59</v>
      </c>
      <c r="W1086">
        <v>2.7</v>
      </c>
      <c r="X1086">
        <v>2.89</v>
      </c>
      <c r="Y1086">
        <v>2.98</v>
      </c>
      <c r="Z1086">
        <v>3.22</v>
      </c>
      <c r="AA1086">
        <v>3.19</v>
      </c>
      <c r="AB1086">
        <v>3.39</v>
      </c>
      <c r="AC1086">
        <v>3.34</v>
      </c>
      <c r="AD1086">
        <v>3.46</v>
      </c>
      <c r="AE1086">
        <v>3.48</v>
      </c>
      <c r="AF1086">
        <v>3.67</v>
      </c>
      <c r="AG1086">
        <v>3.4</v>
      </c>
      <c r="AH1086">
        <v>3.37</v>
      </c>
    </row>
    <row r="1087" spans="1:34">
      <c r="A1087" t="s">
        <v>106</v>
      </c>
      <c r="B1087" t="s">
        <v>4657</v>
      </c>
      <c r="C1087" s="139">
        <f t="shared" si="16"/>
        <v>0</v>
      </c>
    </row>
    <row r="1088" spans="1:34">
      <c r="A1088" t="s">
        <v>106</v>
      </c>
      <c r="B1088" t="s">
        <v>4566</v>
      </c>
      <c r="C1088" s="139">
        <f t="shared" si="16"/>
        <v>0</v>
      </c>
      <c r="D1088" t="s">
        <v>4567</v>
      </c>
      <c r="E1088" t="s">
        <v>4568</v>
      </c>
      <c r="F1088" t="s">
        <v>4569</v>
      </c>
      <c r="G1088" t="s">
        <v>4570</v>
      </c>
      <c r="H1088" t="s">
        <v>4571</v>
      </c>
      <c r="I1088" t="s">
        <v>4572</v>
      </c>
      <c r="J1088" t="s">
        <v>4573</v>
      </c>
      <c r="K1088" t="s">
        <v>4574</v>
      </c>
      <c r="L1088" t="s">
        <v>4575</v>
      </c>
      <c r="M1088" t="s">
        <v>4576</v>
      </c>
      <c r="N1088" t="s">
        <v>4577</v>
      </c>
      <c r="O1088" t="s">
        <v>4578</v>
      </c>
      <c r="P1088" t="s">
        <v>4579</v>
      </c>
      <c r="Q1088" t="s">
        <v>4580</v>
      </c>
      <c r="R1088" t="s">
        <v>4581</v>
      </c>
      <c r="S1088" t="s">
        <v>4582</v>
      </c>
      <c r="T1088" t="s">
        <v>4583</v>
      </c>
      <c r="U1088" t="s">
        <v>4584</v>
      </c>
      <c r="V1088" t="s">
        <v>4585</v>
      </c>
      <c r="W1088" t="s">
        <v>4586</v>
      </c>
      <c r="X1088" t="s">
        <v>4587</v>
      </c>
      <c r="Y1088" t="s">
        <v>4588</v>
      </c>
      <c r="Z1088" t="s">
        <v>4589</v>
      </c>
      <c r="AA1088" t="s">
        <v>4590</v>
      </c>
      <c r="AB1088" t="s">
        <v>4591</v>
      </c>
      <c r="AC1088" t="s">
        <v>4592</v>
      </c>
      <c r="AD1088" t="s">
        <v>4593</v>
      </c>
      <c r="AE1088" t="s">
        <v>4594</v>
      </c>
      <c r="AF1088" t="s">
        <v>4595</v>
      </c>
      <c r="AG1088" t="s">
        <v>4596</v>
      </c>
      <c r="AH1088" t="s">
        <v>4597</v>
      </c>
    </row>
    <row r="1089" spans="1:34">
      <c r="B1089" t="s">
        <v>109</v>
      </c>
      <c r="C1089" s="139">
        <f t="shared" si="16"/>
        <v>0</v>
      </c>
    </row>
    <row r="1090" spans="1:34">
      <c r="A1090" t="s">
        <v>109</v>
      </c>
      <c r="B1090" t="s">
        <v>4598</v>
      </c>
      <c r="C1090" s="139">
        <f t="shared" si="16"/>
        <v>0</v>
      </c>
    </row>
    <row r="1091" spans="1:34">
      <c r="A1091" t="s">
        <v>109</v>
      </c>
      <c r="B1091" t="s">
        <v>4599</v>
      </c>
      <c r="C1091" s="139">
        <f t="shared" si="16"/>
        <v>0</v>
      </c>
      <c r="D1091" t="s">
        <v>4600</v>
      </c>
      <c r="E1091" t="s">
        <v>4601</v>
      </c>
      <c r="F1091" t="s">
        <v>4602</v>
      </c>
      <c r="G1091" t="s">
        <v>4603</v>
      </c>
      <c r="H1091" t="s">
        <v>4604</v>
      </c>
      <c r="I1091" t="s">
        <v>4605</v>
      </c>
      <c r="J1091" t="s">
        <v>4606</v>
      </c>
      <c r="K1091" t="s">
        <v>4607</v>
      </c>
      <c r="L1091" t="s">
        <v>4608</v>
      </c>
      <c r="M1091" t="s">
        <v>4609</v>
      </c>
      <c r="N1091" t="s">
        <v>4610</v>
      </c>
      <c r="O1091" t="s">
        <v>4611</v>
      </c>
      <c r="P1091" t="s">
        <v>4612</v>
      </c>
      <c r="Q1091" t="s">
        <v>4613</v>
      </c>
      <c r="R1091" t="s">
        <v>4614</v>
      </c>
      <c r="S1091" t="s">
        <v>4615</v>
      </c>
      <c r="T1091" t="s">
        <v>4616</v>
      </c>
      <c r="U1091" t="s">
        <v>4617</v>
      </c>
      <c r="V1091" t="s">
        <v>4618</v>
      </c>
      <c r="W1091" t="s">
        <v>4619</v>
      </c>
      <c r="X1091" t="s">
        <v>4620</v>
      </c>
      <c r="Y1091" t="s">
        <v>4621</v>
      </c>
      <c r="Z1091" t="s">
        <v>4622</v>
      </c>
      <c r="AA1091" t="s">
        <v>4623</v>
      </c>
      <c r="AB1091" t="s">
        <v>4624</v>
      </c>
      <c r="AC1091" t="s">
        <v>4625</v>
      </c>
      <c r="AD1091" t="s">
        <v>4626</v>
      </c>
      <c r="AE1091" t="s">
        <v>4627</v>
      </c>
      <c r="AF1091" t="s">
        <v>4628</v>
      </c>
      <c r="AG1091" t="s">
        <v>4629</v>
      </c>
      <c r="AH1091" t="s">
        <v>4630</v>
      </c>
    </row>
    <row r="1092" spans="1:34">
      <c r="A1092" t="s">
        <v>109</v>
      </c>
      <c r="B1092" t="s">
        <v>4631</v>
      </c>
      <c r="C1092" s="139">
        <f t="shared" si="16"/>
        <v>0</v>
      </c>
      <c r="D1092" t="s">
        <v>583</v>
      </c>
      <c r="E1092" t="s">
        <v>583</v>
      </c>
      <c r="F1092" t="s">
        <v>583</v>
      </c>
      <c r="G1092" t="s">
        <v>583</v>
      </c>
      <c r="H1092" t="s">
        <v>583</v>
      </c>
      <c r="I1092" t="s">
        <v>583</v>
      </c>
      <c r="J1092" t="s">
        <v>583</v>
      </c>
      <c r="K1092" t="s">
        <v>583</v>
      </c>
      <c r="L1092" t="s">
        <v>583</v>
      </c>
      <c r="M1092" t="s">
        <v>583</v>
      </c>
      <c r="N1092" t="s">
        <v>583</v>
      </c>
      <c r="O1092" t="s">
        <v>583</v>
      </c>
      <c r="P1092" t="s">
        <v>583</v>
      </c>
      <c r="Q1092" t="s">
        <v>583</v>
      </c>
      <c r="R1092" t="s">
        <v>583</v>
      </c>
      <c r="S1092" t="s">
        <v>583</v>
      </c>
      <c r="T1092" t="s">
        <v>583</v>
      </c>
      <c r="U1092" t="s">
        <v>583</v>
      </c>
      <c r="V1092" t="s">
        <v>583</v>
      </c>
      <c r="W1092" t="s">
        <v>583</v>
      </c>
      <c r="X1092" t="s">
        <v>583</v>
      </c>
      <c r="Y1092" t="s">
        <v>583</v>
      </c>
      <c r="Z1092" t="s">
        <v>583</v>
      </c>
      <c r="AA1092" t="s">
        <v>583</v>
      </c>
      <c r="AB1092" t="s">
        <v>583</v>
      </c>
      <c r="AC1092" t="s">
        <v>583</v>
      </c>
      <c r="AD1092" t="s">
        <v>583</v>
      </c>
      <c r="AE1092" t="s">
        <v>583</v>
      </c>
      <c r="AF1092" t="s">
        <v>583</v>
      </c>
      <c r="AG1092" t="s">
        <v>583</v>
      </c>
      <c r="AH1092" t="s">
        <v>583</v>
      </c>
    </row>
    <row r="1093" spans="1:34">
      <c r="A1093" t="s">
        <v>109</v>
      </c>
      <c r="B1093" t="s">
        <v>522</v>
      </c>
      <c r="C1093" s="139">
        <f t="shared" si="16"/>
        <v>0</v>
      </c>
      <c r="D1093" t="s">
        <v>583</v>
      </c>
      <c r="E1093" t="s">
        <v>583</v>
      </c>
      <c r="F1093" t="s">
        <v>583</v>
      </c>
      <c r="G1093" t="s">
        <v>583</v>
      </c>
      <c r="H1093" t="s">
        <v>583</v>
      </c>
      <c r="I1093" t="s">
        <v>583</v>
      </c>
      <c r="J1093" t="s">
        <v>583</v>
      </c>
      <c r="K1093" t="s">
        <v>583</v>
      </c>
      <c r="L1093" t="s">
        <v>583</v>
      </c>
      <c r="M1093" t="s">
        <v>583</v>
      </c>
      <c r="N1093" t="s">
        <v>583</v>
      </c>
      <c r="O1093" t="s">
        <v>583</v>
      </c>
      <c r="P1093" t="s">
        <v>583</v>
      </c>
      <c r="Q1093" t="s">
        <v>583</v>
      </c>
      <c r="R1093" t="s">
        <v>583</v>
      </c>
      <c r="S1093" t="s">
        <v>583</v>
      </c>
      <c r="T1093" t="s">
        <v>583</v>
      </c>
      <c r="U1093" t="s">
        <v>583</v>
      </c>
      <c r="V1093" t="s">
        <v>583</v>
      </c>
      <c r="W1093" t="s">
        <v>583</v>
      </c>
      <c r="X1093" t="s">
        <v>583</v>
      </c>
      <c r="Y1093" t="s">
        <v>583</v>
      </c>
      <c r="Z1093" t="s">
        <v>583</v>
      </c>
      <c r="AA1093" t="s">
        <v>583</v>
      </c>
      <c r="AB1093" t="s">
        <v>583</v>
      </c>
      <c r="AC1093" t="s">
        <v>583</v>
      </c>
      <c r="AD1093" t="s">
        <v>583</v>
      </c>
      <c r="AE1093" t="s">
        <v>583</v>
      </c>
      <c r="AF1093" t="s">
        <v>583</v>
      </c>
      <c r="AG1093" t="s">
        <v>583</v>
      </c>
      <c r="AH1093" t="s">
        <v>583</v>
      </c>
    </row>
    <row r="1094" spans="1:34">
      <c r="A1094" t="s">
        <v>109</v>
      </c>
      <c r="B1094" t="s">
        <v>4632</v>
      </c>
      <c r="C1094" s="139">
        <f t="shared" si="16"/>
        <v>16571635.75</v>
      </c>
      <c r="D1094">
        <v>12167621</v>
      </c>
      <c r="E1094">
        <v>13063533</v>
      </c>
      <c r="F1094">
        <v>17624346</v>
      </c>
      <c r="G1094">
        <v>23431043</v>
      </c>
      <c r="H1094">
        <v>26623600</v>
      </c>
      <c r="I1094">
        <v>24404182</v>
      </c>
      <c r="J1094">
        <v>43290512</v>
      </c>
      <c r="K1094">
        <v>88763825</v>
      </c>
      <c r="L1094">
        <v>75183893</v>
      </c>
      <c r="M1094">
        <v>85006849</v>
      </c>
      <c r="N1094">
        <v>92198096</v>
      </c>
      <c r="O1094">
        <v>93939609</v>
      </c>
      <c r="P1094">
        <v>98396809</v>
      </c>
      <c r="Q1094">
        <v>100536445</v>
      </c>
      <c r="R1094">
        <v>98159139</v>
      </c>
      <c r="S1094">
        <v>102750838</v>
      </c>
      <c r="T1094">
        <v>142305499</v>
      </c>
      <c r="U1094">
        <v>139086083</v>
      </c>
      <c r="V1094">
        <v>139904106</v>
      </c>
      <c r="W1094">
        <v>135484174</v>
      </c>
      <c r="X1094">
        <v>144358306</v>
      </c>
      <c r="Y1094">
        <v>140912140</v>
      </c>
      <c r="Z1094">
        <v>146448159</v>
      </c>
      <c r="AA1094">
        <v>141248874</v>
      </c>
      <c r="AB1094">
        <v>142900353</v>
      </c>
      <c r="AC1094">
        <v>137860132</v>
      </c>
      <c r="AD1094">
        <v>129020582</v>
      </c>
      <c r="AE1094">
        <v>133735428</v>
      </c>
      <c r="AF1094">
        <v>136296552</v>
      </c>
      <c r="AG1094">
        <v>132693706</v>
      </c>
      <c r="AH1094">
        <v>126509829</v>
      </c>
    </row>
    <row r="1095" spans="1:34">
      <c r="A1095" t="s">
        <v>109</v>
      </c>
      <c r="B1095" t="s">
        <v>4633</v>
      </c>
      <c r="C1095" s="139">
        <f t="shared" si="16"/>
        <v>103083113.75</v>
      </c>
      <c r="D1095">
        <v>106015747</v>
      </c>
      <c r="E1095">
        <v>105143581</v>
      </c>
      <c r="F1095">
        <v>106770840</v>
      </c>
      <c r="G1095">
        <v>94402287</v>
      </c>
      <c r="H1095">
        <v>90573980</v>
      </c>
      <c r="I1095">
        <v>95573567</v>
      </c>
      <c r="J1095">
        <v>89674300</v>
      </c>
      <c r="K1095">
        <v>46925305</v>
      </c>
      <c r="L1095">
        <v>52432142</v>
      </c>
      <c r="M1095">
        <v>48792705</v>
      </c>
      <c r="N1095">
        <v>49722340</v>
      </c>
      <c r="O1095">
        <v>40775148</v>
      </c>
      <c r="P1095">
        <v>53646205</v>
      </c>
      <c r="Q1095">
        <v>53365757</v>
      </c>
      <c r="R1095">
        <v>55835704</v>
      </c>
      <c r="S1095">
        <v>52817248</v>
      </c>
      <c r="T1095">
        <v>4699059</v>
      </c>
      <c r="U1095">
        <v>6123786</v>
      </c>
      <c r="V1095">
        <v>6421090</v>
      </c>
      <c r="W1095">
        <v>5242390</v>
      </c>
      <c r="X1095">
        <v>3156854</v>
      </c>
      <c r="Y1095">
        <v>0</v>
      </c>
      <c r="Z1095">
        <v>0</v>
      </c>
      <c r="AA1095">
        <v>0</v>
      </c>
      <c r="AB1095">
        <v>4880</v>
      </c>
      <c r="AC1095">
        <v>4762</v>
      </c>
      <c r="AD1095">
        <v>2950</v>
      </c>
      <c r="AE1095">
        <v>6544</v>
      </c>
      <c r="AF1095">
        <v>8813</v>
      </c>
      <c r="AG1095">
        <v>8813</v>
      </c>
      <c r="AH1095">
        <v>8813</v>
      </c>
    </row>
    <row r="1096" spans="1:34">
      <c r="A1096" t="s">
        <v>109</v>
      </c>
      <c r="B1096" t="s">
        <v>4634</v>
      </c>
      <c r="C1096" s="139">
        <f t="shared" ref="C1096:C1159" si="17">IFERROR(AVERAGE(D1096:G1096),0)</f>
        <v>1094510.5</v>
      </c>
      <c r="D1096">
        <v>1838902</v>
      </c>
      <c r="E1096">
        <v>860034</v>
      </c>
      <c r="F1096">
        <v>856807</v>
      </c>
      <c r="G1096">
        <v>822299</v>
      </c>
      <c r="H1096">
        <v>783450</v>
      </c>
      <c r="I1096">
        <v>925708</v>
      </c>
      <c r="J1096">
        <v>530457</v>
      </c>
      <c r="K1096">
        <v>538679</v>
      </c>
      <c r="L1096">
        <v>529558</v>
      </c>
      <c r="M1096">
        <v>652498</v>
      </c>
      <c r="N1096">
        <v>651983</v>
      </c>
      <c r="O1096">
        <v>472428</v>
      </c>
      <c r="P1096">
        <v>297649</v>
      </c>
      <c r="Q1096">
        <v>350043</v>
      </c>
      <c r="R1096">
        <v>321877</v>
      </c>
      <c r="S1096">
        <v>327753</v>
      </c>
      <c r="T1096">
        <v>319134</v>
      </c>
      <c r="U1096">
        <v>381549</v>
      </c>
      <c r="V1096">
        <v>302029</v>
      </c>
      <c r="W1096">
        <v>267985</v>
      </c>
      <c r="X1096">
        <v>274511</v>
      </c>
      <c r="Y1096">
        <v>117106</v>
      </c>
      <c r="Z1096">
        <v>155195</v>
      </c>
      <c r="AA1096">
        <v>44111</v>
      </c>
      <c r="AB1096">
        <v>48770</v>
      </c>
      <c r="AC1096">
        <v>19979</v>
      </c>
      <c r="AD1096">
        <v>1304994</v>
      </c>
      <c r="AE1096">
        <v>26093</v>
      </c>
      <c r="AF1096">
        <v>32738</v>
      </c>
      <c r="AG1096">
        <v>26462</v>
      </c>
      <c r="AH1096">
        <v>32016</v>
      </c>
    </row>
    <row r="1097" spans="1:34">
      <c r="A1097" t="s">
        <v>109</v>
      </c>
      <c r="B1097" t="s">
        <v>4635</v>
      </c>
      <c r="C1097" s="139">
        <f t="shared" si="17"/>
        <v>120749259.75</v>
      </c>
      <c r="D1097">
        <v>120022270</v>
      </c>
      <c r="E1097">
        <v>119067147</v>
      </c>
      <c r="F1097">
        <v>125251993</v>
      </c>
      <c r="G1097">
        <v>118655629</v>
      </c>
      <c r="H1097">
        <v>117981030</v>
      </c>
      <c r="I1097">
        <v>120903457</v>
      </c>
      <c r="J1097">
        <v>133495269</v>
      </c>
      <c r="K1097">
        <v>136227809</v>
      </c>
      <c r="L1097">
        <v>128145593</v>
      </c>
      <c r="M1097">
        <v>134452052</v>
      </c>
      <c r="N1097">
        <v>142572419</v>
      </c>
      <c r="O1097">
        <v>135187185</v>
      </c>
      <c r="P1097">
        <v>152340663</v>
      </c>
      <c r="Q1097">
        <v>154252246</v>
      </c>
      <c r="R1097">
        <v>154316720</v>
      </c>
      <c r="S1097">
        <v>155895839</v>
      </c>
      <c r="T1097">
        <v>147323692</v>
      </c>
      <c r="U1097">
        <v>145591418</v>
      </c>
      <c r="V1097">
        <v>146627226</v>
      </c>
      <c r="W1097">
        <v>140994549</v>
      </c>
      <c r="X1097">
        <v>147789670</v>
      </c>
      <c r="Y1097">
        <v>141029246</v>
      </c>
      <c r="Z1097">
        <v>146603354</v>
      </c>
      <c r="AA1097">
        <v>141292985</v>
      </c>
      <c r="AB1097">
        <v>142954004</v>
      </c>
      <c r="AC1097">
        <v>137884873</v>
      </c>
      <c r="AD1097">
        <v>130328526</v>
      </c>
      <c r="AE1097">
        <v>133768065</v>
      </c>
      <c r="AF1097">
        <v>136338104</v>
      </c>
      <c r="AG1097">
        <v>132728982</v>
      </c>
      <c r="AH1097">
        <v>126550659</v>
      </c>
    </row>
    <row r="1098" spans="1:34">
      <c r="A1098" t="s">
        <v>109</v>
      </c>
      <c r="B1098" t="s">
        <v>4636</v>
      </c>
      <c r="C1098" s="139">
        <f t="shared" si="17"/>
        <v>242352</v>
      </c>
      <c r="D1098">
        <v>220491</v>
      </c>
      <c r="E1098">
        <v>229861</v>
      </c>
      <c r="F1098">
        <v>256457</v>
      </c>
      <c r="G1098">
        <v>262599</v>
      </c>
      <c r="H1098">
        <v>226533</v>
      </c>
      <c r="I1098">
        <v>127981</v>
      </c>
      <c r="J1098">
        <v>107391</v>
      </c>
      <c r="K1098">
        <v>185803</v>
      </c>
      <c r="L1098">
        <v>282651</v>
      </c>
      <c r="M1098">
        <v>172134</v>
      </c>
      <c r="N1098">
        <v>0</v>
      </c>
      <c r="O1098">
        <v>0</v>
      </c>
      <c r="P1098">
        <v>0</v>
      </c>
      <c r="Q1098">
        <v>0</v>
      </c>
      <c r="R1098">
        <v>0</v>
      </c>
      <c r="S1098">
        <v>149</v>
      </c>
      <c r="T1098">
        <v>160</v>
      </c>
      <c r="U1098">
        <v>6045</v>
      </c>
      <c r="V1098">
        <v>7479</v>
      </c>
      <c r="W1098">
        <v>19765</v>
      </c>
      <c r="X1098">
        <v>4719</v>
      </c>
      <c r="Y1098">
        <v>3436</v>
      </c>
      <c r="Z1098">
        <v>50934</v>
      </c>
      <c r="AA1098">
        <v>53273</v>
      </c>
      <c r="AB1098">
        <v>45842</v>
      </c>
      <c r="AC1098">
        <v>33627</v>
      </c>
      <c r="AD1098">
        <v>55964</v>
      </c>
      <c r="AE1098">
        <v>64222</v>
      </c>
      <c r="AF1098">
        <v>74800</v>
      </c>
      <c r="AG1098">
        <v>68995</v>
      </c>
      <c r="AH1098">
        <v>87069</v>
      </c>
    </row>
    <row r="1099" spans="1:34">
      <c r="A1099" t="s">
        <v>109</v>
      </c>
      <c r="B1099" t="s">
        <v>4637</v>
      </c>
      <c r="C1099" s="139">
        <f t="shared" si="17"/>
        <v>691596.75</v>
      </c>
      <c r="D1099">
        <v>749972</v>
      </c>
      <c r="E1099">
        <v>704117</v>
      </c>
      <c r="F1099">
        <v>676160</v>
      </c>
      <c r="G1099">
        <v>636138</v>
      </c>
      <c r="H1099">
        <v>714515</v>
      </c>
      <c r="I1099">
        <v>861964</v>
      </c>
      <c r="J1099">
        <v>873746</v>
      </c>
      <c r="K1099">
        <v>870578</v>
      </c>
      <c r="L1099">
        <v>1317487</v>
      </c>
      <c r="M1099">
        <v>961619</v>
      </c>
      <c r="N1099">
        <v>1025918</v>
      </c>
      <c r="O1099">
        <v>903040</v>
      </c>
      <c r="P1099">
        <v>1071588</v>
      </c>
      <c r="Q1099">
        <v>903300</v>
      </c>
      <c r="R1099">
        <v>1117355</v>
      </c>
      <c r="S1099">
        <v>1080335</v>
      </c>
      <c r="T1099">
        <v>1022053</v>
      </c>
      <c r="U1099">
        <v>1040665</v>
      </c>
      <c r="V1099">
        <v>434145</v>
      </c>
      <c r="W1099">
        <v>1247496</v>
      </c>
      <c r="X1099">
        <v>1265892</v>
      </c>
      <c r="Y1099">
        <v>1297749</v>
      </c>
      <c r="Z1099">
        <v>1285771</v>
      </c>
      <c r="AA1099">
        <v>1464988</v>
      </c>
      <c r="AB1099">
        <v>1437369</v>
      </c>
      <c r="AC1099">
        <v>1425403</v>
      </c>
      <c r="AD1099">
        <v>1379118</v>
      </c>
      <c r="AE1099">
        <v>1405004</v>
      </c>
      <c r="AF1099">
        <v>1248823</v>
      </c>
      <c r="AG1099">
        <v>1238522</v>
      </c>
      <c r="AH1099">
        <v>1342799</v>
      </c>
    </row>
    <row r="1100" spans="1:34">
      <c r="A1100" t="s">
        <v>109</v>
      </c>
      <c r="B1100" t="s">
        <v>4638</v>
      </c>
      <c r="C1100" s="139">
        <f t="shared" si="17"/>
        <v>933949</v>
      </c>
      <c r="D1100">
        <v>970463</v>
      </c>
      <c r="E1100">
        <v>933979</v>
      </c>
      <c r="F1100">
        <v>932617</v>
      </c>
      <c r="G1100">
        <v>898737</v>
      </c>
      <c r="H1100">
        <v>941048</v>
      </c>
      <c r="I1100">
        <v>989945</v>
      </c>
      <c r="J1100">
        <v>981136</v>
      </c>
      <c r="K1100">
        <v>1056380</v>
      </c>
      <c r="L1100">
        <v>1600138</v>
      </c>
      <c r="M1100">
        <v>1133753</v>
      </c>
      <c r="N1100">
        <v>1025918</v>
      </c>
      <c r="O1100">
        <v>903040</v>
      </c>
      <c r="P1100">
        <v>1071588</v>
      </c>
      <c r="Q1100">
        <v>903300</v>
      </c>
      <c r="R1100">
        <v>1117355</v>
      </c>
      <c r="S1100">
        <v>1080483</v>
      </c>
      <c r="T1100">
        <v>1022213</v>
      </c>
      <c r="U1100">
        <v>1046710</v>
      </c>
      <c r="V1100">
        <v>441624</v>
      </c>
      <c r="W1100">
        <v>1267261</v>
      </c>
      <c r="X1100">
        <v>1270611</v>
      </c>
      <c r="Y1100">
        <v>1301185</v>
      </c>
      <c r="Z1100">
        <v>1336704</v>
      </c>
      <c r="AA1100">
        <v>1518262</v>
      </c>
      <c r="AB1100">
        <v>1483211</v>
      </c>
      <c r="AC1100">
        <v>1459030</v>
      </c>
      <c r="AD1100">
        <v>1435082</v>
      </c>
      <c r="AE1100">
        <v>1469226</v>
      </c>
      <c r="AF1100">
        <v>1323622</v>
      </c>
      <c r="AG1100">
        <v>1307517</v>
      </c>
      <c r="AH1100">
        <v>1429869</v>
      </c>
    </row>
    <row r="1101" spans="1:34">
      <c r="A1101" t="s">
        <v>109</v>
      </c>
      <c r="B1101" t="s">
        <v>4639</v>
      </c>
      <c r="C1101" s="139">
        <f t="shared" si="17"/>
        <v>121683208.75</v>
      </c>
      <c r="D1101">
        <v>120992733</v>
      </c>
      <c r="E1101">
        <v>120001126</v>
      </c>
      <c r="F1101">
        <v>126184610</v>
      </c>
      <c r="G1101">
        <v>119554366</v>
      </c>
      <c r="H1101">
        <v>118922078</v>
      </c>
      <c r="I1101">
        <v>121893401</v>
      </c>
      <c r="J1101">
        <v>134476405</v>
      </c>
      <c r="K1101">
        <v>137284189</v>
      </c>
      <c r="L1101">
        <v>129745731</v>
      </c>
      <c r="M1101">
        <v>135585804</v>
      </c>
      <c r="N1101">
        <v>143598337</v>
      </c>
      <c r="O1101">
        <v>136090225</v>
      </c>
      <c r="P1101">
        <v>153412251</v>
      </c>
      <c r="Q1101">
        <v>155155545</v>
      </c>
      <c r="R1101">
        <v>155434075</v>
      </c>
      <c r="S1101">
        <v>156976323</v>
      </c>
      <c r="T1101">
        <v>148345905</v>
      </c>
      <c r="U1101">
        <v>146638128</v>
      </c>
      <c r="V1101">
        <v>147068850</v>
      </c>
      <c r="W1101">
        <v>142261810</v>
      </c>
      <c r="X1101">
        <v>149060281</v>
      </c>
      <c r="Y1101">
        <v>142330431</v>
      </c>
      <c r="Z1101">
        <v>147940058</v>
      </c>
      <c r="AA1101">
        <v>142811247</v>
      </c>
      <c r="AB1101">
        <v>144437215</v>
      </c>
      <c r="AC1101">
        <v>139343903</v>
      </c>
      <c r="AD1101">
        <v>131763609</v>
      </c>
      <c r="AE1101">
        <v>135237291</v>
      </c>
      <c r="AF1101">
        <v>137661726</v>
      </c>
      <c r="AG1101">
        <v>134036499</v>
      </c>
      <c r="AH1101">
        <v>127980527</v>
      </c>
    </row>
    <row r="1102" spans="1:34">
      <c r="A1102" t="s">
        <v>109</v>
      </c>
      <c r="B1102" t="s">
        <v>4640</v>
      </c>
      <c r="C1102" s="139">
        <f t="shared" si="17"/>
        <v>24931.75</v>
      </c>
      <c r="D1102">
        <v>0</v>
      </c>
      <c r="E1102">
        <v>0</v>
      </c>
      <c r="F1102">
        <v>82261</v>
      </c>
      <c r="G1102">
        <v>17466</v>
      </c>
      <c r="H1102">
        <v>1846</v>
      </c>
      <c r="I1102">
        <v>0</v>
      </c>
      <c r="J1102">
        <v>0</v>
      </c>
      <c r="K1102">
        <v>0</v>
      </c>
      <c r="L1102">
        <v>0</v>
      </c>
      <c r="M1102">
        <v>0</v>
      </c>
      <c r="N1102">
        <v>0</v>
      </c>
      <c r="O1102">
        <v>3972</v>
      </c>
      <c r="P1102">
        <v>0</v>
      </c>
      <c r="Q1102">
        <v>361048</v>
      </c>
      <c r="R1102">
        <v>844370</v>
      </c>
      <c r="S1102">
        <v>48807</v>
      </c>
      <c r="T1102">
        <v>2828</v>
      </c>
      <c r="U1102">
        <v>2057</v>
      </c>
      <c r="V1102">
        <v>110</v>
      </c>
      <c r="W1102">
        <v>0</v>
      </c>
      <c r="X1102">
        <v>0</v>
      </c>
      <c r="Y1102">
        <v>0</v>
      </c>
      <c r="Z1102">
        <v>0</v>
      </c>
      <c r="AA1102">
        <v>0</v>
      </c>
      <c r="AB1102">
        <v>0</v>
      </c>
      <c r="AC1102">
        <v>0</v>
      </c>
      <c r="AD1102">
        <v>0</v>
      </c>
      <c r="AE1102">
        <v>0</v>
      </c>
      <c r="AF1102">
        <v>0</v>
      </c>
      <c r="AG1102">
        <v>0</v>
      </c>
      <c r="AH1102">
        <v>0</v>
      </c>
    </row>
    <row r="1103" spans="1:34">
      <c r="A1103" t="s">
        <v>109</v>
      </c>
      <c r="B1103" t="s">
        <v>4641</v>
      </c>
      <c r="C1103" s="139">
        <f t="shared" si="17"/>
        <v>35495222</v>
      </c>
      <c r="D1103">
        <v>30427289</v>
      </c>
      <c r="E1103">
        <v>37951681</v>
      </c>
      <c r="F1103">
        <v>36569945</v>
      </c>
      <c r="G1103">
        <v>37031973</v>
      </c>
      <c r="H1103">
        <v>42448845</v>
      </c>
      <c r="I1103">
        <v>38244127</v>
      </c>
      <c r="J1103">
        <v>27180567</v>
      </c>
      <c r="K1103">
        <v>24544335</v>
      </c>
      <c r="L1103">
        <v>35028733</v>
      </c>
      <c r="M1103">
        <v>30972564</v>
      </c>
      <c r="N1103">
        <v>22551010</v>
      </c>
      <c r="O1103">
        <v>21808230</v>
      </c>
      <c r="P1103">
        <v>19424322</v>
      </c>
      <c r="Q1103">
        <v>20217486</v>
      </c>
      <c r="R1103">
        <v>14662304</v>
      </c>
      <c r="S1103">
        <v>21895152</v>
      </c>
      <c r="T1103">
        <v>24858371</v>
      </c>
      <c r="U1103">
        <v>22820869</v>
      </c>
      <c r="V1103">
        <v>23901099</v>
      </c>
      <c r="W1103">
        <v>30160840</v>
      </c>
      <c r="X1103">
        <v>36142111</v>
      </c>
      <c r="Y1103">
        <v>42367776</v>
      </c>
      <c r="Z1103">
        <v>30541752</v>
      </c>
      <c r="AA1103">
        <v>34842360</v>
      </c>
      <c r="AB1103">
        <v>33699352</v>
      </c>
      <c r="AC1103">
        <v>39208480</v>
      </c>
      <c r="AD1103">
        <v>41379087</v>
      </c>
      <c r="AE1103">
        <v>32152396</v>
      </c>
      <c r="AF1103">
        <v>25527168</v>
      </c>
      <c r="AG1103">
        <v>29106323</v>
      </c>
      <c r="AH1103">
        <v>31620437</v>
      </c>
    </row>
    <row r="1104" spans="1:34">
      <c r="A1104" t="s">
        <v>109</v>
      </c>
      <c r="B1104" s="137" t="s">
        <v>4642</v>
      </c>
      <c r="C1104" s="139">
        <f t="shared" si="17"/>
        <v>157203362.5</v>
      </c>
      <c r="D1104">
        <v>151420022</v>
      </c>
      <c r="E1104">
        <v>157952807</v>
      </c>
      <c r="F1104">
        <v>162836816</v>
      </c>
      <c r="G1104">
        <v>156603805</v>
      </c>
      <c r="H1104">
        <v>161372769</v>
      </c>
      <c r="I1104">
        <v>160137528</v>
      </c>
      <c r="J1104">
        <v>161656972</v>
      </c>
      <c r="K1104">
        <v>161828524</v>
      </c>
      <c r="L1104">
        <v>164774464</v>
      </c>
      <c r="M1104">
        <v>166558368</v>
      </c>
      <c r="N1104">
        <v>166149347</v>
      </c>
      <c r="O1104">
        <v>157902427</v>
      </c>
      <c r="P1104">
        <v>172836573</v>
      </c>
      <c r="Q1104">
        <v>175734079</v>
      </c>
      <c r="R1104">
        <v>170940749</v>
      </c>
      <c r="S1104">
        <v>178920282</v>
      </c>
      <c r="T1104">
        <v>173207104</v>
      </c>
      <c r="U1104">
        <v>169461054</v>
      </c>
      <c r="V1104">
        <v>170970059</v>
      </c>
      <c r="W1104">
        <v>172422650</v>
      </c>
      <c r="X1104">
        <v>185202392</v>
      </c>
      <c r="Y1104">
        <v>184698207</v>
      </c>
      <c r="Z1104">
        <v>178481810</v>
      </c>
      <c r="AA1104">
        <v>177653607</v>
      </c>
      <c r="AB1104">
        <v>178136567</v>
      </c>
      <c r="AC1104">
        <v>178552383</v>
      </c>
      <c r="AD1104">
        <v>173142696</v>
      </c>
      <c r="AE1104">
        <v>167389687</v>
      </c>
      <c r="AF1104">
        <v>163188894</v>
      </c>
      <c r="AG1104">
        <v>163142822</v>
      </c>
      <c r="AH1104">
        <v>159600964</v>
      </c>
    </row>
    <row r="1105" spans="1:34">
      <c r="A1105" t="s">
        <v>109</v>
      </c>
      <c r="B1105" t="s">
        <v>4643</v>
      </c>
      <c r="C1105" s="139">
        <f t="shared" si="17"/>
        <v>0</v>
      </c>
      <c r="D1105" t="s">
        <v>583</v>
      </c>
      <c r="E1105" t="s">
        <v>583</v>
      </c>
      <c r="F1105" t="s">
        <v>583</v>
      </c>
      <c r="G1105" t="s">
        <v>583</v>
      </c>
      <c r="H1105" t="s">
        <v>583</v>
      </c>
      <c r="I1105" t="s">
        <v>583</v>
      </c>
      <c r="J1105" t="s">
        <v>583</v>
      </c>
      <c r="K1105" t="s">
        <v>583</v>
      </c>
      <c r="L1105" t="s">
        <v>583</v>
      </c>
      <c r="M1105" t="s">
        <v>583</v>
      </c>
      <c r="N1105" t="s">
        <v>583</v>
      </c>
      <c r="O1105" t="s">
        <v>583</v>
      </c>
      <c r="P1105" t="s">
        <v>583</v>
      </c>
      <c r="Q1105" t="s">
        <v>583</v>
      </c>
      <c r="R1105" t="s">
        <v>583</v>
      </c>
      <c r="S1105" t="s">
        <v>583</v>
      </c>
      <c r="T1105" t="s">
        <v>583</v>
      </c>
      <c r="U1105" t="s">
        <v>583</v>
      </c>
      <c r="V1105" t="s">
        <v>583</v>
      </c>
      <c r="W1105" t="s">
        <v>583</v>
      </c>
      <c r="X1105" t="s">
        <v>583</v>
      </c>
      <c r="Y1105" t="s">
        <v>583</v>
      </c>
      <c r="Z1105" t="s">
        <v>583</v>
      </c>
      <c r="AA1105" t="s">
        <v>583</v>
      </c>
      <c r="AB1105" t="s">
        <v>583</v>
      </c>
      <c r="AC1105" t="s">
        <v>583</v>
      </c>
      <c r="AD1105" t="s">
        <v>583</v>
      </c>
      <c r="AE1105" t="s">
        <v>583</v>
      </c>
      <c r="AF1105" t="s">
        <v>583</v>
      </c>
      <c r="AG1105" t="s">
        <v>583</v>
      </c>
      <c r="AH1105" t="s">
        <v>583</v>
      </c>
    </row>
    <row r="1106" spans="1:34">
      <c r="A1106" t="s">
        <v>109</v>
      </c>
      <c r="B1106" t="s">
        <v>4644</v>
      </c>
      <c r="C1106" s="139">
        <f t="shared" si="17"/>
        <v>0</v>
      </c>
      <c r="D1106" t="s">
        <v>583</v>
      </c>
      <c r="E1106" t="s">
        <v>583</v>
      </c>
      <c r="F1106" t="s">
        <v>583</v>
      </c>
      <c r="G1106" t="s">
        <v>583</v>
      </c>
      <c r="H1106" t="s">
        <v>583</v>
      </c>
      <c r="I1106" t="s">
        <v>583</v>
      </c>
      <c r="J1106" t="s">
        <v>583</v>
      </c>
      <c r="K1106" t="s">
        <v>583</v>
      </c>
      <c r="L1106" t="s">
        <v>583</v>
      </c>
      <c r="M1106" t="s">
        <v>583</v>
      </c>
      <c r="N1106" t="s">
        <v>583</v>
      </c>
      <c r="O1106" t="s">
        <v>583</v>
      </c>
      <c r="P1106" t="s">
        <v>583</v>
      </c>
      <c r="Q1106" t="s">
        <v>583</v>
      </c>
      <c r="R1106" t="s">
        <v>583</v>
      </c>
      <c r="S1106" t="s">
        <v>583</v>
      </c>
      <c r="T1106" t="s">
        <v>583</v>
      </c>
      <c r="U1106" t="s">
        <v>583</v>
      </c>
      <c r="V1106" t="s">
        <v>583</v>
      </c>
      <c r="W1106" t="s">
        <v>583</v>
      </c>
      <c r="X1106" t="s">
        <v>583</v>
      </c>
      <c r="Y1106" t="s">
        <v>583</v>
      </c>
      <c r="Z1106" t="s">
        <v>583</v>
      </c>
      <c r="AA1106" t="s">
        <v>583</v>
      </c>
      <c r="AB1106" t="s">
        <v>583</v>
      </c>
      <c r="AC1106" t="s">
        <v>583</v>
      </c>
      <c r="AD1106" t="s">
        <v>583</v>
      </c>
      <c r="AE1106" t="s">
        <v>583</v>
      </c>
      <c r="AF1106" t="s">
        <v>583</v>
      </c>
      <c r="AG1106" t="s">
        <v>583</v>
      </c>
      <c r="AH1106" t="s">
        <v>583</v>
      </c>
    </row>
    <row r="1107" spans="1:34">
      <c r="A1107" t="s">
        <v>109</v>
      </c>
      <c r="B1107" t="s">
        <v>4645</v>
      </c>
      <c r="C1107" s="139">
        <f t="shared" si="17"/>
        <v>45273433.25</v>
      </c>
      <c r="D1107">
        <v>44059538</v>
      </c>
      <c r="E1107">
        <v>45384477</v>
      </c>
      <c r="F1107">
        <v>46621224</v>
      </c>
      <c r="G1107">
        <v>45028494</v>
      </c>
      <c r="H1107">
        <v>49152325</v>
      </c>
      <c r="I1107">
        <v>51702443</v>
      </c>
      <c r="J1107">
        <v>53328386</v>
      </c>
      <c r="K1107">
        <v>56979965</v>
      </c>
      <c r="L1107">
        <v>71872778</v>
      </c>
      <c r="M1107">
        <v>88397902</v>
      </c>
      <c r="N1107">
        <v>105176986</v>
      </c>
      <c r="O1107">
        <v>133198256</v>
      </c>
      <c r="P1107">
        <v>147463715</v>
      </c>
      <c r="Q1107">
        <v>148928185</v>
      </c>
      <c r="R1107">
        <v>140258856</v>
      </c>
      <c r="S1107">
        <v>133460651</v>
      </c>
      <c r="T1107">
        <v>126207477</v>
      </c>
      <c r="U1107">
        <v>127118763</v>
      </c>
      <c r="V1107">
        <v>132970645</v>
      </c>
      <c r="W1107">
        <v>144438041</v>
      </c>
      <c r="X1107">
        <v>161093460</v>
      </c>
      <c r="Y1107">
        <v>164270662</v>
      </c>
      <c r="Z1107">
        <v>159793176</v>
      </c>
      <c r="AA1107">
        <v>158508094</v>
      </c>
      <c r="AB1107">
        <v>158587337</v>
      </c>
      <c r="AC1107">
        <v>158625546</v>
      </c>
      <c r="AD1107">
        <v>154376709</v>
      </c>
      <c r="AE1107">
        <v>148570665</v>
      </c>
      <c r="AF1107">
        <v>145016464</v>
      </c>
      <c r="AG1107">
        <v>145658320</v>
      </c>
      <c r="AH1107">
        <v>142465472</v>
      </c>
    </row>
    <row r="1108" spans="1:34">
      <c r="A1108" t="s">
        <v>109</v>
      </c>
      <c r="B1108" t="s">
        <v>4646</v>
      </c>
      <c r="C1108" s="139">
        <f t="shared" si="17"/>
        <v>102199146</v>
      </c>
      <c r="D1108">
        <v>98357225</v>
      </c>
      <c r="E1108">
        <v>102916799</v>
      </c>
      <c r="F1108">
        <v>106086381</v>
      </c>
      <c r="G1108">
        <v>101436179</v>
      </c>
      <c r="H1108">
        <v>101261754</v>
      </c>
      <c r="I1108">
        <v>97345496</v>
      </c>
      <c r="J1108">
        <v>97177459</v>
      </c>
      <c r="K1108">
        <v>93153631</v>
      </c>
      <c r="L1108">
        <v>80423134</v>
      </c>
      <c r="M1108">
        <v>66348400</v>
      </c>
      <c r="N1108">
        <v>48815621</v>
      </c>
      <c r="O1108">
        <v>12952626</v>
      </c>
      <c r="P1108">
        <v>11756860</v>
      </c>
      <c r="Q1108">
        <v>12842642</v>
      </c>
      <c r="R1108">
        <v>13169988</v>
      </c>
      <c r="S1108">
        <v>26715652</v>
      </c>
      <c r="T1108">
        <v>27881805</v>
      </c>
      <c r="U1108">
        <v>24940157</v>
      </c>
      <c r="V1108">
        <v>20436453</v>
      </c>
      <c r="W1108">
        <v>11359673</v>
      </c>
      <c r="X1108">
        <v>4101397</v>
      </c>
      <c r="Y1108">
        <v>0</v>
      </c>
      <c r="Z1108">
        <v>168</v>
      </c>
      <c r="AA1108">
        <v>0</v>
      </c>
      <c r="AB1108">
        <v>0</v>
      </c>
      <c r="AC1108">
        <v>0</v>
      </c>
      <c r="AD1108">
        <v>0</v>
      </c>
      <c r="AE1108">
        <v>0</v>
      </c>
      <c r="AF1108">
        <v>0</v>
      </c>
      <c r="AG1108">
        <v>0</v>
      </c>
      <c r="AH1108">
        <v>0</v>
      </c>
    </row>
    <row r="1109" spans="1:34">
      <c r="A1109" t="s">
        <v>109</v>
      </c>
      <c r="B1109" t="s">
        <v>4647</v>
      </c>
      <c r="C1109" s="139">
        <f t="shared" si="17"/>
        <v>201450</v>
      </c>
      <c r="D1109">
        <v>198436</v>
      </c>
      <c r="E1109">
        <v>220644</v>
      </c>
      <c r="F1109">
        <v>207562</v>
      </c>
      <c r="G1109">
        <v>179158</v>
      </c>
      <c r="H1109">
        <v>183717</v>
      </c>
      <c r="I1109">
        <v>165285</v>
      </c>
      <c r="J1109">
        <v>173868</v>
      </c>
      <c r="K1109">
        <v>173422</v>
      </c>
      <c r="L1109">
        <v>160952</v>
      </c>
      <c r="M1109">
        <v>8</v>
      </c>
      <c r="N1109">
        <v>152811</v>
      </c>
      <c r="O1109">
        <v>148911</v>
      </c>
      <c r="P1109">
        <v>168232</v>
      </c>
      <c r="Q1109">
        <v>0</v>
      </c>
      <c r="R1109">
        <v>0</v>
      </c>
      <c r="S1109">
        <v>0</v>
      </c>
      <c r="T1109">
        <v>131832</v>
      </c>
      <c r="U1109">
        <v>130318</v>
      </c>
      <c r="V1109">
        <v>189329</v>
      </c>
      <c r="W1109">
        <v>0</v>
      </c>
      <c r="X1109">
        <v>0</v>
      </c>
      <c r="Y1109">
        <v>0</v>
      </c>
      <c r="Z1109">
        <v>0</v>
      </c>
      <c r="AA1109">
        <v>0</v>
      </c>
      <c r="AB1109">
        <v>0</v>
      </c>
      <c r="AC1109">
        <v>0</v>
      </c>
      <c r="AD1109">
        <v>0</v>
      </c>
      <c r="AE1109">
        <v>0</v>
      </c>
      <c r="AF1109">
        <v>0</v>
      </c>
      <c r="AG1109">
        <v>0</v>
      </c>
      <c r="AH1109">
        <v>0</v>
      </c>
    </row>
    <row r="1110" spans="1:34">
      <c r="A1110" t="s">
        <v>109</v>
      </c>
      <c r="B1110" t="s">
        <v>4648</v>
      </c>
      <c r="C1110" s="139">
        <f t="shared" si="17"/>
        <v>147674029.25</v>
      </c>
      <c r="D1110">
        <v>142615199</v>
      </c>
      <c r="E1110">
        <v>148521920</v>
      </c>
      <c r="F1110">
        <v>152915167</v>
      </c>
      <c r="G1110">
        <v>146643831</v>
      </c>
      <c r="H1110">
        <v>150597796</v>
      </c>
      <c r="I1110">
        <v>149213224</v>
      </c>
      <c r="J1110">
        <v>150679713</v>
      </c>
      <c r="K1110">
        <v>150307018</v>
      </c>
      <c r="L1110">
        <v>152456864</v>
      </c>
      <c r="M1110">
        <v>154746310</v>
      </c>
      <c r="N1110">
        <v>154145418</v>
      </c>
      <c r="O1110">
        <v>146299793</v>
      </c>
      <c r="P1110">
        <v>159388807</v>
      </c>
      <c r="Q1110">
        <v>161770827</v>
      </c>
      <c r="R1110">
        <v>153428844</v>
      </c>
      <c r="S1110">
        <v>160176303</v>
      </c>
      <c r="T1110">
        <v>154221114</v>
      </c>
      <c r="U1110">
        <v>152189238</v>
      </c>
      <c r="V1110">
        <v>153596427</v>
      </c>
      <c r="W1110">
        <v>155797714</v>
      </c>
      <c r="X1110">
        <v>165194857</v>
      </c>
      <c r="Y1110">
        <v>164270830</v>
      </c>
      <c r="Z1110">
        <v>159793176</v>
      </c>
      <c r="AA1110">
        <v>158508094</v>
      </c>
      <c r="AB1110">
        <v>158587337</v>
      </c>
      <c r="AC1110">
        <v>158625546</v>
      </c>
      <c r="AD1110">
        <v>154376709</v>
      </c>
      <c r="AE1110">
        <v>148570665</v>
      </c>
      <c r="AF1110">
        <v>145016464</v>
      </c>
      <c r="AG1110">
        <v>145658320</v>
      </c>
      <c r="AH1110">
        <v>142465472</v>
      </c>
    </row>
    <row r="1111" spans="1:34">
      <c r="A1111" t="s">
        <v>109</v>
      </c>
      <c r="B1111" t="s">
        <v>4649</v>
      </c>
      <c r="C1111" s="139">
        <f t="shared" si="17"/>
        <v>1133290.25</v>
      </c>
      <c r="D1111">
        <v>1181568</v>
      </c>
      <c r="E1111">
        <v>1151108</v>
      </c>
      <c r="F1111">
        <v>1193347</v>
      </c>
      <c r="G1111">
        <v>1007138</v>
      </c>
      <c r="H1111">
        <v>1082558</v>
      </c>
      <c r="I1111">
        <v>1199485</v>
      </c>
      <c r="J1111">
        <v>1181447</v>
      </c>
      <c r="K1111">
        <v>1179645</v>
      </c>
      <c r="L1111">
        <v>1454390</v>
      </c>
      <c r="M1111">
        <v>1269395</v>
      </c>
      <c r="N1111">
        <v>1128580</v>
      </c>
      <c r="O1111">
        <v>970753</v>
      </c>
      <c r="P1111">
        <v>1213114</v>
      </c>
      <c r="Q1111">
        <v>1090935</v>
      </c>
      <c r="R1111">
        <v>1296078</v>
      </c>
      <c r="S1111">
        <v>1264965</v>
      </c>
      <c r="T1111">
        <v>1487894</v>
      </c>
      <c r="U1111">
        <v>1486344</v>
      </c>
      <c r="V1111">
        <v>1467707</v>
      </c>
      <c r="W1111">
        <v>1436481</v>
      </c>
      <c r="X1111">
        <v>1614592</v>
      </c>
      <c r="Y1111">
        <v>1376555</v>
      </c>
      <c r="Z1111">
        <v>1455116</v>
      </c>
      <c r="AA1111">
        <v>1523262</v>
      </c>
      <c r="AB1111">
        <v>1494825</v>
      </c>
      <c r="AC1111">
        <v>1464722</v>
      </c>
      <c r="AD1111">
        <v>2239288</v>
      </c>
      <c r="AE1111">
        <v>1466426</v>
      </c>
      <c r="AF1111">
        <v>1323622</v>
      </c>
      <c r="AG1111">
        <v>1307517</v>
      </c>
      <c r="AH1111">
        <v>1429869</v>
      </c>
    </row>
    <row r="1112" spans="1:34">
      <c r="A1112" t="s">
        <v>109</v>
      </c>
      <c r="B1112" t="s">
        <v>4650</v>
      </c>
      <c r="C1112" s="139">
        <f t="shared" si="17"/>
        <v>291</v>
      </c>
      <c r="D1112">
        <v>0</v>
      </c>
      <c r="E1112">
        <v>0</v>
      </c>
      <c r="F1112">
        <v>1119</v>
      </c>
      <c r="G1112">
        <v>45</v>
      </c>
      <c r="H1112">
        <v>0</v>
      </c>
      <c r="I1112">
        <v>0</v>
      </c>
      <c r="J1112">
        <v>0</v>
      </c>
      <c r="K1112">
        <v>0</v>
      </c>
      <c r="L1112">
        <v>0</v>
      </c>
      <c r="M1112">
        <v>0</v>
      </c>
      <c r="N1112">
        <v>0</v>
      </c>
      <c r="O1112">
        <v>0</v>
      </c>
      <c r="P1112">
        <v>0</v>
      </c>
      <c r="Q1112">
        <v>55197</v>
      </c>
      <c r="R1112">
        <v>225034</v>
      </c>
      <c r="S1112">
        <v>396514</v>
      </c>
      <c r="T1112">
        <v>67940</v>
      </c>
      <c r="U1112">
        <v>13740</v>
      </c>
      <c r="V1112">
        <v>3902</v>
      </c>
      <c r="W1112">
        <v>0</v>
      </c>
      <c r="X1112">
        <v>0</v>
      </c>
      <c r="Y1112">
        <v>0</v>
      </c>
      <c r="Z1112">
        <v>0</v>
      </c>
      <c r="AA1112">
        <v>0</v>
      </c>
      <c r="AB1112">
        <v>0</v>
      </c>
      <c r="AC1112">
        <v>0</v>
      </c>
      <c r="AD1112">
        <v>0</v>
      </c>
      <c r="AE1112">
        <v>0</v>
      </c>
      <c r="AF1112">
        <v>0</v>
      </c>
      <c r="AG1112">
        <v>0</v>
      </c>
      <c r="AH1112">
        <v>0</v>
      </c>
    </row>
    <row r="1113" spans="1:34">
      <c r="A1113" t="s">
        <v>109</v>
      </c>
      <c r="B1113" t="s">
        <v>4651</v>
      </c>
      <c r="C1113" s="139">
        <f t="shared" si="17"/>
        <v>7965121</v>
      </c>
      <c r="D1113">
        <v>7942849</v>
      </c>
      <c r="E1113">
        <v>8053436</v>
      </c>
      <c r="F1113">
        <v>7887005</v>
      </c>
      <c r="G1113">
        <v>7977194</v>
      </c>
      <c r="H1113">
        <v>7859862</v>
      </c>
      <c r="I1113">
        <v>7441777</v>
      </c>
      <c r="J1113">
        <v>7845883</v>
      </c>
      <c r="K1113">
        <v>8074439</v>
      </c>
      <c r="L1113">
        <v>8256143</v>
      </c>
      <c r="M1113">
        <v>9562337</v>
      </c>
      <c r="N1113">
        <v>9522759</v>
      </c>
      <c r="O1113">
        <v>9313068</v>
      </c>
      <c r="P1113">
        <v>10153145</v>
      </c>
      <c r="Q1113">
        <v>10238876</v>
      </c>
      <c r="R1113">
        <v>9948153</v>
      </c>
      <c r="S1113">
        <v>10705501</v>
      </c>
      <c r="T1113">
        <v>11300706</v>
      </c>
      <c r="U1113">
        <v>11174971</v>
      </c>
      <c r="V1113">
        <v>11521211</v>
      </c>
      <c r="W1113">
        <v>12183921</v>
      </c>
      <c r="X1113">
        <v>12849396</v>
      </c>
      <c r="Y1113">
        <v>12887396</v>
      </c>
      <c r="Z1113">
        <v>11362526</v>
      </c>
      <c r="AA1113">
        <v>11951025</v>
      </c>
      <c r="AB1113">
        <v>12309817</v>
      </c>
      <c r="AC1113">
        <v>12107132</v>
      </c>
      <c r="AD1113">
        <v>11727433</v>
      </c>
      <c r="AE1113">
        <v>11890653</v>
      </c>
      <c r="AF1113">
        <v>11464099</v>
      </c>
      <c r="AG1113">
        <v>11184344</v>
      </c>
      <c r="AH1113">
        <v>10816092</v>
      </c>
    </row>
    <row r="1114" spans="1:34">
      <c r="A1114" t="s">
        <v>109</v>
      </c>
      <c r="B1114" t="s">
        <v>4652</v>
      </c>
      <c r="C1114" s="139">
        <f t="shared" si="17"/>
        <v>430631.25</v>
      </c>
      <c r="D1114">
        <v>-319594</v>
      </c>
      <c r="E1114">
        <v>226344</v>
      </c>
      <c r="F1114">
        <v>840178</v>
      </c>
      <c r="G1114">
        <v>975597</v>
      </c>
      <c r="H1114">
        <v>1832553</v>
      </c>
      <c r="I1114">
        <v>2283042</v>
      </c>
      <c r="J1114">
        <v>1949929</v>
      </c>
      <c r="K1114">
        <v>2267422</v>
      </c>
      <c r="L1114">
        <v>2607067</v>
      </c>
      <c r="M1114">
        <v>980327</v>
      </c>
      <c r="N1114">
        <v>1352590</v>
      </c>
      <c r="O1114">
        <v>1318814</v>
      </c>
      <c r="P1114">
        <v>2081507</v>
      </c>
      <c r="Q1114">
        <v>2578244</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c r="A1115" t="s">
        <v>109</v>
      </c>
      <c r="B1115" t="s">
        <v>4653</v>
      </c>
      <c r="C1115" s="139">
        <f t="shared" si="17"/>
        <v>0</v>
      </c>
      <c r="D111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row>
    <row r="1116" spans="1:34">
      <c r="A1116" t="s">
        <v>109</v>
      </c>
      <c r="B1116" s="137" t="s">
        <v>4654</v>
      </c>
      <c r="C1116" s="139">
        <f t="shared" si="17"/>
        <v>157203362.5</v>
      </c>
      <c r="D1116">
        <v>151420022</v>
      </c>
      <c r="E1116">
        <v>157952807</v>
      </c>
      <c r="F1116">
        <v>162836816</v>
      </c>
      <c r="G1116">
        <v>156603805</v>
      </c>
      <c r="H1116">
        <v>161372769</v>
      </c>
      <c r="I1116">
        <v>160137528</v>
      </c>
      <c r="J1116">
        <v>161656972</v>
      </c>
      <c r="K1116">
        <v>161828524</v>
      </c>
      <c r="L1116">
        <v>164774464</v>
      </c>
      <c r="M1116">
        <v>166558368</v>
      </c>
      <c r="N1116">
        <v>166149347</v>
      </c>
      <c r="O1116">
        <v>157902427</v>
      </c>
      <c r="P1116">
        <v>172836573</v>
      </c>
      <c r="Q1116">
        <v>175734079</v>
      </c>
      <c r="R1116">
        <v>170940749</v>
      </c>
      <c r="S1116">
        <v>178920282</v>
      </c>
      <c r="T1116">
        <v>173207104</v>
      </c>
      <c r="U1116">
        <v>169461054</v>
      </c>
      <c r="V1116">
        <v>170970059</v>
      </c>
      <c r="W1116">
        <v>172422650</v>
      </c>
      <c r="X1116">
        <v>185202392</v>
      </c>
      <c r="Y1116">
        <v>184698207</v>
      </c>
      <c r="Z1116">
        <v>178481810</v>
      </c>
      <c r="AA1116">
        <v>177653607</v>
      </c>
      <c r="AB1116">
        <v>178136567</v>
      </c>
      <c r="AC1116">
        <v>178552383</v>
      </c>
      <c r="AD1116">
        <v>173142696</v>
      </c>
      <c r="AE1116">
        <v>167389687</v>
      </c>
      <c r="AF1116">
        <v>163188894</v>
      </c>
      <c r="AG1116">
        <v>163142822</v>
      </c>
      <c r="AH1116">
        <v>159600964</v>
      </c>
    </row>
    <row r="1117" spans="1:34">
      <c r="A1117" t="s">
        <v>109</v>
      </c>
      <c r="B1117" t="s">
        <v>4655</v>
      </c>
      <c r="C1117" s="139">
        <f t="shared" si="17"/>
        <v>-35495222</v>
      </c>
      <c r="D1117">
        <v>-30427289</v>
      </c>
      <c r="E1117">
        <v>-37951681</v>
      </c>
      <c r="F1117">
        <v>-36569945</v>
      </c>
      <c r="G1117">
        <v>-37031973</v>
      </c>
      <c r="H1117">
        <v>-42448845</v>
      </c>
      <c r="I1117">
        <v>-38244127</v>
      </c>
      <c r="J1117">
        <v>-27180567</v>
      </c>
      <c r="K1117">
        <v>-24544335</v>
      </c>
      <c r="L1117">
        <v>-35028733</v>
      </c>
      <c r="M1117">
        <v>-30972564</v>
      </c>
      <c r="N1117">
        <v>-22551010</v>
      </c>
      <c r="O1117">
        <v>-21808230</v>
      </c>
      <c r="P1117">
        <v>-19424322</v>
      </c>
      <c r="Q1117">
        <v>-20217486</v>
      </c>
      <c r="R1117">
        <v>-14662304</v>
      </c>
      <c r="S1117">
        <v>-21895152</v>
      </c>
      <c r="T1117">
        <v>-24858371</v>
      </c>
      <c r="U1117">
        <v>-22820869</v>
      </c>
      <c r="V1117">
        <v>-23901099</v>
      </c>
      <c r="W1117">
        <v>-30160840</v>
      </c>
      <c r="X1117">
        <v>-36142111</v>
      </c>
      <c r="Y1117">
        <v>-42367776</v>
      </c>
      <c r="Z1117">
        <v>-30541752</v>
      </c>
      <c r="AA1117">
        <v>-34842360</v>
      </c>
      <c r="AB1117">
        <v>-33699352</v>
      </c>
      <c r="AC1117">
        <v>-39208480</v>
      </c>
      <c r="AD1117">
        <v>-41379087</v>
      </c>
      <c r="AE1117">
        <v>-32152396</v>
      </c>
      <c r="AF1117">
        <v>-25527168</v>
      </c>
      <c r="AG1117">
        <v>-29106323</v>
      </c>
      <c r="AH1117">
        <v>-31620437</v>
      </c>
    </row>
    <row r="1118" spans="1:34">
      <c r="A1118" t="s">
        <v>109</v>
      </c>
      <c r="B1118" t="s">
        <v>4656</v>
      </c>
      <c r="C1118" s="139">
        <f t="shared" si="17"/>
        <v>0.77499999999999991</v>
      </c>
      <c r="D1118">
        <v>0.8</v>
      </c>
      <c r="E1118">
        <v>0.76</v>
      </c>
      <c r="F1118">
        <v>0.78</v>
      </c>
      <c r="G1118">
        <v>0.76</v>
      </c>
      <c r="H1118">
        <v>0.74</v>
      </c>
      <c r="I1118">
        <v>0.76</v>
      </c>
      <c r="J1118">
        <v>0.83</v>
      </c>
      <c r="K1118">
        <v>0.85</v>
      </c>
      <c r="L1118">
        <v>0.79</v>
      </c>
      <c r="M1118">
        <v>0.81</v>
      </c>
      <c r="N1118">
        <v>0.86</v>
      </c>
      <c r="O1118">
        <v>0.86</v>
      </c>
      <c r="P1118">
        <v>0.89</v>
      </c>
      <c r="Q1118">
        <v>0.88</v>
      </c>
      <c r="R1118">
        <v>0.91</v>
      </c>
      <c r="S1118">
        <v>0.88</v>
      </c>
      <c r="T1118">
        <v>0.86</v>
      </c>
      <c r="U1118">
        <v>0.87</v>
      </c>
      <c r="V1118">
        <v>0.86</v>
      </c>
      <c r="W1118">
        <v>0.83</v>
      </c>
      <c r="X1118">
        <v>0.8</v>
      </c>
      <c r="Y1118">
        <v>0.77</v>
      </c>
      <c r="Z1118">
        <v>0.83</v>
      </c>
      <c r="AA1118">
        <v>0.8</v>
      </c>
      <c r="AB1118">
        <v>0.81</v>
      </c>
      <c r="AC1118">
        <v>0.78</v>
      </c>
      <c r="AD1118">
        <v>0.76</v>
      </c>
      <c r="AE1118">
        <v>0.81</v>
      </c>
      <c r="AF1118">
        <v>0.84</v>
      </c>
      <c r="AG1118">
        <v>0.82</v>
      </c>
      <c r="AH1118">
        <v>0.8</v>
      </c>
    </row>
    <row r="1119" spans="1:34">
      <c r="A1119" t="s">
        <v>109</v>
      </c>
      <c r="B1119" t="s">
        <v>4657</v>
      </c>
      <c r="C1119" s="139">
        <f t="shared" si="17"/>
        <v>0</v>
      </c>
    </row>
    <row r="1120" spans="1:34">
      <c r="A1120" t="s">
        <v>109</v>
      </c>
      <c r="B1120" t="s">
        <v>4566</v>
      </c>
      <c r="C1120" s="139">
        <f t="shared" si="17"/>
        <v>0</v>
      </c>
      <c r="D1120" t="s">
        <v>4567</v>
      </c>
      <c r="E1120" t="s">
        <v>4568</v>
      </c>
      <c r="F1120" t="s">
        <v>4569</v>
      </c>
      <c r="G1120" t="s">
        <v>4570</v>
      </c>
      <c r="H1120" t="s">
        <v>4571</v>
      </c>
      <c r="I1120" t="s">
        <v>4572</v>
      </c>
      <c r="J1120" t="s">
        <v>4573</v>
      </c>
      <c r="K1120" t="s">
        <v>4574</v>
      </c>
      <c r="L1120" t="s">
        <v>4575</v>
      </c>
      <c r="M1120" t="s">
        <v>4576</v>
      </c>
      <c r="N1120" t="s">
        <v>4577</v>
      </c>
      <c r="O1120" t="s">
        <v>4578</v>
      </c>
      <c r="P1120" t="s">
        <v>4579</v>
      </c>
      <c r="Q1120" t="s">
        <v>4580</v>
      </c>
      <c r="R1120" t="s">
        <v>4581</v>
      </c>
      <c r="S1120" t="s">
        <v>4582</v>
      </c>
      <c r="T1120" t="s">
        <v>4583</v>
      </c>
      <c r="U1120" t="s">
        <v>4584</v>
      </c>
      <c r="V1120" t="s">
        <v>4585</v>
      </c>
      <c r="W1120" t="s">
        <v>4586</v>
      </c>
      <c r="X1120" t="s">
        <v>4587</v>
      </c>
      <c r="Y1120" t="s">
        <v>4588</v>
      </c>
      <c r="Z1120" t="s">
        <v>4589</v>
      </c>
      <c r="AA1120" t="s">
        <v>4590</v>
      </c>
      <c r="AB1120" t="s">
        <v>4591</v>
      </c>
      <c r="AC1120" t="s">
        <v>4592</v>
      </c>
      <c r="AD1120" t="s">
        <v>4593</v>
      </c>
      <c r="AE1120" t="s">
        <v>4594</v>
      </c>
      <c r="AF1120" t="s">
        <v>4595</v>
      </c>
      <c r="AG1120" t="s">
        <v>4596</v>
      </c>
      <c r="AH1120" t="s">
        <v>4597</v>
      </c>
    </row>
    <row r="1121" spans="1:34">
      <c r="B1121" t="s">
        <v>111</v>
      </c>
      <c r="C1121" s="139">
        <f t="shared" si="17"/>
        <v>0</v>
      </c>
    </row>
    <row r="1122" spans="1:34">
      <c r="A1122" t="s">
        <v>111</v>
      </c>
      <c r="B1122" t="s">
        <v>4598</v>
      </c>
      <c r="C1122" s="139">
        <f t="shared" si="17"/>
        <v>0</v>
      </c>
    </row>
    <row r="1123" spans="1:34">
      <c r="A1123" t="s">
        <v>111</v>
      </c>
      <c r="B1123" t="s">
        <v>4599</v>
      </c>
      <c r="C1123" s="139">
        <f t="shared" si="17"/>
        <v>0</v>
      </c>
      <c r="D1123" t="s">
        <v>4600</v>
      </c>
      <c r="E1123" t="s">
        <v>4601</v>
      </c>
      <c r="F1123" t="s">
        <v>4602</v>
      </c>
      <c r="G1123" t="s">
        <v>4603</v>
      </c>
      <c r="H1123" t="s">
        <v>4604</v>
      </c>
      <c r="I1123" t="s">
        <v>4605</v>
      </c>
      <c r="J1123" t="s">
        <v>4606</v>
      </c>
      <c r="K1123" t="s">
        <v>4607</v>
      </c>
      <c r="L1123" t="s">
        <v>4608</v>
      </c>
      <c r="M1123" t="s">
        <v>4609</v>
      </c>
      <c r="N1123" t="s">
        <v>4610</v>
      </c>
      <c r="O1123" t="s">
        <v>4611</v>
      </c>
      <c r="P1123" t="s">
        <v>4612</v>
      </c>
      <c r="Q1123" t="s">
        <v>4613</v>
      </c>
      <c r="R1123" t="s">
        <v>4614</v>
      </c>
      <c r="S1123" t="s">
        <v>4615</v>
      </c>
      <c r="T1123" t="s">
        <v>4616</v>
      </c>
      <c r="U1123" t="s">
        <v>4617</v>
      </c>
      <c r="V1123" t="s">
        <v>4618</v>
      </c>
      <c r="W1123" t="s">
        <v>4619</v>
      </c>
      <c r="X1123" t="s">
        <v>4620</v>
      </c>
      <c r="Y1123" t="s">
        <v>4621</v>
      </c>
      <c r="Z1123" t="s">
        <v>4622</v>
      </c>
      <c r="AA1123" t="s">
        <v>4623</v>
      </c>
      <c r="AB1123" t="s">
        <v>4624</v>
      </c>
      <c r="AC1123" t="s">
        <v>4625</v>
      </c>
      <c r="AD1123" t="s">
        <v>4626</v>
      </c>
      <c r="AE1123" t="s">
        <v>4627</v>
      </c>
      <c r="AF1123" t="s">
        <v>4628</v>
      </c>
      <c r="AG1123" t="s">
        <v>4629</v>
      </c>
      <c r="AH1123" t="s">
        <v>4630</v>
      </c>
    </row>
    <row r="1124" spans="1:34">
      <c r="A1124" t="s">
        <v>111</v>
      </c>
      <c r="B1124" t="s">
        <v>4631</v>
      </c>
      <c r="C1124" s="139">
        <f t="shared" si="17"/>
        <v>0</v>
      </c>
      <c r="D1124" t="s">
        <v>583</v>
      </c>
      <c r="E1124" t="s">
        <v>583</v>
      </c>
      <c r="F1124" t="s">
        <v>583</v>
      </c>
      <c r="G1124" t="s">
        <v>583</v>
      </c>
      <c r="H1124" t="s">
        <v>583</v>
      </c>
      <c r="I1124" t="s">
        <v>583</v>
      </c>
      <c r="J1124" t="s">
        <v>583</v>
      </c>
      <c r="K1124" t="s">
        <v>583</v>
      </c>
      <c r="L1124" t="s">
        <v>583</v>
      </c>
      <c r="M1124" t="s">
        <v>583</v>
      </c>
      <c r="N1124" t="s">
        <v>583</v>
      </c>
      <c r="O1124" t="s">
        <v>583</v>
      </c>
      <c r="P1124" t="s">
        <v>583</v>
      </c>
      <c r="Q1124" t="s">
        <v>583</v>
      </c>
      <c r="R1124" t="s">
        <v>583</v>
      </c>
      <c r="S1124" t="s">
        <v>583</v>
      </c>
      <c r="T1124" t="s">
        <v>583</v>
      </c>
      <c r="U1124" t="s">
        <v>583</v>
      </c>
      <c r="V1124" t="s">
        <v>583</v>
      </c>
      <c r="W1124" t="s">
        <v>583</v>
      </c>
      <c r="X1124" t="s">
        <v>583</v>
      </c>
      <c r="Y1124" t="s">
        <v>583</v>
      </c>
      <c r="Z1124" t="s">
        <v>583</v>
      </c>
      <c r="AA1124" t="s">
        <v>583</v>
      </c>
      <c r="AB1124" t="s">
        <v>583</v>
      </c>
      <c r="AC1124" t="s">
        <v>583</v>
      </c>
      <c r="AD1124" t="s">
        <v>583</v>
      </c>
      <c r="AE1124" t="s">
        <v>583</v>
      </c>
      <c r="AF1124" t="s">
        <v>583</v>
      </c>
      <c r="AG1124" t="s">
        <v>583</v>
      </c>
      <c r="AH1124" t="s">
        <v>583</v>
      </c>
    </row>
    <row r="1125" spans="1:34">
      <c r="A1125" t="s">
        <v>111</v>
      </c>
      <c r="B1125" t="s">
        <v>522</v>
      </c>
      <c r="C1125" s="139">
        <f t="shared" si="17"/>
        <v>0</v>
      </c>
      <c r="D1125" t="s">
        <v>583</v>
      </c>
      <c r="E1125" t="s">
        <v>583</v>
      </c>
      <c r="F1125" t="s">
        <v>583</v>
      </c>
      <c r="G1125" t="s">
        <v>583</v>
      </c>
      <c r="H1125" t="s">
        <v>583</v>
      </c>
      <c r="I1125" t="s">
        <v>583</v>
      </c>
      <c r="J1125" t="s">
        <v>583</v>
      </c>
      <c r="K1125" t="s">
        <v>583</v>
      </c>
      <c r="L1125" t="s">
        <v>583</v>
      </c>
      <c r="M1125" t="s">
        <v>583</v>
      </c>
      <c r="N1125" t="s">
        <v>583</v>
      </c>
      <c r="O1125" t="s">
        <v>583</v>
      </c>
      <c r="P1125" t="s">
        <v>583</v>
      </c>
      <c r="Q1125" t="s">
        <v>583</v>
      </c>
      <c r="R1125" t="s">
        <v>583</v>
      </c>
      <c r="S1125" t="s">
        <v>583</v>
      </c>
      <c r="T1125" t="s">
        <v>583</v>
      </c>
      <c r="U1125" t="s">
        <v>583</v>
      </c>
      <c r="V1125" t="s">
        <v>583</v>
      </c>
      <c r="W1125" t="s">
        <v>583</v>
      </c>
      <c r="X1125" t="s">
        <v>583</v>
      </c>
      <c r="Y1125" t="s">
        <v>583</v>
      </c>
      <c r="Z1125" t="s">
        <v>583</v>
      </c>
      <c r="AA1125" t="s">
        <v>583</v>
      </c>
      <c r="AB1125" t="s">
        <v>583</v>
      </c>
      <c r="AC1125" t="s">
        <v>583</v>
      </c>
      <c r="AD1125" t="s">
        <v>583</v>
      </c>
      <c r="AE1125" t="s">
        <v>583</v>
      </c>
      <c r="AF1125" t="s">
        <v>583</v>
      </c>
      <c r="AG1125" t="s">
        <v>583</v>
      </c>
      <c r="AH1125" t="s">
        <v>583</v>
      </c>
    </row>
    <row r="1126" spans="1:34">
      <c r="A1126" t="s">
        <v>111</v>
      </c>
      <c r="B1126" t="s">
        <v>4632</v>
      </c>
      <c r="C1126" s="139">
        <f t="shared" si="17"/>
        <v>39262932.5</v>
      </c>
      <c r="D1126">
        <v>37570582</v>
      </c>
      <c r="E1126">
        <v>41188172</v>
      </c>
      <c r="F1126">
        <v>41867567</v>
      </c>
      <c r="G1126">
        <v>36425409</v>
      </c>
      <c r="H1126">
        <v>45255216</v>
      </c>
      <c r="I1126">
        <v>48778157</v>
      </c>
      <c r="J1126">
        <v>48096026</v>
      </c>
      <c r="K1126">
        <v>53348841</v>
      </c>
      <c r="L1126">
        <v>56746305</v>
      </c>
      <c r="M1126">
        <v>58373558</v>
      </c>
      <c r="N1126">
        <v>57421195</v>
      </c>
      <c r="O1126">
        <v>57516914</v>
      </c>
      <c r="P1126">
        <v>60074823</v>
      </c>
      <c r="Q1126">
        <v>54177692</v>
      </c>
      <c r="R1126">
        <v>51917155</v>
      </c>
      <c r="S1126">
        <v>54250814</v>
      </c>
      <c r="T1126">
        <v>48298390</v>
      </c>
      <c r="U1126">
        <v>49776514</v>
      </c>
      <c r="V1126">
        <v>51218320</v>
      </c>
      <c r="W1126">
        <v>50413729</v>
      </c>
      <c r="X1126">
        <v>51403249</v>
      </c>
      <c r="Y1126">
        <v>50278792</v>
      </c>
      <c r="Z1126">
        <v>51454036</v>
      </c>
      <c r="AA1126">
        <v>48380102</v>
      </c>
      <c r="AB1126">
        <v>47544649</v>
      </c>
      <c r="AC1126">
        <v>47955288</v>
      </c>
      <c r="AD1126">
        <v>45380625</v>
      </c>
      <c r="AE1126">
        <v>48810720</v>
      </c>
      <c r="AF1126">
        <v>45942891</v>
      </c>
      <c r="AG1126">
        <v>44850089</v>
      </c>
      <c r="AH1126">
        <v>45063182</v>
      </c>
    </row>
    <row r="1127" spans="1:34">
      <c r="A1127" t="s">
        <v>111</v>
      </c>
      <c r="B1127" t="s">
        <v>4633</v>
      </c>
      <c r="C1127" s="139">
        <f t="shared" si="17"/>
        <v>40760256</v>
      </c>
      <c r="D1127">
        <v>43804967</v>
      </c>
      <c r="E1127">
        <v>43198072</v>
      </c>
      <c r="F1127">
        <v>41468021</v>
      </c>
      <c r="G1127">
        <v>34569964</v>
      </c>
      <c r="H1127">
        <v>30426275</v>
      </c>
      <c r="I1127">
        <v>24578492</v>
      </c>
      <c r="J1127">
        <v>19232669</v>
      </c>
      <c r="K1127">
        <v>17526171</v>
      </c>
      <c r="L1127">
        <v>18275061</v>
      </c>
      <c r="M1127">
        <v>13205916</v>
      </c>
      <c r="N1127">
        <v>11545564</v>
      </c>
      <c r="O1127">
        <v>14422750</v>
      </c>
      <c r="P1127">
        <v>12651408</v>
      </c>
      <c r="Q1127">
        <v>14870672</v>
      </c>
      <c r="R1127">
        <v>14784377</v>
      </c>
      <c r="S1127">
        <v>10281538</v>
      </c>
      <c r="T1127">
        <v>8913259</v>
      </c>
      <c r="U1127">
        <v>4247198</v>
      </c>
      <c r="V1127">
        <v>3970101</v>
      </c>
      <c r="W1127">
        <v>843693</v>
      </c>
      <c r="X1127">
        <v>0</v>
      </c>
      <c r="Y1127">
        <v>0</v>
      </c>
      <c r="Z1127">
        <v>0</v>
      </c>
      <c r="AA1127">
        <v>0</v>
      </c>
      <c r="AB1127">
        <v>0</v>
      </c>
      <c r="AC1127">
        <v>0</v>
      </c>
      <c r="AD1127">
        <v>0</v>
      </c>
      <c r="AE1127">
        <v>0</v>
      </c>
      <c r="AF1127">
        <v>0</v>
      </c>
      <c r="AG1127">
        <v>0</v>
      </c>
      <c r="AH1127">
        <v>0</v>
      </c>
    </row>
    <row r="1128" spans="1:34">
      <c r="A1128" t="s">
        <v>111</v>
      </c>
      <c r="B1128" t="s">
        <v>4634</v>
      </c>
      <c r="C1128" s="139">
        <f t="shared" si="17"/>
        <v>978750.75</v>
      </c>
      <c r="D1128">
        <v>0</v>
      </c>
      <c r="E1128">
        <v>0</v>
      </c>
      <c r="F1128">
        <v>2001324</v>
      </c>
      <c r="G1128">
        <v>1913679</v>
      </c>
      <c r="H1128">
        <v>2082858</v>
      </c>
      <c r="I1128">
        <v>1889445</v>
      </c>
      <c r="J1128">
        <v>1985176</v>
      </c>
      <c r="K1128">
        <v>2062328</v>
      </c>
      <c r="L1128">
        <v>2010948</v>
      </c>
      <c r="M1128">
        <v>2205220</v>
      </c>
      <c r="N1128">
        <v>2381670</v>
      </c>
      <c r="O1128">
        <v>2318470</v>
      </c>
      <c r="P1128">
        <v>2682498</v>
      </c>
      <c r="Q1128">
        <v>2853754</v>
      </c>
      <c r="R1128">
        <v>2642147</v>
      </c>
      <c r="S1128">
        <v>2822323</v>
      </c>
      <c r="T1128">
        <v>2255750</v>
      </c>
      <c r="U1128">
        <v>5216555</v>
      </c>
      <c r="V1128">
        <v>2621718</v>
      </c>
      <c r="W1128">
        <v>2730764</v>
      </c>
      <c r="X1128">
        <v>3026693</v>
      </c>
      <c r="Y1128">
        <v>3433579</v>
      </c>
      <c r="Z1128">
        <v>3538830</v>
      </c>
      <c r="AA1128">
        <v>3173387</v>
      </c>
      <c r="AB1128">
        <v>3041598</v>
      </c>
      <c r="AC1128">
        <v>3313929</v>
      </c>
      <c r="AD1128">
        <v>3381386</v>
      </c>
      <c r="AE1128">
        <v>3138720</v>
      </c>
      <c r="AF1128">
        <v>2895340</v>
      </c>
      <c r="AG1128">
        <v>2963591</v>
      </c>
      <c r="AH1128">
        <v>1016735</v>
      </c>
    </row>
    <row r="1129" spans="1:34">
      <c r="A1129" t="s">
        <v>111</v>
      </c>
      <c r="B1129" t="s">
        <v>4635</v>
      </c>
      <c r="C1129" s="139">
        <f t="shared" si="17"/>
        <v>81001939.25</v>
      </c>
      <c r="D1129">
        <v>81375549</v>
      </c>
      <c r="E1129">
        <v>84386244</v>
      </c>
      <c r="F1129">
        <v>85336912</v>
      </c>
      <c r="G1129">
        <v>72909052</v>
      </c>
      <c r="H1129">
        <v>77764349</v>
      </c>
      <c r="I1129">
        <v>75246094</v>
      </c>
      <c r="J1129">
        <v>69313871</v>
      </c>
      <c r="K1129">
        <v>72937340</v>
      </c>
      <c r="L1129">
        <v>77032314</v>
      </c>
      <c r="M1129">
        <v>73784694</v>
      </c>
      <c r="N1129">
        <v>71348429</v>
      </c>
      <c r="O1129">
        <v>74258134</v>
      </c>
      <c r="P1129">
        <v>75408728</v>
      </c>
      <c r="Q1129">
        <v>71902118</v>
      </c>
      <c r="R1129">
        <v>69343679</v>
      </c>
      <c r="S1129">
        <v>67354675</v>
      </c>
      <c r="T1129">
        <v>59467400</v>
      </c>
      <c r="U1129">
        <v>59240267</v>
      </c>
      <c r="V1129">
        <v>57810139</v>
      </c>
      <c r="W1129">
        <v>53988186</v>
      </c>
      <c r="X1129">
        <v>54429942</v>
      </c>
      <c r="Y1129">
        <v>53712371</v>
      </c>
      <c r="Z1129">
        <v>54992866</v>
      </c>
      <c r="AA1129">
        <v>51553489</v>
      </c>
      <c r="AB1129">
        <v>50586247</v>
      </c>
      <c r="AC1129">
        <v>51269217</v>
      </c>
      <c r="AD1129">
        <v>48762011</v>
      </c>
      <c r="AE1129">
        <v>51949440</v>
      </c>
      <c r="AF1129">
        <v>48838231</v>
      </c>
      <c r="AG1129">
        <v>47813680</v>
      </c>
      <c r="AH1129">
        <v>46079917</v>
      </c>
    </row>
    <row r="1130" spans="1:34">
      <c r="A1130" t="s">
        <v>111</v>
      </c>
      <c r="B1130" t="s">
        <v>4636</v>
      </c>
      <c r="C1130" s="139">
        <f t="shared" si="17"/>
        <v>23.5</v>
      </c>
      <c r="D1130">
        <v>63</v>
      </c>
      <c r="E1130">
        <v>14</v>
      </c>
      <c r="F1130">
        <v>15</v>
      </c>
      <c r="G1130">
        <v>2</v>
      </c>
      <c r="H1130">
        <v>3</v>
      </c>
      <c r="I1130">
        <v>21</v>
      </c>
      <c r="J1130">
        <v>49</v>
      </c>
      <c r="K1130">
        <v>-55941</v>
      </c>
      <c r="L1130">
        <v>9626</v>
      </c>
      <c r="M1130">
        <v>22521</v>
      </c>
      <c r="N1130">
        <v>25859</v>
      </c>
      <c r="O1130">
        <v>30371</v>
      </c>
      <c r="P1130">
        <v>24418</v>
      </c>
      <c r="Q1130">
        <v>25892</v>
      </c>
      <c r="R1130">
        <v>25038</v>
      </c>
      <c r="S1130">
        <v>18799</v>
      </c>
      <c r="T1130">
        <v>17547</v>
      </c>
      <c r="U1130">
        <v>28176</v>
      </c>
      <c r="V1130">
        <v>27172</v>
      </c>
      <c r="W1130">
        <v>25628</v>
      </c>
      <c r="X1130">
        <v>27161</v>
      </c>
      <c r="Y1130">
        <v>39272</v>
      </c>
      <c r="Z1130">
        <v>36100</v>
      </c>
      <c r="AA1130">
        <v>32883</v>
      </c>
      <c r="AB1130">
        <v>35109</v>
      </c>
      <c r="AC1130">
        <v>58326</v>
      </c>
      <c r="AD1130">
        <v>45367</v>
      </c>
      <c r="AE1130">
        <v>43253</v>
      </c>
      <c r="AF1130">
        <v>28978</v>
      </c>
      <c r="AG1130">
        <v>49846</v>
      </c>
      <c r="AH1130">
        <v>48159</v>
      </c>
    </row>
    <row r="1131" spans="1:34">
      <c r="A1131" t="s">
        <v>111</v>
      </c>
      <c r="B1131" t="s">
        <v>4637</v>
      </c>
      <c r="C1131" s="139">
        <f t="shared" si="17"/>
        <v>865464.25</v>
      </c>
      <c r="D1131">
        <v>922220</v>
      </c>
      <c r="E1131">
        <v>830243</v>
      </c>
      <c r="F1131">
        <v>886794</v>
      </c>
      <c r="G1131">
        <v>822600</v>
      </c>
      <c r="H1131">
        <v>890655</v>
      </c>
      <c r="I1131">
        <v>889481</v>
      </c>
      <c r="J1131">
        <v>841584</v>
      </c>
      <c r="K1131">
        <v>792281</v>
      </c>
      <c r="L1131">
        <v>854648</v>
      </c>
      <c r="M1131">
        <v>798499</v>
      </c>
      <c r="N1131">
        <v>876445</v>
      </c>
      <c r="O1131">
        <v>778304</v>
      </c>
      <c r="P1131">
        <v>895762</v>
      </c>
      <c r="Q1131">
        <v>891085</v>
      </c>
      <c r="R1131">
        <v>1246164</v>
      </c>
      <c r="S1131">
        <v>1234353</v>
      </c>
      <c r="T1131">
        <v>1244614</v>
      </c>
      <c r="U1131">
        <v>1358413</v>
      </c>
      <c r="V1131">
        <v>1346108</v>
      </c>
      <c r="W1131">
        <v>1235635</v>
      </c>
      <c r="X1131">
        <v>1114853</v>
      </c>
      <c r="Y1131">
        <v>1113717</v>
      </c>
      <c r="Z1131">
        <v>1200278</v>
      </c>
      <c r="AA1131">
        <v>1277604</v>
      </c>
      <c r="AB1131">
        <v>1228265</v>
      </c>
      <c r="AC1131">
        <v>1339825</v>
      </c>
      <c r="AD1131">
        <v>1251394</v>
      </c>
      <c r="AE1131">
        <v>1166978</v>
      </c>
      <c r="AF1131">
        <v>1139240</v>
      </c>
      <c r="AG1131">
        <v>1235591</v>
      </c>
      <c r="AH1131">
        <v>951056</v>
      </c>
    </row>
    <row r="1132" spans="1:34">
      <c r="A1132" t="s">
        <v>111</v>
      </c>
      <c r="B1132" t="s">
        <v>4638</v>
      </c>
      <c r="C1132" s="139">
        <f t="shared" si="17"/>
        <v>865487.75</v>
      </c>
      <c r="D1132">
        <v>922283</v>
      </c>
      <c r="E1132">
        <v>830257</v>
      </c>
      <c r="F1132">
        <v>886809</v>
      </c>
      <c r="G1132">
        <v>822602</v>
      </c>
      <c r="H1132">
        <v>890658</v>
      </c>
      <c r="I1132">
        <v>889502</v>
      </c>
      <c r="J1132">
        <v>841633</v>
      </c>
      <c r="K1132">
        <v>736340</v>
      </c>
      <c r="L1132">
        <v>864274</v>
      </c>
      <c r="M1132">
        <v>821020</v>
      </c>
      <c r="N1132">
        <v>902304</v>
      </c>
      <c r="O1132">
        <v>808675</v>
      </c>
      <c r="P1132">
        <v>920180</v>
      </c>
      <c r="Q1132">
        <v>916977</v>
      </c>
      <c r="R1132">
        <v>1271202</v>
      </c>
      <c r="S1132">
        <v>1253153</v>
      </c>
      <c r="T1132">
        <v>1262161</v>
      </c>
      <c r="U1132">
        <v>1386589</v>
      </c>
      <c r="V1132">
        <v>1373280</v>
      </c>
      <c r="W1132">
        <v>1261263</v>
      </c>
      <c r="X1132">
        <v>1142015</v>
      </c>
      <c r="Y1132">
        <v>1152989</v>
      </c>
      <c r="Z1132">
        <v>1236377</v>
      </c>
      <c r="AA1132">
        <v>1310487</v>
      </c>
      <c r="AB1132">
        <v>1263374</v>
      </c>
      <c r="AC1132">
        <v>1398150</v>
      </c>
      <c r="AD1132">
        <v>1296761</v>
      </c>
      <c r="AE1132">
        <v>1210232</v>
      </c>
      <c r="AF1132">
        <v>1168218</v>
      </c>
      <c r="AG1132">
        <v>1285437</v>
      </c>
      <c r="AH1132">
        <v>999215</v>
      </c>
    </row>
    <row r="1133" spans="1:34">
      <c r="A1133" t="s">
        <v>111</v>
      </c>
      <c r="B1133" t="s">
        <v>4639</v>
      </c>
      <c r="C1133" s="139">
        <f t="shared" si="17"/>
        <v>81867427</v>
      </c>
      <c r="D1133">
        <v>82297832</v>
      </c>
      <c r="E1133">
        <v>85216501</v>
      </c>
      <c r="F1133">
        <v>86223721</v>
      </c>
      <c r="G1133">
        <v>73731654</v>
      </c>
      <c r="H1133">
        <v>78655007</v>
      </c>
      <c r="I1133">
        <v>76135596</v>
      </c>
      <c r="J1133">
        <v>70155504</v>
      </c>
      <c r="K1133">
        <v>73673680</v>
      </c>
      <c r="L1133">
        <v>77896588</v>
      </c>
      <c r="M1133">
        <v>74605714</v>
      </c>
      <c r="N1133">
        <v>72250733</v>
      </c>
      <c r="O1133">
        <v>75066809</v>
      </c>
      <c r="P1133">
        <v>76328908</v>
      </c>
      <c r="Q1133">
        <v>72819095</v>
      </c>
      <c r="R1133">
        <v>70614880</v>
      </c>
      <c r="S1133">
        <v>68607827</v>
      </c>
      <c r="T1133">
        <v>60729560</v>
      </c>
      <c r="U1133">
        <v>60626856</v>
      </c>
      <c r="V1133">
        <v>59183419</v>
      </c>
      <c r="W1133">
        <v>55249448</v>
      </c>
      <c r="X1133">
        <v>55571957</v>
      </c>
      <c r="Y1133">
        <v>54865361</v>
      </c>
      <c r="Z1133">
        <v>56229243</v>
      </c>
      <c r="AA1133">
        <v>52863976</v>
      </c>
      <c r="AB1133">
        <v>51849621</v>
      </c>
      <c r="AC1133">
        <v>52667367</v>
      </c>
      <c r="AD1133">
        <v>50058772</v>
      </c>
      <c r="AE1133">
        <v>53159672</v>
      </c>
      <c r="AF1133">
        <v>50006449</v>
      </c>
      <c r="AG1133">
        <v>49099117</v>
      </c>
      <c r="AH1133">
        <v>47079132</v>
      </c>
    </row>
    <row r="1134" spans="1:34">
      <c r="A1134" t="s">
        <v>111</v>
      </c>
      <c r="B1134" t="s">
        <v>4640</v>
      </c>
      <c r="C1134" s="139">
        <f t="shared" si="17"/>
        <v>0</v>
      </c>
      <c r="D1134">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c r="A1135" t="s">
        <v>111</v>
      </c>
      <c r="B1135" t="s">
        <v>4641</v>
      </c>
      <c r="C1135" s="139">
        <f t="shared" si="17"/>
        <v>0</v>
      </c>
      <c r="D113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537952</v>
      </c>
    </row>
    <row r="1136" spans="1:34">
      <c r="A1136" t="s">
        <v>111</v>
      </c>
      <c r="B1136" s="137" t="s">
        <v>4642</v>
      </c>
      <c r="C1136" s="139">
        <f t="shared" si="17"/>
        <v>81867427</v>
      </c>
      <c r="D1136">
        <v>82297832</v>
      </c>
      <c r="E1136">
        <v>85216501</v>
      </c>
      <c r="F1136">
        <v>86223721</v>
      </c>
      <c r="G1136">
        <v>73731654</v>
      </c>
      <c r="H1136">
        <v>78655007</v>
      </c>
      <c r="I1136">
        <v>76135596</v>
      </c>
      <c r="J1136">
        <v>70155504</v>
      </c>
      <c r="K1136">
        <v>73673680</v>
      </c>
      <c r="L1136">
        <v>77896588</v>
      </c>
      <c r="M1136">
        <v>74605714</v>
      </c>
      <c r="N1136">
        <v>72250733</v>
      </c>
      <c r="O1136">
        <v>75066809</v>
      </c>
      <c r="P1136">
        <v>76328908</v>
      </c>
      <c r="Q1136">
        <v>72819095</v>
      </c>
      <c r="R1136">
        <v>70614880</v>
      </c>
      <c r="S1136">
        <v>68607827</v>
      </c>
      <c r="T1136">
        <v>60729560</v>
      </c>
      <c r="U1136">
        <v>60626856</v>
      </c>
      <c r="V1136">
        <v>59183419</v>
      </c>
      <c r="W1136">
        <v>55249448</v>
      </c>
      <c r="X1136">
        <v>55571957</v>
      </c>
      <c r="Y1136">
        <v>54865361</v>
      </c>
      <c r="Z1136">
        <v>56229243</v>
      </c>
      <c r="AA1136">
        <v>52863976</v>
      </c>
      <c r="AB1136">
        <v>51849621</v>
      </c>
      <c r="AC1136">
        <v>52667367</v>
      </c>
      <c r="AD1136">
        <v>50058772</v>
      </c>
      <c r="AE1136">
        <v>53159672</v>
      </c>
      <c r="AF1136">
        <v>50006449</v>
      </c>
      <c r="AG1136">
        <v>49099117</v>
      </c>
      <c r="AH1136">
        <v>47617084</v>
      </c>
    </row>
    <row r="1137" spans="1:34">
      <c r="A1137" t="s">
        <v>111</v>
      </c>
      <c r="B1137" t="s">
        <v>4643</v>
      </c>
      <c r="C1137" s="139">
        <f t="shared" si="17"/>
        <v>0</v>
      </c>
      <c r="D1137" t="s">
        <v>583</v>
      </c>
      <c r="E1137" t="s">
        <v>583</v>
      </c>
      <c r="F1137" t="s">
        <v>583</v>
      </c>
      <c r="G1137" t="s">
        <v>583</v>
      </c>
      <c r="H1137" t="s">
        <v>583</v>
      </c>
      <c r="I1137" t="s">
        <v>583</v>
      </c>
      <c r="J1137" t="s">
        <v>583</v>
      </c>
      <c r="K1137" t="s">
        <v>583</v>
      </c>
      <c r="L1137" t="s">
        <v>583</v>
      </c>
      <c r="M1137" t="s">
        <v>583</v>
      </c>
      <c r="N1137" t="s">
        <v>583</v>
      </c>
      <c r="O1137" t="s">
        <v>583</v>
      </c>
      <c r="P1137" t="s">
        <v>583</v>
      </c>
      <c r="Q1137" t="s">
        <v>583</v>
      </c>
      <c r="R1137" t="s">
        <v>583</v>
      </c>
      <c r="S1137" t="s">
        <v>583</v>
      </c>
      <c r="T1137" t="s">
        <v>583</v>
      </c>
      <c r="U1137" t="s">
        <v>583</v>
      </c>
      <c r="V1137" t="s">
        <v>583</v>
      </c>
      <c r="W1137" t="s">
        <v>583</v>
      </c>
      <c r="X1137" t="s">
        <v>583</v>
      </c>
      <c r="Y1137" t="s">
        <v>583</v>
      </c>
      <c r="Z1137" t="s">
        <v>583</v>
      </c>
      <c r="AA1137" t="s">
        <v>583</v>
      </c>
      <c r="AB1137" t="s">
        <v>583</v>
      </c>
      <c r="AC1137" t="s">
        <v>583</v>
      </c>
      <c r="AD1137" t="s">
        <v>583</v>
      </c>
      <c r="AE1137" t="s">
        <v>583</v>
      </c>
      <c r="AF1137" t="s">
        <v>583</v>
      </c>
      <c r="AG1137" t="s">
        <v>583</v>
      </c>
      <c r="AH1137" t="s">
        <v>583</v>
      </c>
    </row>
    <row r="1138" spans="1:34">
      <c r="A1138" t="s">
        <v>111</v>
      </c>
      <c r="B1138" t="s">
        <v>4644</v>
      </c>
      <c r="C1138" s="139">
        <f t="shared" si="17"/>
        <v>0</v>
      </c>
      <c r="D1138" t="s">
        <v>583</v>
      </c>
      <c r="E1138" t="s">
        <v>583</v>
      </c>
      <c r="F1138" t="s">
        <v>583</v>
      </c>
      <c r="G1138" t="s">
        <v>583</v>
      </c>
      <c r="H1138" t="s">
        <v>583</v>
      </c>
      <c r="I1138" t="s">
        <v>583</v>
      </c>
      <c r="J1138" t="s">
        <v>583</v>
      </c>
      <c r="K1138" t="s">
        <v>583</v>
      </c>
      <c r="L1138" t="s">
        <v>583</v>
      </c>
      <c r="M1138" t="s">
        <v>583</v>
      </c>
      <c r="N1138" t="s">
        <v>583</v>
      </c>
      <c r="O1138" t="s">
        <v>583</v>
      </c>
      <c r="P1138" t="s">
        <v>583</v>
      </c>
      <c r="Q1138" t="s">
        <v>583</v>
      </c>
      <c r="R1138" t="s">
        <v>583</v>
      </c>
      <c r="S1138" t="s">
        <v>583</v>
      </c>
      <c r="T1138" t="s">
        <v>583</v>
      </c>
      <c r="U1138" t="s">
        <v>583</v>
      </c>
      <c r="V1138" t="s">
        <v>583</v>
      </c>
      <c r="W1138" t="s">
        <v>583</v>
      </c>
      <c r="X1138" t="s">
        <v>583</v>
      </c>
      <c r="Y1138" t="s">
        <v>583</v>
      </c>
      <c r="Z1138" t="s">
        <v>583</v>
      </c>
      <c r="AA1138" t="s">
        <v>583</v>
      </c>
      <c r="AB1138" t="s">
        <v>583</v>
      </c>
      <c r="AC1138" t="s">
        <v>583</v>
      </c>
      <c r="AD1138" t="s">
        <v>583</v>
      </c>
      <c r="AE1138" t="s">
        <v>583</v>
      </c>
      <c r="AF1138" t="s">
        <v>583</v>
      </c>
      <c r="AG1138" t="s">
        <v>583</v>
      </c>
      <c r="AH1138" t="s">
        <v>583</v>
      </c>
    </row>
    <row r="1139" spans="1:34">
      <c r="A1139" t="s">
        <v>111</v>
      </c>
      <c r="B1139" t="s">
        <v>4645</v>
      </c>
      <c r="C1139" s="139">
        <f t="shared" si="17"/>
        <v>63040673.75</v>
      </c>
      <c r="D1139">
        <v>62299305</v>
      </c>
      <c r="E1139">
        <v>64795946</v>
      </c>
      <c r="F1139">
        <v>64575316</v>
      </c>
      <c r="G1139">
        <v>60492128</v>
      </c>
      <c r="H1139">
        <v>61516554</v>
      </c>
      <c r="I1139">
        <v>61336385</v>
      </c>
      <c r="J1139">
        <v>61573374</v>
      </c>
      <c r="K1139">
        <v>59929172</v>
      </c>
      <c r="L1139">
        <v>59340624</v>
      </c>
      <c r="M1139">
        <v>59846794</v>
      </c>
      <c r="N1139">
        <v>57845980</v>
      </c>
      <c r="O1139">
        <v>54544580</v>
      </c>
      <c r="P1139">
        <v>56140456</v>
      </c>
      <c r="Q1139">
        <v>55060557</v>
      </c>
      <c r="R1139">
        <v>54771452</v>
      </c>
      <c r="S1139">
        <v>53570849</v>
      </c>
      <c r="T1139">
        <v>50811290</v>
      </c>
      <c r="U1139">
        <v>50287767</v>
      </c>
      <c r="V1139">
        <v>49485466</v>
      </c>
      <c r="W1139">
        <v>49666725</v>
      </c>
      <c r="X1139">
        <v>49564141</v>
      </c>
      <c r="Y1139">
        <v>46736630</v>
      </c>
      <c r="Z1139">
        <v>47896575</v>
      </c>
      <c r="AA1139">
        <v>44452853</v>
      </c>
      <c r="AB1139">
        <v>43291303</v>
      </c>
      <c r="AC1139">
        <v>41392452</v>
      </c>
      <c r="AD1139">
        <v>41143443</v>
      </c>
      <c r="AE1139">
        <v>40531327</v>
      </c>
      <c r="AF1139">
        <v>38267207</v>
      </c>
      <c r="AG1139">
        <v>39404397</v>
      </c>
      <c r="AH1139">
        <v>42504220</v>
      </c>
    </row>
    <row r="1140" spans="1:34">
      <c r="A1140" t="s">
        <v>111</v>
      </c>
      <c r="B1140" t="s">
        <v>4646</v>
      </c>
      <c r="C1140" s="139">
        <f t="shared" si="17"/>
        <v>0</v>
      </c>
      <c r="D1140">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c r="A1141" t="s">
        <v>111</v>
      </c>
      <c r="B1141" t="s">
        <v>4647</v>
      </c>
      <c r="C1141" s="139">
        <f t="shared" si="17"/>
        <v>0</v>
      </c>
      <c r="D1141">
        <v>0</v>
      </c>
      <c r="E1141">
        <v>0</v>
      </c>
      <c r="F1141">
        <v>0</v>
      </c>
      <c r="G1141">
        <v>0</v>
      </c>
      <c r="H1141">
        <v>0</v>
      </c>
      <c r="I1141">
        <v>0</v>
      </c>
      <c r="J1141">
        <v>0</v>
      </c>
      <c r="K1141">
        <v>0</v>
      </c>
      <c r="L1141">
        <v>0</v>
      </c>
      <c r="M1141">
        <v>0</v>
      </c>
      <c r="N1141">
        <v>0</v>
      </c>
      <c r="O1141">
        <v>0</v>
      </c>
      <c r="P1141">
        <v>138410</v>
      </c>
      <c r="Q1141">
        <v>132643</v>
      </c>
      <c r="R1141">
        <v>133862</v>
      </c>
      <c r="S1141">
        <v>136253</v>
      </c>
      <c r="T1141">
        <v>130752</v>
      </c>
      <c r="U1141">
        <v>140401</v>
      </c>
      <c r="V1141">
        <v>0</v>
      </c>
      <c r="W1141">
        <v>0</v>
      </c>
      <c r="X1141">
        <v>0</v>
      </c>
      <c r="Y1141">
        <v>0</v>
      </c>
      <c r="Z1141">
        <v>0</v>
      </c>
      <c r="AA1141">
        <v>0</v>
      </c>
      <c r="AB1141">
        <v>0</v>
      </c>
      <c r="AC1141">
        <v>0</v>
      </c>
      <c r="AD1141">
        <v>0</v>
      </c>
      <c r="AE1141">
        <v>0</v>
      </c>
      <c r="AF1141">
        <v>0</v>
      </c>
      <c r="AG1141">
        <v>0</v>
      </c>
      <c r="AH1141">
        <v>0</v>
      </c>
    </row>
    <row r="1142" spans="1:34">
      <c r="A1142" t="s">
        <v>111</v>
      </c>
      <c r="B1142" t="s">
        <v>4648</v>
      </c>
      <c r="C1142" s="139">
        <f t="shared" si="17"/>
        <v>63040673.75</v>
      </c>
      <c r="D1142">
        <v>62299305</v>
      </c>
      <c r="E1142">
        <v>64795946</v>
      </c>
      <c r="F1142">
        <v>64575316</v>
      </c>
      <c r="G1142">
        <v>60492128</v>
      </c>
      <c r="H1142">
        <v>61516554</v>
      </c>
      <c r="I1142">
        <v>61336385</v>
      </c>
      <c r="J1142">
        <v>61573374</v>
      </c>
      <c r="K1142">
        <v>59929172</v>
      </c>
      <c r="L1142">
        <v>59340624</v>
      </c>
      <c r="M1142">
        <v>59846794</v>
      </c>
      <c r="N1142">
        <v>57845980</v>
      </c>
      <c r="O1142">
        <v>54544580</v>
      </c>
      <c r="P1142">
        <v>56278866</v>
      </c>
      <c r="Q1142">
        <v>55193200</v>
      </c>
      <c r="R1142">
        <v>54905314</v>
      </c>
      <c r="S1142">
        <v>53707102</v>
      </c>
      <c r="T1142">
        <v>50942042</v>
      </c>
      <c r="U1142">
        <v>50428168</v>
      </c>
      <c r="V1142">
        <v>49485466</v>
      </c>
      <c r="W1142">
        <v>49666725</v>
      </c>
      <c r="X1142">
        <v>49564141</v>
      </c>
      <c r="Y1142">
        <v>46736630</v>
      </c>
      <c r="Z1142">
        <v>47896575</v>
      </c>
      <c r="AA1142">
        <v>44452853</v>
      </c>
      <c r="AB1142">
        <v>43291303</v>
      </c>
      <c r="AC1142">
        <v>41392452</v>
      </c>
      <c r="AD1142">
        <v>41143443</v>
      </c>
      <c r="AE1142">
        <v>40531327</v>
      </c>
      <c r="AF1142">
        <v>38267207</v>
      </c>
      <c r="AG1142">
        <v>39404397</v>
      </c>
      <c r="AH1142">
        <v>42504220</v>
      </c>
    </row>
    <row r="1143" spans="1:34">
      <c r="A1143" t="s">
        <v>111</v>
      </c>
      <c r="B1143" t="s">
        <v>4649</v>
      </c>
      <c r="C1143" s="139">
        <f t="shared" si="17"/>
        <v>1088872.5</v>
      </c>
      <c r="D1143">
        <v>924513</v>
      </c>
      <c r="E1143">
        <v>888870</v>
      </c>
      <c r="F1143">
        <v>1290067</v>
      </c>
      <c r="G1143">
        <v>1252040</v>
      </c>
      <c r="H1143">
        <v>1311150</v>
      </c>
      <c r="I1143">
        <v>1284314</v>
      </c>
      <c r="J1143">
        <v>1255974</v>
      </c>
      <c r="K1143">
        <v>1232712</v>
      </c>
      <c r="L1143">
        <v>889179</v>
      </c>
      <c r="M1143">
        <v>867857</v>
      </c>
      <c r="N1143">
        <v>1077701</v>
      </c>
      <c r="O1143">
        <v>935019</v>
      </c>
      <c r="P1143">
        <v>1345567</v>
      </c>
      <c r="Q1143">
        <v>1400804</v>
      </c>
      <c r="R1143">
        <v>986758</v>
      </c>
      <c r="S1143">
        <v>953406</v>
      </c>
      <c r="T1143">
        <v>1153762</v>
      </c>
      <c r="U1143">
        <v>1152560</v>
      </c>
      <c r="V1143">
        <v>1138108</v>
      </c>
      <c r="W1143">
        <v>1113894</v>
      </c>
      <c r="X1143">
        <v>1303557</v>
      </c>
      <c r="Y1143">
        <v>1002821</v>
      </c>
      <c r="Z1143">
        <v>1141401</v>
      </c>
      <c r="AA1143">
        <v>1224634</v>
      </c>
      <c r="AB1143">
        <v>1209405</v>
      </c>
      <c r="AC1143">
        <v>1266863</v>
      </c>
      <c r="AD1143">
        <v>1210606</v>
      </c>
      <c r="AE1143">
        <v>1099019</v>
      </c>
      <c r="AF1143">
        <v>1056330</v>
      </c>
      <c r="AG1143">
        <v>1186632</v>
      </c>
      <c r="AH1143">
        <v>957730</v>
      </c>
    </row>
    <row r="1144" spans="1:34">
      <c r="A1144" t="s">
        <v>111</v>
      </c>
      <c r="B1144" t="s">
        <v>4650</v>
      </c>
      <c r="C1144" s="139">
        <f t="shared" si="17"/>
        <v>0</v>
      </c>
      <c r="D1144">
        <v>0</v>
      </c>
      <c r="E1144">
        <v>0</v>
      </c>
      <c r="F1144">
        <v>0</v>
      </c>
      <c r="G1144">
        <v>0</v>
      </c>
      <c r="H1144">
        <v>0</v>
      </c>
      <c r="I1144">
        <v>0</v>
      </c>
      <c r="J1144">
        <v>0</v>
      </c>
      <c r="K1144">
        <v>0</v>
      </c>
      <c r="L1144">
        <v>0</v>
      </c>
      <c r="M1144">
        <v>0</v>
      </c>
      <c r="N1144">
        <v>0</v>
      </c>
      <c r="O1144">
        <v>0</v>
      </c>
      <c r="P1144">
        <v>0</v>
      </c>
      <c r="Q1144">
        <v>0</v>
      </c>
      <c r="R1144">
        <v>0</v>
      </c>
      <c r="S1144">
        <v>342</v>
      </c>
      <c r="T1144">
        <v>450</v>
      </c>
      <c r="U1144">
        <v>0</v>
      </c>
      <c r="V1144">
        <v>0</v>
      </c>
      <c r="W1144">
        <v>0</v>
      </c>
      <c r="X1144">
        <v>0</v>
      </c>
      <c r="Y1144">
        <v>0</v>
      </c>
      <c r="Z1144">
        <v>0</v>
      </c>
      <c r="AA1144">
        <v>0</v>
      </c>
      <c r="AB1144">
        <v>0</v>
      </c>
      <c r="AC1144">
        <v>0</v>
      </c>
      <c r="AD1144">
        <v>0</v>
      </c>
      <c r="AE1144">
        <v>0</v>
      </c>
      <c r="AF1144">
        <v>0</v>
      </c>
      <c r="AG1144">
        <v>0</v>
      </c>
      <c r="AH1144">
        <v>0</v>
      </c>
    </row>
    <row r="1145" spans="1:34">
      <c r="A1145" t="s">
        <v>111</v>
      </c>
      <c r="B1145" t="s">
        <v>4651</v>
      </c>
      <c r="C1145" s="139">
        <f t="shared" si="17"/>
        <v>3401130.5</v>
      </c>
      <c r="D1145">
        <v>3469714</v>
      </c>
      <c r="E1145">
        <v>3513488</v>
      </c>
      <c r="F1145">
        <v>3330643</v>
      </c>
      <c r="G1145">
        <v>3290677</v>
      </c>
      <c r="H1145">
        <v>3210615</v>
      </c>
      <c r="I1145">
        <v>3059057</v>
      </c>
      <c r="J1145">
        <v>3206122</v>
      </c>
      <c r="K1145">
        <v>3219373</v>
      </c>
      <c r="L1145">
        <v>3213530</v>
      </c>
      <c r="M1145">
        <v>3698151</v>
      </c>
      <c r="N1145">
        <v>3573595</v>
      </c>
      <c r="O1145">
        <v>3472167</v>
      </c>
      <c r="P1145">
        <v>3584991</v>
      </c>
      <c r="Q1145">
        <v>3493314</v>
      </c>
      <c r="R1145">
        <v>3559999</v>
      </c>
      <c r="S1145">
        <v>3589554</v>
      </c>
      <c r="T1145">
        <v>3732829</v>
      </c>
      <c r="U1145">
        <v>3702846</v>
      </c>
      <c r="V1145">
        <v>3711886</v>
      </c>
      <c r="W1145">
        <v>3884110</v>
      </c>
      <c r="X1145">
        <v>3855261</v>
      </c>
      <c r="Y1145">
        <v>3666588</v>
      </c>
      <c r="Z1145">
        <v>3405816</v>
      </c>
      <c r="AA1145">
        <v>3351609</v>
      </c>
      <c r="AB1145">
        <v>3360344</v>
      </c>
      <c r="AC1145">
        <v>3159288</v>
      </c>
      <c r="AD1145">
        <v>3125516</v>
      </c>
      <c r="AE1145">
        <v>3243870</v>
      </c>
      <c r="AF1145">
        <v>3025167</v>
      </c>
      <c r="AG1145">
        <v>3025659</v>
      </c>
      <c r="AH1145">
        <v>3226954</v>
      </c>
    </row>
    <row r="1146" spans="1:34">
      <c r="A1146" t="s">
        <v>111</v>
      </c>
      <c r="B1146" t="s">
        <v>4652</v>
      </c>
      <c r="C1146" s="139">
        <f t="shared" si="17"/>
        <v>179096</v>
      </c>
      <c r="D1146">
        <v>-139610</v>
      </c>
      <c r="E1146">
        <v>98747</v>
      </c>
      <c r="F1146">
        <v>354803</v>
      </c>
      <c r="G1146">
        <v>402444</v>
      </c>
      <c r="H1146">
        <v>748566</v>
      </c>
      <c r="I1146">
        <v>938480</v>
      </c>
      <c r="J1146">
        <v>796814</v>
      </c>
      <c r="K1146">
        <v>904048</v>
      </c>
      <c r="L1146">
        <v>1014746</v>
      </c>
      <c r="M1146">
        <v>379133</v>
      </c>
      <c r="N1146">
        <v>507585</v>
      </c>
      <c r="O1146">
        <v>491690</v>
      </c>
      <c r="P1146">
        <v>734963</v>
      </c>
      <c r="Q1146">
        <v>879649</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c r="A1147" t="s">
        <v>111</v>
      </c>
      <c r="B1147" t="s">
        <v>4653</v>
      </c>
      <c r="C1147" s="139">
        <f t="shared" si="17"/>
        <v>14157654</v>
      </c>
      <c r="D1147">
        <v>15743910</v>
      </c>
      <c r="E1147">
        <v>15919450</v>
      </c>
      <c r="F1147">
        <v>16672891</v>
      </c>
      <c r="G1147">
        <v>8294365</v>
      </c>
      <c r="H1147">
        <v>11868122</v>
      </c>
      <c r="I1147">
        <v>9517361</v>
      </c>
      <c r="J1147">
        <v>3323221</v>
      </c>
      <c r="K1147">
        <v>8388375</v>
      </c>
      <c r="L1147">
        <v>13438509</v>
      </c>
      <c r="M1147">
        <v>9813779</v>
      </c>
      <c r="N1147">
        <v>9245872</v>
      </c>
      <c r="O1147">
        <v>15623353</v>
      </c>
      <c r="P1147">
        <v>14384521</v>
      </c>
      <c r="Q1147">
        <v>11852128</v>
      </c>
      <c r="R1147">
        <v>9522846</v>
      </c>
      <c r="S1147">
        <v>8747950</v>
      </c>
      <c r="T1147">
        <v>3537430</v>
      </c>
      <c r="U1147">
        <v>4479535</v>
      </c>
      <c r="V1147">
        <v>4101134</v>
      </c>
      <c r="W1147">
        <v>282207</v>
      </c>
      <c r="X1147">
        <v>4050</v>
      </c>
      <c r="Y1147">
        <v>2316335</v>
      </c>
      <c r="Z1147">
        <v>2730208</v>
      </c>
      <c r="AA1147">
        <v>3041059</v>
      </c>
      <c r="AB1147">
        <v>3220956</v>
      </c>
      <c r="AC1147">
        <v>6074237</v>
      </c>
      <c r="AD1147">
        <v>3913335</v>
      </c>
      <c r="AE1147">
        <v>7493656</v>
      </c>
      <c r="AF1147">
        <v>6943157</v>
      </c>
      <c r="AG1147">
        <v>4963868</v>
      </c>
      <c r="AH1147">
        <v>0</v>
      </c>
    </row>
    <row r="1148" spans="1:34">
      <c r="A1148" t="s">
        <v>111</v>
      </c>
      <c r="B1148" s="137" t="s">
        <v>4654</v>
      </c>
      <c r="C1148" s="139">
        <f t="shared" si="17"/>
        <v>81867427</v>
      </c>
      <c r="D1148">
        <v>82297832</v>
      </c>
      <c r="E1148">
        <v>85216501</v>
      </c>
      <c r="F1148">
        <v>86223721</v>
      </c>
      <c r="G1148">
        <v>73731654</v>
      </c>
      <c r="H1148">
        <v>78655007</v>
      </c>
      <c r="I1148">
        <v>76135596</v>
      </c>
      <c r="J1148">
        <v>70155504</v>
      </c>
      <c r="K1148">
        <v>73673680</v>
      </c>
      <c r="L1148">
        <v>77896588</v>
      </c>
      <c r="M1148">
        <v>74605714</v>
      </c>
      <c r="N1148">
        <v>72250733</v>
      </c>
      <c r="O1148">
        <v>75066809</v>
      </c>
      <c r="P1148">
        <v>76328908</v>
      </c>
      <c r="Q1148">
        <v>72819095</v>
      </c>
      <c r="R1148">
        <v>70614880</v>
      </c>
      <c r="S1148">
        <v>68607827</v>
      </c>
      <c r="T1148">
        <v>60729560</v>
      </c>
      <c r="U1148">
        <v>60626856</v>
      </c>
      <c r="V1148">
        <v>59183419</v>
      </c>
      <c r="W1148">
        <v>55249448</v>
      </c>
      <c r="X1148">
        <v>55571957</v>
      </c>
      <c r="Y1148">
        <v>54865361</v>
      </c>
      <c r="Z1148">
        <v>56229243</v>
      </c>
      <c r="AA1148">
        <v>52863976</v>
      </c>
      <c r="AB1148">
        <v>51849621</v>
      </c>
      <c r="AC1148">
        <v>52667367</v>
      </c>
      <c r="AD1148">
        <v>50058772</v>
      </c>
      <c r="AE1148">
        <v>53159672</v>
      </c>
      <c r="AF1148">
        <v>50006449</v>
      </c>
      <c r="AG1148">
        <v>49099117</v>
      </c>
      <c r="AH1148">
        <v>47617084</v>
      </c>
    </row>
    <row r="1149" spans="1:34">
      <c r="A1149" t="s">
        <v>111</v>
      </c>
      <c r="B1149" t="s">
        <v>4655</v>
      </c>
      <c r="C1149" s="139">
        <f t="shared" si="17"/>
        <v>14157654</v>
      </c>
      <c r="D1149">
        <v>15743910</v>
      </c>
      <c r="E1149">
        <v>15919450</v>
      </c>
      <c r="F1149">
        <v>16672891</v>
      </c>
      <c r="G1149">
        <v>8294365</v>
      </c>
      <c r="H1149">
        <v>11868122</v>
      </c>
      <c r="I1149">
        <v>9517361</v>
      </c>
      <c r="J1149">
        <v>3323221</v>
      </c>
      <c r="K1149">
        <v>8388375</v>
      </c>
      <c r="L1149">
        <v>13438509</v>
      </c>
      <c r="M1149">
        <v>9813779</v>
      </c>
      <c r="N1149">
        <v>9245872</v>
      </c>
      <c r="O1149">
        <v>15623353</v>
      </c>
      <c r="P1149">
        <v>14384521</v>
      </c>
      <c r="Q1149">
        <v>11852128</v>
      </c>
      <c r="R1149">
        <v>9522846</v>
      </c>
      <c r="S1149">
        <v>8747950</v>
      </c>
      <c r="T1149">
        <v>3537430</v>
      </c>
      <c r="U1149">
        <v>4479535</v>
      </c>
      <c r="V1149">
        <v>4101134</v>
      </c>
      <c r="W1149">
        <v>282207</v>
      </c>
      <c r="X1149">
        <v>4050</v>
      </c>
      <c r="Y1149">
        <v>2316335</v>
      </c>
      <c r="Z1149">
        <v>2730208</v>
      </c>
      <c r="AA1149">
        <v>3041059</v>
      </c>
      <c r="AB1149">
        <v>3220956</v>
      </c>
      <c r="AC1149">
        <v>6074237</v>
      </c>
      <c r="AD1149">
        <v>3913335</v>
      </c>
      <c r="AE1149">
        <v>7493656</v>
      </c>
      <c r="AF1149">
        <v>6943157</v>
      </c>
      <c r="AG1149">
        <v>4963868</v>
      </c>
      <c r="AH1149">
        <v>-537952</v>
      </c>
    </row>
    <row r="1150" spans="1:34">
      <c r="A1150" t="s">
        <v>111</v>
      </c>
      <c r="B1150" t="s">
        <v>4656</v>
      </c>
      <c r="C1150" s="139">
        <f t="shared" si="17"/>
        <v>1.21</v>
      </c>
      <c r="D1150">
        <v>1.24</v>
      </c>
      <c r="E1150">
        <v>1.23</v>
      </c>
      <c r="F1150">
        <v>1.24</v>
      </c>
      <c r="G1150">
        <v>1.1299999999999999</v>
      </c>
      <c r="H1150">
        <v>1.18</v>
      </c>
      <c r="I1150">
        <v>1.1399999999999999</v>
      </c>
      <c r="J1150">
        <v>1.05</v>
      </c>
      <c r="K1150">
        <v>1.1299999999999999</v>
      </c>
      <c r="L1150">
        <v>1.21</v>
      </c>
      <c r="M1150">
        <v>1.1499999999999999</v>
      </c>
      <c r="N1150">
        <v>1.1499999999999999</v>
      </c>
      <c r="O1150">
        <v>1.26</v>
      </c>
      <c r="P1150">
        <v>1.23</v>
      </c>
      <c r="Q1150">
        <v>1.19</v>
      </c>
      <c r="R1150">
        <v>1.1599999999999999</v>
      </c>
      <c r="S1150">
        <v>1.1499999999999999</v>
      </c>
      <c r="T1150">
        <v>1.06</v>
      </c>
      <c r="U1150">
        <v>1.08</v>
      </c>
      <c r="V1150">
        <v>1.07</v>
      </c>
      <c r="W1150">
        <v>1.01</v>
      </c>
      <c r="X1150">
        <v>1</v>
      </c>
      <c r="Y1150">
        <v>1.04</v>
      </c>
      <c r="Z1150">
        <v>1.05</v>
      </c>
      <c r="AA1150">
        <v>1.06</v>
      </c>
      <c r="AB1150">
        <v>1.07</v>
      </c>
      <c r="AC1150">
        <v>1.1299999999999999</v>
      </c>
      <c r="AD1150">
        <v>1.08</v>
      </c>
      <c r="AE1150">
        <v>1.1599999999999999</v>
      </c>
      <c r="AF1150">
        <v>1.1599999999999999</v>
      </c>
      <c r="AG1150">
        <v>1.1100000000000001</v>
      </c>
      <c r="AH1150">
        <v>0.99</v>
      </c>
    </row>
    <row r="1151" spans="1:34">
      <c r="A1151" t="s">
        <v>111</v>
      </c>
      <c r="B1151" t="s">
        <v>4657</v>
      </c>
      <c r="C1151" s="139">
        <f t="shared" si="17"/>
        <v>0</v>
      </c>
    </row>
    <row r="1152" spans="1:34">
      <c r="A1152" t="s">
        <v>111</v>
      </c>
      <c r="B1152" t="s">
        <v>4566</v>
      </c>
      <c r="C1152" s="139">
        <f t="shared" si="17"/>
        <v>0</v>
      </c>
      <c r="D1152" t="s">
        <v>4567</v>
      </c>
      <c r="E1152" t="s">
        <v>4568</v>
      </c>
      <c r="F1152" t="s">
        <v>4569</v>
      </c>
      <c r="G1152" t="s">
        <v>4570</v>
      </c>
      <c r="H1152" t="s">
        <v>4571</v>
      </c>
      <c r="I1152" t="s">
        <v>4572</v>
      </c>
      <c r="J1152" t="s">
        <v>4573</v>
      </c>
      <c r="K1152" t="s">
        <v>4574</v>
      </c>
      <c r="L1152" t="s">
        <v>4575</v>
      </c>
      <c r="M1152" t="s">
        <v>4576</v>
      </c>
      <c r="N1152" t="s">
        <v>4577</v>
      </c>
      <c r="O1152" t="s">
        <v>4578</v>
      </c>
      <c r="P1152" t="s">
        <v>4579</v>
      </c>
      <c r="Q1152" t="s">
        <v>4580</v>
      </c>
      <c r="R1152" t="s">
        <v>4581</v>
      </c>
      <c r="S1152" t="s">
        <v>4582</v>
      </c>
      <c r="T1152" t="s">
        <v>4583</v>
      </c>
      <c r="U1152" t="s">
        <v>4584</v>
      </c>
      <c r="V1152" t="s">
        <v>4585</v>
      </c>
      <c r="W1152" t="s">
        <v>4586</v>
      </c>
      <c r="X1152" t="s">
        <v>4587</v>
      </c>
      <c r="Y1152" t="s">
        <v>4588</v>
      </c>
      <c r="Z1152" t="s">
        <v>4589</v>
      </c>
      <c r="AA1152" t="s">
        <v>4590</v>
      </c>
      <c r="AB1152" t="s">
        <v>4591</v>
      </c>
      <c r="AC1152" t="s">
        <v>4592</v>
      </c>
      <c r="AD1152" t="s">
        <v>4593</v>
      </c>
      <c r="AE1152" t="s">
        <v>4594</v>
      </c>
      <c r="AF1152" t="s">
        <v>4595</v>
      </c>
      <c r="AG1152" t="s">
        <v>4596</v>
      </c>
      <c r="AH1152" t="s">
        <v>4597</v>
      </c>
    </row>
    <row r="1153" spans="1:34">
      <c r="B1153" t="s">
        <v>114</v>
      </c>
      <c r="C1153" s="139">
        <f t="shared" si="17"/>
        <v>0</v>
      </c>
    </row>
    <row r="1154" spans="1:34">
      <c r="A1154" t="s">
        <v>114</v>
      </c>
      <c r="B1154" t="s">
        <v>4598</v>
      </c>
      <c r="C1154" s="139">
        <f t="shared" si="17"/>
        <v>0</v>
      </c>
    </row>
    <row r="1155" spans="1:34">
      <c r="A1155" t="s">
        <v>114</v>
      </c>
      <c r="B1155" t="s">
        <v>4599</v>
      </c>
      <c r="C1155" s="139">
        <f t="shared" si="17"/>
        <v>0</v>
      </c>
      <c r="D1155" t="s">
        <v>4600</v>
      </c>
      <c r="E1155" t="s">
        <v>4601</v>
      </c>
      <c r="F1155" t="s">
        <v>4602</v>
      </c>
      <c r="G1155" t="s">
        <v>4603</v>
      </c>
      <c r="H1155" t="s">
        <v>4604</v>
      </c>
      <c r="I1155" t="s">
        <v>4605</v>
      </c>
      <c r="J1155" t="s">
        <v>4606</v>
      </c>
      <c r="K1155" t="s">
        <v>4607</v>
      </c>
      <c r="L1155" t="s">
        <v>4608</v>
      </c>
      <c r="M1155" t="s">
        <v>4609</v>
      </c>
      <c r="N1155" t="s">
        <v>4610</v>
      </c>
      <c r="O1155" t="s">
        <v>4611</v>
      </c>
      <c r="P1155" t="s">
        <v>4612</v>
      </c>
      <c r="Q1155" t="s">
        <v>4613</v>
      </c>
      <c r="R1155" t="s">
        <v>4614</v>
      </c>
      <c r="S1155" t="s">
        <v>4615</v>
      </c>
      <c r="T1155" t="s">
        <v>4616</v>
      </c>
      <c r="U1155" t="s">
        <v>4617</v>
      </c>
      <c r="V1155" t="s">
        <v>4618</v>
      </c>
      <c r="W1155" t="s">
        <v>4619</v>
      </c>
      <c r="X1155" t="s">
        <v>4620</v>
      </c>
      <c r="Y1155" t="s">
        <v>4621</v>
      </c>
      <c r="Z1155" t="s">
        <v>4622</v>
      </c>
      <c r="AA1155" t="s">
        <v>4623</v>
      </c>
      <c r="AB1155" t="s">
        <v>4624</v>
      </c>
      <c r="AC1155" t="s">
        <v>4625</v>
      </c>
      <c r="AD1155" t="s">
        <v>4626</v>
      </c>
      <c r="AE1155" t="s">
        <v>4627</v>
      </c>
      <c r="AF1155" t="s">
        <v>4628</v>
      </c>
      <c r="AG1155" t="s">
        <v>4629</v>
      </c>
      <c r="AH1155" t="s">
        <v>4630</v>
      </c>
    </row>
    <row r="1156" spans="1:34">
      <c r="A1156" t="s">
        <v>114</v>
      </c>
      <c r="B1156" t="s">
        <v>4631</v>
      </c>
      <c r="C1156" s="139">
        <f t="shared" si="17"/>
        <v>0</v>
      </c>
      <c r="D1156" t="s">
        <v>583</v>
      </c>
      <c r="E1156" t="s">
        <v>583</v>
      </c>
      <c r="F1156" t="s">
        <v>583</v>
      </c>
      <c r="G1156" t="s">
        <v>583</v>
      </c>
      <c r="H1156" t="s">
        <v>583</v>
      </c>
      <c r="I1156" t="s">
        <v>583</v>
      </c>
      <c r="J1156" t="s">
        <v>583</v>
      </c>
      <c r="K1156" t="s">
        <v>583</v>
      </c>
      <c r="L1156" t="s">
        <v>583</v>
      </c>
      <c r="M1156" t="s">
        <v>583</v>
      </c>
      <c r="N1156" t="s">
        <v>583</v>
      </c>
      <c r="O1156" t="s">
        <v>583</v>
      </c>
      <c r="P1156" t="s">
        <v>583</v>
      </c>
      <c r="Q1156" t="s">
        <v>583</v>
      </c>
      <c r="R1156" t="s">
        <v>583</v>
      </c>
      <c r="S1156" t="s">
        <v>583</v>
      </c>
      <c r="T1156" t="s">
        <v>583</v>
      </c>
      <c r="U1156" t="s">
        <v>583</v>
      </c>
      <c r="V1156" t="s">
        <v>583</v>
      </c>
      <c r="W1156" t="s">
        <v>583</v>
      </c>
      <c r="X1156" t="s">
        <v>583</v>
      </c>
      <c r="Y1156" t="s">
        <v>583</v>
      </c>
      <c r="Z1156" t="s">
        <v>583</v>
      </c>
      <c r="AA1156" t="s">
        <v>583</v>
      </c>
      <c r="AB1156" t="s">
        <v>583</v>
      </c>
      <c r="AC1156" t="s">
        <v>583</v>
      </c>
      <c r="AD1156" t="s">
        <v>583</v>
      </c>
      <c r="AE1156" t="s">
        <v>583</v>
      </c>
      <c r="AF1156" t="s">
        <v>583</v>
      </c>
      <c r="AG1156" t="s">
        <v>583</v>
      </c>
      <c r="AH1156" t="s">
        <v>583</v>
      </c>
    </row>
    <row r="1157" spans="1:34">
      <c r="A1157" t="s">
        <v>114</v>
      </c>
      <c r="B1157" t="s">
        <v>522</v>
      </c>
      <c r="C1157" s="139">
        <f t="shared" si="17"/>
        <v>0</v>
      </c>
      <c r="D1157" t="s">
        <v>583</v>
      </c>
      <c r="E1157" t="s">
        <v>583</v>
      </c>
      <c r="F1157" t="s">
        <v>583</v>
      </c>
      <c r="G1157" t="s">
        <v>583</v>
      </c>
      <c r="H1157" t="s">
        <v>583</v>
      </c>
      <c r="I1157" t="s">
        <v>583</v>
      </c>
      <c r="J1157" t="s">
        <v>583</v>
      </c>
      <c r="K1157" t="s">
        <v>583</v>
      </c>
      <c r="L1157" t="s">
        <v>583</v>
      </c>
      <c r="M1157" t="s">
        <v>583</v>
      </c>
      <c r="N1157" t="s">
        <v>583</v>
      </c>
      <c r="O1157" t="s">
        <v>583</v>
      </c>
      <c r="P1157" t="s">
        <v>583</v>
      </c>
      <c r="Q1157" t="s">
        <v>583</v>
      </c>
      <c r="R1157" t="s">
        <v>583</v>
      </c>
      <c r="S1157" t="s">
        <v>583</v>
      </c>
      <c r="T1157" t="s">
        <v>583</v>
      </c>
      <c r="U1157" t="s">
        <v>583</v>
      </c>
      <c r="V1157" t="s">
        <v>583</v>
      </c>
      <c r="W1157" t="s">
        <v>583</v>
      </c>
      <c r="X1157" t="s">
        <v>583</v>
      </c>
      <c r="Y1157" t="s">
        <v>583</v>
      </c>
      <c r="Z1157" t="s">
        <v>583</v>
      </c>
      <c r="AA1157" t="s">
        <v>583</v>
      </c>
      <c r="AB1157" t="s">
        <v>583</v>
      </c>
      <c r="AC1157" t="s">
        <v>583</v>
      </c>
      <c r="AD1157" t="s">
        <v>583</v>
      </c>
      <c r="AE1157" t="s">
        <v>583</v>
      </c>
      <c r="AF1157" t="s">
        <v>583</v>
      </c>
      <c r="AG1157" t="s">
        <v>583</v>
      </c>
      <c r="AH1157" t="s">
        <v>583</v>
      </c>
    </row>
    <row r="1158" spans="1:34">
      <c r="A1158" t="s">
        <v>114</v>
      </c>
      <c r="B1158" t="s">
        <v>4632</v>
      </c>
      <c r="C1158" s="139">
        <f t="shared" si="17"/>
        <v>46125447</v>
      </c>
      <c r="D1158">
        <v>44678566</v>
      </c>
      <c r="E1158">
        <v>44038392</v>
      </c>
      <c r="F1158">
        <v>47020281</v>
      </c>
      <c r="G1158">
        <v>48764549</v>
      </c>
      <c r="H1158">
        <v>45096169</v>
      </c>
      <c r="I1158">
        <v>41305761</v>
      </c>
      <c r="J1158">
        <v>44565239</v>
      </c>
      <c r="K1158">
        <v>43254167</v>
      </c>
      <c r="L1158">
        <v>47144491</v>
      </c>
      <c r="M1158">
        <v>48984868</v>
      </c>
      <c r="N1158">
        <v>41142684</v>
      </c>
      <c r="O1158">
        <v>42703218</v>
      </c>
      <c r="P1158">
        <v>44590530</v>
      </c>
      <c r="Q1158">
        <v>43202516</v>
      </c>
      <c r="R1158">
        <v>43068822</v>
      </c>
      <c r="S1158">
        <v>37407039</v>
      </c>
      <c r="T1158">
        <v>39092958</v>
      </c>
      <c r="U1158">
        <v>38577937</v>
      </c>
      <c r="V1158">
        <v>39731986</v>
      </c>
      <c r="W1158">
        <v>38059649</v>
      </c>
      <c r="X1158">
        <v>46059938</v>
      </c>
      <c r="Y1158">
        <v>51698318</v>
      </c>
      <c r="Z1158">
        <v>46352310</v>
      </c>
      <c r="AA1158">
        <v>49068279</v>
      </c>
      <c r="AB1158">
        <v>47883913</v>
      </c>
      <c r="AC1158">
        <v>44031261</v>
      </c>
      <c r="AD1158">
        <v>37490089</v>
      </c>
      <c r="AE1158">
        <v>40743085</v>
      </c>
      <c r="AF1158">
        <v>41220343</v>
      </c>
      <c r="AG1158">
        <v>46298021</v>
      </c>
      <c r="AH1158">
        <v>49171999</v>
      </c>
    </row>
    <row r="1159" spans="1:34">
      <c r="A1159" t="s">
        <v>114</v>
      </c>
      <c r="B1159" t="s">
        <v>4633</v>
      </c>
      <c r="C1159" s="139">
        <f t="shared" si="17"/>
        <v>11281554.75</v>
      </c>
      <c r="D1159">
        <v>13217784</v>
      </c>
      <c r="E1159">
        <v>11370389</v>
      </c>
      <c r="F1159">
        <v>11286428</v>
      </c>
      <c r="G1159">
        <v>9251618</v>
      </c>
      <c r="H1159">
        <v>10030352</v>
      </c>
      <c r="I1159">
        <v>10683030</v>
      </c>
      <c r="J1159">
        <v>10213307</v>
      </c>
      <c r="K1159">
        <v>10562552</v>
      </c>
      <c r="L1159">
        <v>8591225</v>
      </c>
      <c r="M1159">
        <v>5827218</v>
      </c>
      <c r="N1159">
        <v>6952755</v>
      </c>
      <c r="O1159">
        <v>6620706</v>
      </c>
      <c r="P1159">
        <v>5800971</v>
      </c>
      <c r="Q1159">
        <v>4268893</v>
      </c>
      <c r="R1159">
        <v>4054891</v>
      </c>
      <c r="S1159">
        <v>4492799</v>
      </c>
      <c r="T1159">
        <v>4800813</v>
      </c>
      <c r="U1159">
        <v>4002974</v>
      </c>
      <c r="V1159">
        <v>717656</v>
      </c>
      <c r="W1159">
        <v>466985</v>
      </c>
      <c r="X1159">
        <v>495690</v>
      </c>
      <c r="Y1159">
        <v>582535</v>
      </c>
      <c r="Z1159">
        <v>510311</v>
      </c>
      <c r="AA1159">
        <v>511235</v>
      </c>
      <c r="AB1159">
        <v>457118</v>
      </c>
      <c r="AC1159">
        <v>429217</v>
      </c>
      <c r="AD1159">
        <v>399364</v>
      </c>
      <c r="AE1159">
        <v>426802</v>
      </c>
      <c r="AF1159">
        <v>334795</v>
      </c>
      <c r="AG1159">
        <v>330167</v>
      </c>
      <c r="AH1159">
        <v>369817</v>
      </c>
    </row>
    <row r="1160" spans="1:34">
      <c r="A1160" t="s">
        <v>114</v>
      </c>
      <c r="B1160" t="s">
        <v>4634</v>
      </c>
      <c r="C1160" s="139">
        <f t="shared" ref="C1160:C1223" si="18">IFERROR(AVERAGE(D1160:G1160),0)</f>
        <v>5109321.25</v>
      </c>
      <c r="D1160">
        <v>5091608</v>
      </c>
      <c r="E1160">
        <v>6207746</v>
      </c>
      <c r="F1160">
        <v>5123590</v>
      </c>
      <c r="G1160">
        <v>4014341</v>
      </c>
      <c r="H1160">
        <v>4406200</v>
      </c>
      <c r="I1160">
        <v>5124703</v>
      </c>
      <c r="J1160">
        <v>4541093</v>
      </c>
      <c r="K1160">
        <v>5385568</v>
      </c>
      <c r="L1160">
        <v>4510781</v>
      </c>
      <c r="M1160">
        <v>4361189</v>
      </c>
      <c r="N1160">
        <v>6420563</v>
      </c>
      <c r="O1160">
        <v>6385776</v>
      </c>
      <c r="P1160">
        <v>6952104</v>
      </c>
      <c r="Q1160">
        <v>6181357</v>
      </c>
      <c r="R1160">
        <v>4831305</v>
      </c>
      <c r="S1160">
        <v>5946919</v>
      </c>
      <c r="T1160">
        <v>5891122</v>
      </c>
      <c r="U1160">
        <v>5358132</v>
      </c>
      <c r="V1160">
        <v>5842112</v>
      </c>
      <c r="W1160">
        <v>5674672</v>
      </c>
      <c r="X1160">
        <v>4464196</v>
      </c>
      <c r="Y1160">
        <v>3915583</v>
      </c>
      <c r="Z1160">
        <v>3686437</v>
      </c>
      <c r="AA1160">
        <v>2166348</v>
      </c>
      <c r="AB1160">
        <v>2031852</v>
      </c>
      <c r="AC1160">
        <v>275861</v>
      </c>
      <c r="AD1160">
        <v>275838</v>
      </c>
      <c r="AE1160">
        <v>326465</v>
      </c>
      <c r="AF1160">
        <v>299540</v>
      </c>
      <c r="AG1160">
        <v>324283</v>
      </c>
      <c r="AH1160">
        <v>250427</v>
      </c>
    </row>
    <row r="1161" spans="1:34">
      <c r="A1161" t="s">
        <v>114</v>
      </c>
      <c r="B1161" t="s">
        <v>4635</v>
      </c>
      <c r="C1161" s="139">
        <f t="shared" si="18"/>
        <v>62516323</v>
      </c>
      <c r="D1161">
        <v>62987958</v>
      </c>
      <c r="E1161">
        <v>61616526</v>
      </c>
      <c r="F1161">
        <v>63430299</v>
      </c>
      <c r="G1161">
        <v>62030509</v>
      </c>
      <c r="H1161">
        <v>59532721</v>
      </c>
      <c r="I1161">
        <v>57113494</v>
      </c>
      <c r="J1161">
        <v>59319639</v>
      </c>
      <c r="K1161">
        <v>59202287</v>
      </c>
      <c r="L1161">
        <v>60246497</v>
      </c>
      <c r="M1161">
        <v>59173274</v>
      </c>
      <c r="N1161">
        <v>54516002</v>
      </c>
      <c r="O1161">
        <v>55709700</v>
      </c>
      <c r="P1161">
        <v>57343605</v>
      </c>
      <c r="Q1161">
        <v>53652765</v>
      </c>
      <c r="R1161">
        <v>51955018</v>
      </c>
      <c r="S1161">
        <v>47846757</v>
      </c>
      <c r="T1161">
        <v>49784893</v>
      </c>
      <c r="U1161">
        <v>47939043</v>
      </c>
      <c r="V1161">
        <v>46291754</v>
      </c>
      <c r="W1161">
        <v>44201306</v>
      </c>
      <c r="X1161">
        <v>51019824</v>
      </c>
      <c r="Y1161">
        <v>56196436</v>
      </c>
      <c r="Z1161">
        <v>50549058</v>
      </c>
      <c r="AA1161">
        <v>51745862</v>
      </c>
      <c r="AB1161">
        <v>50372883</v>
      </c>
      <c r="AC1161">
        <v>44736339</v>
      </c>
      <c r="AD1161">
        <v>38165291</v>
      </c>
      <c r="AE1161">
        <v>41496352</v>
      </c>
      <c r="AF1161">
        <v>41854678</v>
      </c>
      <c r="AG1161">
        <v>46952471</v>
      </c>
      <c r="AH1161">
        <v>49792242</v>
      </c>
    </row>
    <row r="1162" spans="1:34">
      <c r="A1162" t="s">
        <v>114</v>
      </c>
      <c r="B1162" t="s">
        <v>4636</v>
      </c>
      <c r="C1162" s="139">
        <f t="shared" si="18"/>
        <v>74419.25</v>
      </c>
      <c r="D1162">
        <v>80086</v>
      </c>
      <c r="E1162">
        <v>71441</v>
      </c>
      <c r="F1162">
        <v>73926</v>
      </c>
      <c r="G1162">
        <v>72224</v>
      </c>
      <c r="H1162">
        <v>70436</v>
      </c>
      <c r="I1162">
        <v>77670</v>
      </c>
      <c r="J1162">
        <v>97158</v>
      </c>
      <c r="K1162">
        <v>98414</v>
      </c>
      <c r="L1162">
        <v>72787</v>
      </c>
      <c r="M1162">
        <v>62648</v>
      </c>
      <c r="N1162">
        <v>20963</v>
      </c>
      <c r="O1162">
        <v>18371</v>
      </c>
      <c r="P1162">
        <v>26466</v>
      </c>
      <c r="Q1162">
        <v>17160</v>
      </c>
      <c r="R1162">
        <v>3966</v>
      </c>
      <c r="S1162">
        <v>5098</v>
      </c>
      <c r="T1162">
        <v>5777</v>
      </c>
      <c r="U1162">
        <v>8875</v>
      </c>
      <c r="V1162">
        <v>5804</v>
      </c>
      <c r="W1162">
        <v>13301</v>
      </c>
      <c r="X1162">
        <v>5882</v>
      </c>
      <c r="Y1162">
        <v>6303</v>
      </c>
      <c r="Z1162">
        <v>5135</v>
      </c>
      <c r="AA1162">
        <v>6959</v>
      </c>
      <c r="AB1162">
        <v>4746</v>
      </c>
      <c r="AC1162">
        <v>1014</v>
      </c>
      <c r="AD1162">
        <v>0</v>
      </c>
      <c r="AE1162">
        <v>66408</v>
      </c>
      <c r="AF1162">
        <v>59971</v>
      </c>
      <c r="AG1162">
        <v>67238</v>
      </c>
      <c r="AH1162">
        <v>63340</v>
      </c>
    </row>
    <row r="1163" spans="1:34">
      <c r="A1163" t="s">
        <v>114</v>
      </c>
      <c r="B1163" t="s">
        <v>4637</v>
      </c>
      <c r="C1163" s="139">
        <f t="shared" si="18"/>
        <v>586874.75</v>
      </c>
      <c r="D1163">
        <v>556738</v>
      </c>
      <c r="E1163">
        <v>570411</v>
      </c>
      <c r="F1163">
        <v>609335</v>
      </c>
      <c r="G1163">
        <v>611015</v>
      </c>
      <c r="H1163">
        <v>578855</v>
      </c>
      <c r="I1163">
        <v>675371</v>
      </c>
      <c r="J1163">
        <v>703110</v>
      </c>
      <c r="K1163">
        <v>594813</v>
      </c>
      <c r="L1163">
        <v>613446</v>
      </c>
      <c r="M1163">
        <v>459242</v>
      </c>
      <c r="N1163">
        <v>590034</v>
      </c>
      <c r="O1163">
        <v>962785</v>
      </c>
      <c r="P1163">
        <v>1348367</v>
      </c>
      <c r="Q1163">
        <v>1407868</v>
      </c>
      <c r="R1163">
        <v>1381711</v>
      </c>
      <c r="S1163">
        <v>1473147</v>
      </c>
      <c r="T1163">
        <v>1590608</v>
      </c>
      <c r="U1163">
        <v>1018221</v>
      </c>
      <c r="V1163">
        <v>801810</v>
      </c>
      <c r="W1163">
        <v>837303</v>
      </c>
      <c r="X1163">
        <v>764268</v>
      </c>
      <c r="Y1163">
        <v>645608</v>
      </c>
      <c r="Z1163">
        <v>594290</v>
      </c>
      <c r="AA1163">
        <v>660034</v>
      </c>
      <c r="AB1163">
        <v>634143</v>
      </c>
      <c r="AC1163">
        <v>528200</v>
      </c>
      <c r="AD1163">
        <v>275522</v>
      </c>
      <c r="AE1163">
        <v>346824</v>
      </c>
      <c r="AF1163">
        <v>430725</v>
      </c>
      <c r="AG1163">
        <v>425182</v>
      </c>
      <c r="AH1163">
        <v>516654</v>
      </c>
    </row>
    <row r="1164" spans="1:34">
      <c r="A1164" t="s">
        <v>114</v>
      </c>
      <c r="B1164" t="s">
        <v>4638</v>
      </c>
      <c r="C1164" s="139">
        <f t="shared" si="18"/>
        <v>661294</v>
      </c>
      <c r="D1164">
        <v>636824</v>
      </c>
      <c r="E1164">
        <v>641852</v>
      </c>
      <c r="F1164">
        <v>683261</v>
      </c>
      <c r="G1164">
        <v>683239</v>
      </c>
      <c r="H1164">
        <v>649292</v>
      </c>
      <c r="I1164">
        <v>753041</v>
      </c>
      <c r="J1164">
        <v>800268</v>
      </c>
      <c r="K1164">
        <v>693228</v>
      </c>
      <c r="L1164">
        <v>686233</v>
      </c>
      <c r="M1164">
        <v>521890</v>
      </c>
      <c r="N1164">
        <v>610997</v>
      </c>
      <c r="O1164">
        <v>981156</v>
      </c>
      <c r="P1164">
        <v>1374832</v>
      </c>
      <c r="Q1164">
        <v>1425028</v>
      </c>
      <c r="R1164">
        <v>1385677</v>
      </c>
      <c r="S1164">
        <v>1478246</v>
      </c>
      <c r="T1164">
        <v>1596385</v>
      </c>
      <c r="U1164">
        <v>1027096</v>
      </c>
      <c r="V1164">
        <v>807614</v>
      </c>
      <c r="W1164">
        <v>850604</v>
      </c>
      <c r="X1164">
        <v>770150</v>
      </c>
      <c r="Y1164">
        <v>651911</v>
      </c>
      <c r="Z1164">
        <v>599426</v>
      </c>
      <c r="AA1164">
        <v>666992</v>
      </c>
      <c r="AB1164">
        <v>638889</v>
      </c>
      <c r="AC1164">
        <v>529214</v>
      </c>
      <c r="AD1164">
        <v>275522</v>
      </c>
      <c r="AE1164">
        <v>413233</v>
      </c>
      <c r="AF1164">
        <v>490696</v>
      </c>
      <c r="AG1164">
        <v>492420</v>
      </c>
      <c r="AH1164">
        <v>579994</v>
      </c>
    </row>
    <row r="1165" spans="1:34">
      <c r="A1165" t="s">
        <v>114</v>
      </c>
      <c r="B1165" t="s">
        <v>4639</v>
      </c>
      <c r="C1165" s="139">
        <f t="shared" si="18"/>
        <v>63177616.75</v>
      </c>
      <c r="D1165">
        <v>63624782</v>
      </c>
      <c r="E1165">
        <v>62258378</v>
      </c>
      <c r="F1165">
        <v>64113560</v>
      </c>
      <c r="G1165">
        <v>62713747</v>
      </c>
      <c r="H1165">
        <v>60182013</v>
      </c>
      <c r="I1165">
        <v>57866535</v>
      </c>
      <c r="J1165">
        <v>60119907</v>
      </c>
      <c r="K1165">
        <v>59895515</v>
      </c>
      <c r="L1165">
        <v>60932730</v>
      </c>
      <c r="M1165">
        <v>59695164</v>
      </c>
      <c r="N1165">
        <v>55126999</v>
      </c>
      <c r="O1165">
        <v>56690856</v>
      </c>
      <c r="P1165">
        <v>58718438</v>
      </c>
      <c r="Q1165">
        <v>55077794</v>
      </c>
      <c r="R1165">
        <v>53340695</v>
      </c>
      <c r="S1165">
        <v>49325003</v>
      </c>
      <c r="T1165">
        <v>51381278</v>
      </c>
      <c r="U1165">
        <v>48966139</v>
      </c>
      <c r="V1165">
        <v>47099368</v>
      </c>
      <c r="W1165">
        <v>45051910</v>
      </c>
      <c r="X1165">
        <v>51789974</v>
      </c>
      <c r="Y1165">
        <v>56848346</v>
      </c>
      <c r="Z1165">
        <v>51148484</v>
      </c>
      <c r="AA1165">
        <v>52412854</v>
      </c>
      <c r="AB1165">
        <v>51011773</v>
      </c>
      <c r="AC1165">
        <v>45265553</v>
      </c>
      <c r="AD1165">
        <v>38440813</v>
      </c>
      <c r="AE1165">
        <v>41909585</v>
      </c>
      <c r="AF1165">
        <v>42345374</v>
      </c>
      <c r="AG1165">
        <v>47444891</v>
      </c>
      <c r="AH1165">
        <v>50372237</v>
      </c>
    </row>
    <row r="1166" spans="1:34">
      <c r="A1166" t="s">
        <v>114</v>
      </c>
      <c r="B1166" t="s">
        <v>4640</v>
      </c>
      <c r="C1166" s="139">
        <f t="shared" si="18"/>
        <v>418441.75</v>
      </c>
      <c r="D1166">
        <v>0</v>
      </c>
      <c r="E1166">
        <v>0</v>
      </c>
      <c r="F1166">
        <v>544195</v>
      </c>
      <c r="G1166">
        <v>1129572</v>
      </c>
      <c r="H1166">
        <v>956379</v>
      </c>
      <c r="I1166">
        <v>2369684</v>
      </c>
      <c r="J1166">
        <v>361403</v>
      </c>
      <c r="K1166">
        <v>375509</v>
      </c>
      <c r="L1166">
        <v>921763</v>
      </c>
      <c r="M1166">
        <v>705598</v>
      </c>
      <c r="N1166">
        <v>434687</v>
      </c>
      <c r="O1166">
        <v>761137</v>
      </c>
      <c r="P1166">
        <v>596545</v>
      </c>
      <c r="Q1166">
        <v>1441177</v>
      </c>
      <c r="R1166">
        <v>456148</v>
      </c>
      <c r="S1166">
        <v>521488</v>
      </c>
      <c r="T1166">
        <v>2522683</v>
      </c>
      <c r="U1166">
        <v>284379</v>
      </c>
      <c r="V1166">
        <v>1477034</v>
      </c>
      <c r="W1166">
        <v>150777</v>
      </c>
      <c r="X1166">
        <v>180363</v>
      </c>
      <c r="Y1166">
        <v>477320</v>
      </c>
      <c r="Z1166">
        <v>704403</v>
      </c>
      <c r="AA1166">
        <v>772502</v>
      </c>
      <c r="AB1166">
        <v>2773722</v>
      </c>
      <c r="AC1166">
        <v>827764</v>
      </c>
      <c r="AD1166">
        <v>1066362</v>
      </c>
      <c r="AE1166">
        <v>1081483</v>
      </c>
      <c r="AF1166">
        <v>870479</v>
      </c>
      <c r="AG1166">
        <v>1322963</v>
      </c>
      <c r="AH1166">
        <v>852459</v>
      </c>
    </row>
    <row r="1167" spans="1:34">
      <c r="A1167" t="s">
        <v>114</v>
      </c>
      <c r="B1167" t="s">
        <v>4641</v>
      </c>
      <c r="C1167" s="139">
        <f t="shared" si="18"/>
        <v>0</v>
      </c>
      <c r="D1167">
        <v>0</v>
      </c>
      <c r="E1167">
        <v>0</v>
      </c>
      <c r="F1167">
        <v>0</v>
      </c>
      <c r="G1167">
        <v>0</v>
      </c>
      <c r="H1167">
        <v>0</v>
      </c>
      <c r="I1167">
        <v>0</v>
      </c>
      <c r="J1167">
        <v>0</v>
      </c>
      <c r="K1167">
        <v>0</v>
      </c>
      <c r="L1167">
        <v>0</v>
      </c>
      <c r="M1167">
        <v>0</v>
      </c>
      <c r="N1167">
        <v>0</v>
      </c>
      <c r="O1167">
        <v>0</v>
      </c>
      <c r="P1167">
        <v>0</v>
      </c>
      <c r="Q1167">
        <v>0</v>
      </c>
      <c r="R1167">
        <v>159486</v>
      </c>
      <c r="S1167">
        <v>2336153</v>
      </c>
      <c r="T1167">
        <v>0</v>
      </c>
      <c r="U1167">
        <v>1075634</v>
      </c>
      <c r="V1167">
        <v>1805454</v>
      </c>
      <c r="W1167">
        <v>5589859</v>
      </c>
      <c r="X1167">
        <v>4483116</v>
      </c>
      <c r="Y1167">
        <v>0</v>
      </c>
      <c r="Z1167">
        <v>653056</v>
      </c>
      <c r="AA1167">
        <v>1231575</v>
      </c>
      <c r="AB1167">
        <v>591722</v>
      </c>
      <c r="AC1167">
        <v>5376212</v>
      </c>
      <c r="AD1167">
        <v>10929832</v>
      </c>
      <c r="AE1167">
        <v>7233331</v>
      </c>
      <c r="AF1167">
        <v>5071569</v>
      </c>
      <c r="AG1167">
        <v>122678</v>
      </c>
      <c r="AH1167">
        <v>0</v>
      </c>
    </row>
    <row r="1168" spans="1:34">
      <c r="A1168" t="s">
        <v>114</v>
      </c>
      <c r="B1168" s="137" t="s">
        <v>4642</v>
      </c>
      <c r="C1168" s="139">
        <f t="shared" si="18"/>
        <v>63596058.5</v>
      </c>
      <c r="D1168">
        <v>63624782</v>
      </c>
      <c r="E1168">
        <v>62258378</v>
      </c>
      <c r="F1168">
        <v>64657755</v>
      </c>
      <c r="G1168">
        <v>63843319</v>
      </c>
      <c r="H1168">
        <v>61138392</v>
      </c>
      <c r="I1168">
        <v>60236219</v>
      </c>
      <c r="J1168">
        <v>60481310</v>
      </c>
      <c r="K1168">
        <v>60271024</v>
      </c>
      <c r="L1168">
        <v>61854493</v>
      </c>
      <c r="M1168">
        <v>60400762</v>
      </c>
      <c r="N1168">
        <v>55561686</v>
      </c>
      <c r="O1168">
        <v>57451993</v>
      </c>
      <c r="P1168">
        <v>59314983</v>
      </c>
      <c r="Q1168">
        <v>56518971</v>
      </c>
      <c r="R1168">
        <v>53956329</v>
      </c>
      <c r="S1168">
        <v>52182644</v>
      </c>
      <c r="T1168">
        <v>53903961</v>
      </c>
      <c r="U1168">
        <v>50326152</v>
      </c>
      <c r="V1168">
        <v>50381856</v>
      </c>
      <c r="W1168">
        <v>50792546</v>
      </c>
      <c r="X1168">
        <v>56453453</v>
      </c>
      <c r="Y1168">
        <v>57325666</v>
      </c>
      <c r="Z1168">
        <v>52505943</v>
      </c>
      <c r="AA1168">
        <v>54416931</v>
      </c>
      <c r="AB1168">
        <v>54377217</v>
      </c>
      <c r="AC1168">
        <v>51469529</v>
      </c>
      <c r="AD1168">
        <v>50437007</v>
      </c>
      <c r="AE1168">
        <v>50224399</v>
      </c>
      <c r="AF1168">
        <v>48287422</v>
      </c>
      <c r="AG1168">
        <v>48890532</v>
      </c>
      <c r="AH1168">
        <v>51224696</v>
      </c>
    </row>
    <row r="1169" spans="1:34">
      <c r="A1169" t="s">
        <v>114</v>
      </c>
      <c r="B1169" t="s">
        <v>4643</v>
      </c>
      <c r="C1169" s="139">
        <f t="shared" si="18"/>
        <v>0</v>
      </c>
      <c r="D1169" t="s">
        <v>583</v>
      </c>
      <c r="E1169" t="s">
        <v>583</v>
      </c>
      <c r="F1169" t="s">
        <v>583</v>
      </c>
      <c r="G1169" t="s">
        <v>583</v>
      </c>
      <c r="H1169" t="s">
        <v>583</v>
      </c>
      <c r="I1169" t="s">
        <v>583</v>
      </c>
      <c r="J1169" t="s">
        <v>583</v>
      </c>
      <c r="K1169" t="s">
        <v>583</v>
      </c>
      <c r="L1169" t="s">
        <v>583</v>
      </c>
      <c r="M1169" t="s">
        <v>583</v>
      </c>
      <c r="N1169" t="s">
        <v>583</v>
      </c>
      <c r="O1169" t="s">
        <v>583</v>
      </c>
      <c r="P1169" t="s">
        <v>583</v>
      </c>
      <c r="Q1169" t="s">
        <v>583</v>
      </c>
      <c r="R1169" t="s">
        <v>583</v>
      </c>
      <c r="S1169" t="s">
        <v>583</v>
      </c>
      <c r="T1169" t="s">
        <v>583</v>
      </c>
      <c r="U1169" t="s">
        <v>583</v>
      </c>
      <c r="V1169" t="s">
        <v>583</v>
      </c>
      <c r="W1169" t="s">
        <v>583</v>
      </c>
      <c r="X1169" t="s">
        <v>583</v>
      </c>
      <c r="Y1169" t="s">
        <v>583</v>
      </c>
      <c r="Z1169" t="s">
        <v>583</v>
      </c>
      <c r="AA1169" t="s">
        <v>583</v>
      </c>
      <c r="AB1169" t="s">
        <v>583</v>
      </c>
      <c r="AC1169" t="s">
        <v>583</v>
      </c>
      <c r="AD1169" t="s">
        <v>583</v>
      </c>
      <c r="AE1169" t="s">
        <v>583</v>
      </c>
      <c r="AF1169" t="s">
        <v>583</v>
      </c>
      <c r="AG1169" t="s">
        <v>583</v>
      </c>
      <c r="AH1169" t="s">
        <v>583</v>
      </c>
    </row>
    <row r="1170" spans="1:34">
      <c r="A1170" t="s">
        <v>114</v>
      </c>
      <c r="B1170" t="s">
        <v>4644</v>
      </c>
      <c r="C1170" s="139">
        <f t="shared" si="18"/>
        <v>0</v>
      </c>
      <c r="D1170" t="s">
        <v>583</v>
      </c>
      <c r="E1170" t="s">
        <v>583</v>
      </c>
      <c r="F1170" t="s">
        <v>583</v>
      </c>
      <c r="G1170" t="s">
        <v>583</v>
      </c>
      <c r="H1170" t="s">
        <v>583</v>
      </c>
      <c r="I1170" t="s">
        <v>583</v>
      </c>
      <c r="J1170" t="s">
        <v>583</v>
      </c>
      <c r="K1170" t="s">
        <v>583</v>
      </c>
      <c r="L1170" t="s">
        <v>583</v>
      </c>
      <c r="M1170" t="s">
        <v>583</v>
      </c>
      <c r="N1170" t="s">
        <v>583</v>
      </c>
      <c r="O1170" t="s">
        <v>583</v>
      </c>
      <c r="P1170" t="s">
        <v>583</v>
      </c>
      <c r="Q1170" t="s">
        <v>583</v>
      </c>
      <c r="R1170" t="s">
        <v>583</v>
      </c>
      <c r="S1170" t="s">
        <v>583</v>
      </c>
      <c r="T1170" t="s">
        <v>583</v>
      </c>
      <c r="U1170" t="s">
        <v>583</v>
      </c>
      <c r="V1170" t="s">
        <v>583</v>
      </c>
      <c r="W1170" t="s">
        <v>583</v>
      </c>
      <c r="X1170" t="s">
        <v>583</v>
      </c>
      <c r="Y1170" t="s">
        <v>583</v>
      </c>
      <c r="Z1170" t="s">
        <v>583</v>
      </c>
      <c r="AA1170" t="s">
        <v>583</v>
      </c>
      <c r="AB1170" t="s">
        <v>583</v>
      </c>
      <c r="AC1170" t="s">
        <v>583</v>
      </c>
      <c r="AD1170" t="s">
        <v>583</v>
      </c>
      <c r="AE1170" t="s">
        <v>583</v>
      </c>
      <c r="AF1170" t="s">
        <v>583</v>
      </c>
      <c r="AG1170" t="s">
        <v>583</v>
      </c>
      <c r="AH1170" t="s">
        <v>583</v>
      </c>
    </row>
    <row r="1171" spans="1:34">
      <c r="A1171" t="s">
        <v>114</v>
      </c>
      <c r="B1171" t="s">
        <v>4645</v>
      </c>
      <c r="C1171" s="139">
        <f t="shared" si="18"/>
        <v>47556094</v>
      </c>
      <c r="D1171">
        <v>48234702</v>
      </c>
      <c r="E1171">
        <v>47728372</v>
      </c>
      <c r="F1171">
        <v>46725458</v>
      </c>
      <c r="G1171">
        <v>47535844</v>
      </c>
      <c r="H1171">
        <v>45335947</v>
      </c>
      <c r="I1171">
        <v>45369896</v>
      </c>
      <c r="J1171">
        <v>45493070</v>
      </c>
      <c r="K1171">
        <v>45610192</v>
      </c>
      <c r="L1171">
        <v>45097314</v>
      </c>
      <c r="M1171">
        <v>45759936</v>
      </c>
      <c r="N1171">
        <v>44525865</v>
      </c>
      <c r="O1171">
        <v>45253624</v>
      </c>
      <c r="P1171">
        <v>46658795</v>
      </c>
      <c r="Q1171">
        <v>46428423</v>
      </c>
      <c r="R1171">
        <v>46962026</v>
      </c>
      <c r="S1171">
        <v>44864641</v>
      </c>
      <c r="T1171">
        <v>44791028</v>
      </c>
      <c r="U1171">
        <v>45194730</v>
      </c>
      <c r="V1171">
        <v>45255173</v>
      </c>
      <c r="W1171">
        <v>45884830</v>
      </c>
      <c r="X1171">
        <v>50330414</v>
      </c>
      <c r="Y1171">
        <v>46996366</v>
      </c>
      <c r="Z1171">
        <v>45082707</v>
      </c>
      <c r="AA1171">
        <v>47602798</v>
      </c>
      <c r="AB1171">
        <v>47184912</v>
      </c>
      <c r="AC1171">
        <v>45725307</v>
      </c>
      <c r="AD1171">
        <v>44970742</v>
      </c>
      <c r="AE1171">
        <v>44577902</v>
      </c>
      <c r="AF1171">
        <v>42910176</v>
      </c>
      <c r="AG1171">
        <v>43650751</v>
      </c>
      <c r="AH1171">
        <v>42977443</v>
      </c>
    </row>
    <row r="1172" spans="1:34">
      <c r="A1172" t="s">
        <v>114</v>
      </c>
      <c r="B1172" t="s">
        <v>4646</v>
      </c>
      <c r="C1172" s="139">
        <f t="shared" si="18"/>
        <v>2632458.5</v>
      </c>
      <c r="D1172">
        <v>2778443</v>
      </c>
      <c r="E1172">
        <v>2672166</v>
      </c>
      <c r="F1172">
        <v>2594118</v>
      </c>
      <c r="G1172">
        <v>2485107</v>
      </c>
      <c r="H1172">
        <v>2012115</v>
      </c>
      <c r="I1172">
        <v>1894078</v>
      </c>
      <c r="J1172">
        <v>1841883</v>
      </c>
      <c r="K1172">
        <v>1972418</v>
      </c>
      <c r="L1172">
        <v>1591542</v>
      </c>
      <c r="M1172">
        <v>1411510</v>
      </c>
      <c r="N1172">
        <v>1500080</v>
      </c>
      <c r="O1172">
        <v>2311843</v>
      </c>
      <c r="P1172">
        <v>2518124</v>
      </c>
      <c r="Q1172">
        <v>2268542</v>
      </c>
      <c r="R1172">
        <v>1107239</v>
      </c>
      <c r="S1172">
        <v>1554604</v>
      </c>
      <c r="T1172">
        <v>845420</v>
      </c>
      <c r="U1172">
        <v>0</v>
      </c>
      <c r="V1172">
        <v>0</v>
      </c>
      <c r="W1172">
        <v>0</v>
      </c>
      <c r="X1172">
        <v>0</v>
      </c>
      <c r="Y1172">
        <v>547341</v>
      </c>
      <c r="Z1172">
        <v>1823954</v>
      </c>
      <c r="AA1172">
        <v>949493</v>
      </c>
      <c r="AB1172">
        <v>1224598</v>
      </c>
      <c r="AC1172">
        <v>0</v>
      </c>
      <c r="AD1172">
        <v>0</v>
      </c>
      <c r="AE1172">
        <v>0</v>
      </c>
      <c r="AF1172">
        <v>0</v>
      </c>
      <c r="AG1172">
        <v>0</v>
      </c>
      <c r="AH1172">
        <v>0</v>
      </c>
    </row>
    <row r="1173" spans="1:34">
      <c r="A1173" t="s">
        <v>114</v>
      </c>
      <c r="B1173" t="s">
        <v>4647</v>
      </c>
      <c r="C1173" s="139">
        <f t="shared" si="18"/>
        <v>9802.25</v>
      </c>
      <c r="D1173">
        <v>6168</v>
      </c>
      <c r="E1173">
        <v>3848</v>
      </c>
      <c r="F1173">
        <v>6328</v>
      </c>
      <c r="G1173">
        <v>22865</v>
      </c>
      <c r="H1173">
        <v>1288</v>
      </c>
      <c r="I1173">
        <v>0</v>
      </c>
      <c r="J1173">
        <v>0</v>
      </c>
      <c r="K1173">
        <v>58368</v>
      </c>
      <c r="L1173">
        <v>0</v>
      </c>
      <c r="M1173">
        <v>0</v>
      </c>
      <c r="N1173">
        <v>0</v>
      </c>
      <c r="O1173">
        <v>1430</v>
      </c>
      <c r="P1173">
        <v>10558</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c r="A1174" t="s">
        <v>114</v>
      </c>
      <c r="B1174" t="s">
        <v>4648</v>
      </c>
      <c r="C1174" s="139">
        <f t="shared" si="18"/>
        <v>50198354.75</v>
      </c>
      <c r="D1174">
        <v>51019313</v>
      </c>
      <c r="E1174">
        <v>50404386</v>
      </c>
      <c r="F1174">
        <v>49325904</v>
      </c>
      <c r="G1174">
        <v>50043816</v>
      </c>
      <c r="H1174">
        <v>47349350</v>
      </c>
      <c r="I1174">
        <v>47263974</v>
      </c>
      <c r="J1174">
        <v>47334953</v>
      </c>
      <c r="K1174">
        <v>47640978</v>
      </c>
      <c r="L1174">
        <v>46688856</v>
      </c>
      <c r="M1174">
        <v>47171446</v>
      </c>
      <c r="N1174">
        <v>46025945</v>
      </c>
      <c r="O1174">
        <v>47566897</v>
      </c>
      <c r="P1174">
        <v>49187477</v>
      </c>
      <c r="Q1174">
        <v>48696965</v>
      </c>
      <c r="R1174">
        <v>48069265</v>
      </c>
      <c r="S1174">
        <v>46419245</v>
      </c>
      <c r="T1174">
        <v>45636448</v>
      </c>
      <c r="U1174">
        <v>45194730</v>
      </c>
      <c r="V1174">
        <v>45255173</v>
      </c>
      <c r="W1174">
        <v>45884830</v>
      </c>
      <c r="X1174">
        <v>50330414</v>
      </c>
      <c r="Y1174">
        <v>47543707</v>
      </c>
      <c r="Z1174">
        <v>46906661</v>
      </c>
      <c r="AA1174">
        <v>48552291</v>
      </c>
      <c r="AB1174">
        <v>48409510</v>
      </c>
      <c r="AC1174">
        <v>45725307</v>
      </c>
      <c r="AD1174">
        <v>44970742</v>
      </c>
      <c r="AE1174">
        <v>44577902</v>
      </c>
      <c r="AF1174">
        <v>42910176</v>
      </c>
      <c r="AG1174">
        <v>43650751</v>
      </c>
      <c r="AH1174">
        <v>42977443</v>
      </c>
    </row>
    <row r="1175" spans="1:34">
      <c r="A1175" t="s">
        <v>114</v>
      </c>
      <c r="B1175" t="s">
        <v>4649</v>
      </c>
      <c r="C1175" s="139">
        <f t="shared" si="18"/>
        <v>499502.75</v>
      </c>
      <c r="D1175">
        <v>492135</v>
      </c>
      <c r="E1175">
        <v>509113</v>
      </c>
      <c r="F1175">
        <v>503543</v>
      </c>
      <c r="G1175">
        <v>493220</v>
      </c>
      <c r="H1175">
        <v>523107</v>
      </c>
      <c r="I1175">
        <v>627291</v>
      </c>
      <c r="J1175">
        <v>684481</v>
      </c>
      <c r="K1175">
        <v>589349</v>
      </c>
      <c r="L1175">
        <v>633264</v>
      </c>
      <c r="M1175">
        <v>522723</v>
      </c>
      <c r="N1175">
        <v>530183</v>
      </c>
      <c r="O1175">
        <v>948298</v>
      </c>
      <c r="P1175">
        <v>1459427</v>
      </c>
      <c r="Q1175">
        <v>1328967</v>
      </c>
      <c r="R1175">
        <v>1418985</v>
      </c>
      <c r="S1175">
        <v>1266286</v>
      </c>
      <c r="T1175">
        <v>691393</v>
      </c>
      <c r="U1175">
        <v>690673</v>
      </c>
      <c r="V1175">
        <v>682012</v>
      </c>
      <c r="W1175">
        <v>667502</v>
      </c>
      <c r="X1175">
        <v>768640</v>
      </c>
      <c r="Y1175">
        <v>670217</v>
      </c>
      <c r="Z1175">
        <v>627227</v>
      </c>
      <c r="AA1175">
        <v>683815</v>
      </c>
      <c r="AB1175">
        <v>671969</v>
      </c>
      <c r="AC1175">
        <v>543945</v>
      </c>
      <c r="AD1175">
        <v>290105</v>
      </c>
      <c r="AE1175">
        <v>384707</v>
      </c>
      <c r="AF1175">
        <v>434536</v>
      </c>
      <c r="AG1175">
        <v>435026</v>
      </c>
      <c r="AH1175">
        <v>505414</v>
      </c>
    </row>
    <row r="1176" spans="1:34">
      <c r="A1176" t="s">
        <v>114</v>
      </c>
      <c r="B1176" t="s">
        <v>4650</v>
      </c>
      <c r="C1176" s="139">
        <f t="shared" si="18"/>
        <v>53708.75</v>
      </c>
      <c r="D1176">
        <v>0</v>
      </c>
      <c r="E1176">
        <v>0</v>
      </c>
      <c r="F1176">
        <v>109987</v>
      </c>
      <c r="G1176">
        <v>104848</v>
      </c>
      <c r="H1176">
        <v>128991</v>
      </c>
      <c r="I1176">
        <v>282239</v>
      </c>
      <c r="J1176">
        <v>206281</v>
      </c>
      <c r="K1176">
        <v>316652</v>
      </c>
      <c r="L1176">
        <v>455353</v>
      </c>
      <c r="M1176">
        <v>422084</v>
      </c>
      <c r="N1176">
        <v>215906</v>
      </c>
      <c r="O1176">
        <v>472199</v>
      </c>
      <c r="P1176">
        <v>272439</v>
      </c>
      <c r="Q1176">
        <v>207157</v>
      </c>
      <c r="R1176">
        <v>470073</v>
      </c>
      <c r="S1176">
        <v>445386</v>
      </c>
      <c r="T1176">
        <v>77434</v>
      </c>
      <c r="U1176">
        <v>6145</v>
      </c>
      <c r="V1176">
        <v>8671</v>
      </c>
      <c r="W1176">
        <v>11171</v>
      </c>
      <c r="X1176">
        <v>27013</v>
      </c>
      <c r="Y1176">
        <v>167483</v>
      </c>
      <c r="Z1176">
        <v>113109</v>
      </c>
      <c r="AA1176">
        <v>0</v>
      </c>
      <c r="AB1176">
        <v>0</v>
      </c>
      <c r="AC1176">
        <v>0</v>
      </c>
      <c r="AD1176">
        <v>0</v>
      </c>
      <c r="AE1176">
        <v>0</v>
      </c>
      <c r="AF1176">
        <v>0</v>
      </c>
      <c r="AG1176">
        <v>0</v>
      </c>
      <c r="AH1176">
        <v>0</v>
      </c>
    </row>
    <row r="1177" spans="1:34">
      <c r="A1177" t="s">
        <v>114</v>
      </c>
      <c r="B1177" t="s">
        <v>4651</v>
      </c>
      <c r="C1177" s="139">
        <f t="shared" si="18"/>
        <v>2710256</v>
      </c>
      <c r="D1177">
        <v>2841483</v>
      </c>
      <c r="E1177">
        <v>2733122</v>
      </c>
      <c r="F1177">
        <v>2544114</v>
      </c>
      <c r="G1177">
        <v>2722305</v>
      </c>
      <c r="H1177">
        <v>2471214</v>
      </c>
      <c r="I1177">
        <v>2357217</v>
      </c>
      <c r="J1177">
        <v>2464728</v>
      </c>
      <c r="K1177">
        <v>2559256</v>
      </c>
      <c r="L1177">
        <v>2528386</v>
      </c>
      <c r="M1177">
        <v>2914895</v>
      </c>
      <c r="N1177">
        <v>2843380</v>
      </c>
      <c r="O1177">
        <v>3027986</v>
      </c>
      <c r="P1177">
        <v>3133266</v>
      </c>
      <c r="Q1177">
        <v>3082151</v>
      </c>
      <c r="R1177">
        <v>3116757</v>
      </c>
      <c r="S1177">
        <v>3102465</v>
      </c>
      <c r="T1177">
        <v>3344056</v>
      </c>
      <c r="U1177">
        <v>3318564</v>
      </c>
      <c r="V1177">
        <v>3394574</v>
      </c>
      <c r="W1177">
        <v>3588353</v>
      </c>
      <c r="X1177">
        <v>3914864</v>
      </c>
      <c r="Y1177">
        <v>3729905</v>
      </c>
      <c r="Z1177">
        <v>3335425</v>
      </c>
      <c r="AA1177">
        <v>3660694</v>
      </c>
      <c r="AB1177">
        <v>3757628</v>
      </c>
      <c r="AC1177">
        <v>3489995</v>
      </c>
      <c r="AD1177">
        <v>3416262</v>
      </c>
      <c r="AE1177">
        <v>3567732</v>
      </c>
      <c r="AF1177">
        <v>3392212</v>
      </c>
      <c r="AG1177">
        <v>3351714</v>
      </c>
      <c r="AH1177">
        <v>3262881</v>
      </c>
    </row>
    <row r="1178" spans="1:34">
      <c r="A1178" t="s">
        <v>114</v>
      </c>
      <c r="B1178" t="s">
        <v>4652</v>
      </c>
      <c r="C1178" s="139">
        <f t="shared" si="18"/>
        <v>141608</v>
      </c>
      <c r="D1178">
        <v>-114332</v>
      </c>
      <c r="E1178">
        <v>76815</v>
      </c>
      <c r="F1178">
        <v>271016</v>
      </c>
      <c r="G1178">
        <v>332933</v>
      </c>
      <c r="H1178">
        <v>576172</v>
      </c>
      <c r="I1178">
        <v>723164</v>
      </c>
      <c r="J1178">
        <v>612556</v>
      </c>
      <c r="K1178">
        <v>718677</v>
      </c>
      <c r="L1178">
        <v>798396</v>
      </c>
      <c r="M1178">
        <v>298834</v>
      </c>
      <c r="N1178">
        <v>403867</v>
      </c>
      <c r="O1178">
        <v>428790</v>
      </c>
      <c r="P1178">
        <v>642354</v>
      </c>
      <c r="Q1178">
        <v>776114</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c r="A1179" t="s">
        <v>114</v>
      </c>
      <c r="B1179" t="s">
        <v>4653</v>
      </c>
      <c r="C1179" s="139">
        <f t="shared" si="18"/>
        <v>9992628.25</v>
      </c>
      <c r="D1179">
        <v>9386183</v>
      </c>
      <c r="E1179">
        <v>8534942</v>
      </c>
      <c r="F1179">
        <v>11903191</v>
      </c>
      <c r="G1179">
        <v>10146197</v>
      </c>
      <c r="H1179">
        <v>10089558</v>
      </c>
      <c r="I1179">
        <v>8982333</v>
      </c>
      <c r="J1179">
        <v>9178311</v>
      </c>
      <c r="K1179">
        <v>8446112</v>
      </c>
      <c r="L1179">
        <v>10750238</v>
      </c>
      <c r="M1179">
        <v>9070780</v>
      </c>
      <c r="N1179">
        <v>5542405</v>
      </c>
      <c r="O1179">
        <v>5007823</v>
      </c>
      <c r="P1179">
        <v>4620019</v>
      </c>
      <c r="Q1179">
        <v>2427616</v>
      </c>
      <c r="R1179">
        <v>0</v>
      </c>
      <c r="S1179">
        <v>0</v>
      </c>
      <c r="T1179">
        <v>2591680</v>
      </c>
      <c r="U1179">
        <v>0</v>
      </c>
      <c r="V1179">
        <v>0</v>
      </c>
      <c r="W1179">
        <v>0</v>
      </c>
      <c r="X1179">
        <v>0</v>
      </c>
      <c r="Y1179">
        <v>3702055</v>
      </c>
      <c r="Z1179">
        <v>0</v>
      </c>
      <c r="AA1179">
        <v>0</v>
      </c>
      <c r="AB1179">
        <v>0</v>
      </c>
      <c r="AC1179">
        <v>0</v>
      </c>
      <c r="AD1179">
        <v>0</v>
      </c>
      <c r="AE1179">
        <v>0</v>
      </c>
      <c r="AF1179">
        <v>0</v>
      </c>
      <c r="AG1179">
        <v>0</v>
      </c>
      <c r="AH1179">
        <v>3077931</v>
      </c>
    </row>
    <row r="1180" spans="1:34">
      <c r="A1180" t="s">
        <v>114</v>
      </c>
      <c r="B1180" s="137" t="s">
        <v>4654</v>
      </c>
      <c r="C1180" s="139">
        <f t="shared" si="18"/>
        <v>63596058.5</v>
      </c>
      <c r="D1180">
        <v>63624782</v>
      </c>
      <c r="E1180">
        <v>62258378</v>
      </c>
      <c r="F1180">
        <v>64657755</v>
      </c>
      <c r="G1180">
        <v>63843319</v>
      </c>
      <c r="H1180">
        <v>61138392</v>
      </c>
      <c r="I1180">
        <v>60236219</v>
      </c>
      <c r="J1180">
        <v>60481310</v>
      </c>
      <c r="K1180">
        <v>60271024</v>
      </c>
      <c r="L1180">
        <v>61854493</v>
      </c>
      <c r="M1180">
        <v>60400762</v>
      </c>
      <c r="N1180">
        <v>55561686</v>
      </c>
      <c r="O1180">
        <v>57451993</v>
      </c>
      <c r="P1180">
        <v>59314983</v>
      </c>
      <c r="Q1180">
        <v>56518971</v>
      </c>
      <c r="R1180">
        <v>53956329</v>
      </c>
      <c r="S1180">
        <v>52182644</v>
      </c>
      <c r="T1180">
        <v>53903961</v>
      </c>
      <c r="U1180">
        <v>50326152</v>
      </c>
      <c r="V1180">
        <v>50381856</v>
      </c>
      <c r="W1180">
        <v>50792546</v>
      </c>
      <c r="X1180">
        <v>56453453</v>
      </c>
      <c r="Y1180">
        <v>57325666</v>
      </c>
      <c r="Z1180">
        <v>52505943</v>
      </c>
      <c r="AA1180">
        <v>54416931</v>
      </c>
      <c r="AB1180">
        <v>54377217</v>
      </c>
      <c r="AC1180">
        <v>51469529</v>
      </c>
      <c r="AD1180">
        <v>50437007</v>
      </c>
      <c r="AE1180">
        <v>50224399</v>
      </c>
      <c r="AF1180">
        <v>48287422</v>
      </c>
      <c r="AG1180">
        <v>48890532</v>
      </c>
      <c r="AH1180">
        <v>51224696</v>
      </c>
    </row>
    <row r="1181" spans="1:34">
      <c r="A1181" t="s">
        <v>114</v>
      </c>
      <c r="B1181" t="s">
        <v>4655</v>
      </c>
      <c r="C1181" s="139">
        <f t="shared" si="18"/>
        <v>9992628.25</v>
      </c>
      <c r="D1181">
        <v>9386183</v>
      </c>
      <c r="E1181">
        <v>8534942</v>
      </c>
      <c r="F1181">
        <v>11903191</v>
      </c>
      <c r="G1181">
        <v>10146197</v>
      </c>
      <c r="H1181">
        <v>10089558</v>
      </c>
      <c r="I1181">
        <v>8982333</v>
      </c>
      <c r="J1181">
        <v>9178311</v>
      </c>
      <c r="K1181">
        <v>8446112</v>
      </c>
      <c r="L1181">
        <v>10750238</v>
      </c>
      <c r="M1181">
        <v>9070780</v>
      </c>
      <c r="N1181">
        <v>5542405</v>
      </c>
      <c r="O1181">
        <v>5007823</v>
      </c>
      <c r="P1181">
        <v>4620019</v>
      </c>
      <c r="Q1181">
        <v>2427616</v>
      </c>
      <c r="R1181">
        <v>-159486</v>
      </c>
      <c r="S1181">
        <v>-2336153</v>
      </c>
      <c r="T1181">
        <v>2591680</v>
      </c>
      <c r="U1181">
        <v>-1075634</v>
      </c>
      <c r="V1181">
        <v>-1805454</v>
      </c>
      <c r="W1181">
        <v>-5589859</v>
      </c>
      <c r="X1181">
        <v>-4483116</v>
      </c>
      <c r="Y1181">
        <v>3702055</v>
      </c>
      <c r="Z1181">
        <v>-653056</v>
      </c>
      <c r="AA1181">
        <v>-1231575</v>
      </c>
      <c r="AB1181">
        <v>-591722</v>
      </c>
      <c r="AC1181">
        <v>-5376212</v>
      </c>
      <c r="AD1181">
        <v>-10929832</v>
      </c>
      <c r="AE1181">
        <v>-7233331</v>
      </c>
      <c r="AF1181">
        <v>-5071569</v>
      </c>
      <c r="AG1181">
        <v>-122678</v>
      </c>
      <c r="AH1181">
        <v>3077931</v>
      </c>
    </row>
    <row r="1182" spans="1:34">
      <c r="A1182" t="s">
        <v>114</v>
      </c>
      <c r="B1182" t="s">
        <v>4656</v>
      </c>
      <c r="C1182" s="139">
        <f t="shared" si="18"/>
        <v>1.1875</v>
      </c>
      <c r="D1182">
        <v>1.17</v>
      </c>
      <c r="E1182">
        <v>1.1599999999999999</v>
      </c>
      <c r="F1182">
        <v>1.23</v>
      </c>
      <c r="G1182">
        <v>1.19</v>
      </c>
      <c r="H1182">
        <v>1.2</v>
      </c>
      <c r="I1182">
        <v>1.18</v>
      </c>
      <c r="J1182">
        <v>1.18</v>
      </c>
      <c r="K1182">
        <v>1.1599999999999999</v>
      </c>
      <c r="L1182">
        <v>1.21</v>
      </c>
      <c r="M1182">
        <v>1.18</v>
      </c>
      <c r="N1182">
        <v>1.1100000000000001</v>
      </c>
      <c r="O1182">
        <v>1.1000000000000001</v>
      </c>
      <c r="P1182">
        <v>1.08</v>
      </c>
      <c r="Q1182">
        <v>1.04</v>
      </c>
      <c r="R1182">
        <v>1</v>
      </c>
      <c r="S1182">
        <v>0.96</v>
      </c>
      <c r="T1182">
        <v>1.05</v>
      </c>
      <c r="U1182">
        <v>0.98</v>
      </c>
      <c r="V1182">
        <v>0.96</v>
      </c>
      <c r="W1182">
        <v>0.89</v>
      </c>
      <c r="X1182">
        <v>0.92</v>
      </c>
      <c r="Y1182">
        <v>1.07</v>
      </c>
      <c r="Z1182">
        <v>0.99</v>
      </c>
      <c r="AA1182">
        <v>0.98</v>
      </c>
      <c r="AB1182">
        <v>0.99</v>
      </c>
      <c r="AC1182">
        <v>0.9</v>
      </c>
      <c r="AD1182">
        <v>0.78</v>
      </c>
      <c r="AE1182">
        <v>0.86</v>
      </c>
      <c r="AF1182">
        <v>0.89</v>
      </c>
      <c r="AG1182">
        <v>1</v>
      </c>
      <c r="AH1182">
        <v>1.06</v>
      </c>
    </row>
    <row r="1183" spans="1:34">
      <c r="A1183" t="s">
        <v>114</v>
      </c>
      <c r="B1183" t="s">
        <v>4657</v>
      </c>
      <c r="C1183" s="139">
        <f t="shared" si="18"/>
        <v>0</v>
      </c>
    </row>
    <row r="1184" spans="1:34">
      <c r="A1184" t="s">
        <v>114</v>
      </c>
      <c r="B1184" t="s">
        <v>4566</v>
      </c>
      <c r="C1184" s="139">
        <f t="shared" si="18"/>
        <v>0</v>
      </c>
      <c r="D1184" t="s">
        <v>4567</v>
      </c>
      <c r="E1184" t="s">
        <v>4568</v>
      </c>
      <c r="F1184" t="s">
        <v>4569</v>
      </c>
      <c r="G1184" t="s">
        <v>4570</v>
      </c>
      <c r="H1184" t="s">
        <v>4571</v>
      </c>
      <c r="I1184" t="s">
        <v>4572</v>
      </c>
      <c r="J1184" t="s">
        <v>4573</v>
      </c>
      <c r="K1184" t="s">
        <v>4574</v>
      </c>
      <c r="L1184" t="s">
        <v>4575</v>
      </c>
      <c r="M1184" t="s">
        <v>4576</v>
      </c>
      <c r="N1184" t="s">
        <v>4577</v>
      </c>
      <c r="O1184" t="s">
        <v>4578</v>
      </c>
      <c r="P1184" t="s">
        <v>4579</v>
      </c>
      <c r="Q1184" t="s">
        <v>4580</v>
      </c>
      <c r="R1184" t="s">
        <v>4581</v>
      </c>
      <c r="S1184" t="s">
        <v>4582</v>
      </c>
      <c r="T1184" t="s">
        <v>4583</v>
      </c>
      <c r="U1184" t="s">
        <v>4584</v>
      </c>
      <c r="V1184" t="s">
        <v>4585</v>
      </c>
      <c r="W1184" t="s">
        <v>4586</v>
      </c>
      <c r="X1184" t="s">
        <v>4587</v>
      </c>
      <c r="Y1184" t="s">
        <v>4588</v>
      </c>
      <c r="Z1184" t="s">
        <v>4589</v>
      </c>
      <c r="AA1184" t="s">
        <v>4590</v>
      </c>
      <c r="AB1184" t="s">
        <v>4591</v>
      </c>
      <c r="AC1184" t="s">
        <v>4592</v>
      </c>
      <c r="AD1184" t="s">
        <v>4593</v>
      </c>
      <c r="AE1184" t="s">
        <v>4594</v>
      </c>
      <c r="AF1184" t="s">
        <v>4595</v>
      </c>
      <c r="AG1184" t="s">
        <v>4596</v>
      </c>
      <c r="AH1184" t="s">
        <v>4597</v>
      </c>
    </row>
    <row r="1185" spans="1:34">
      <c r="B1185" t="s">
        <v>117</v>
      </c>
      <c r="C1185" s="139">
        <f t="shared" si="18"/>
        <v>0</v>
      </c>
    </row>
    <row r="1186" spans="1:34">
      <c r="A1186" t="s">
        <v>117</v>
      </c>
      <c r="B1186" t="s">
        <v>4598</v>
      </c>
      <c r="C1186" s="139">
        <f t="shared" si="18"/>
        <v>0</v>
      </c>
    </row>
    <row r="1187" spans="1:34">
      <c r="A1187" t="s">
        <v>117</v>
      </c>
      <c r="B1187" t="s">
        <v>4599</v>
      </c>
      <c r="C1187" s="139">
        <f t="shared" si="18"/>
        <v>0</v>
      </c>
      <c r="D1187" t="s">
        <v>4600</v>
      </c>
      <c r="E1187" t="s">
        <v>4601</v>
      </c>
      <c r="F1187" t="s">
        <v>4602</v>
      </c>
      <c r="G1187" t="s">
        <v>4603</v>
      </c>
      <c r="H1187" t="s">
        <v>4604</v>
      </c>
      <c r="I1187" t="s">
        <v>4605</v>
      </c>
      <c r="J1187" t="s">
        <v>4606</v>
      </c>
      <c r="K1187" t="s">
        <v>4607</v>
      </c>
      <c r="L1187" t="s">
        <v>4608</v>
      </c>
      <c r="M1187" t="s">
        <v>4609</v>
      </c>
      <c r="N1187" t="s">
        <v>4610</v>
      </c>
      <c r="O1187" t="s">
        <v>4611</v>
      </c>
      <c r="P1187" t="s">
        <v>4612</v>
      </c>
      <c r="Q1187" t="s">
        <v>4613</v>
      </c>
      <c r="R1187" t="s">
        <v>4614</v>
      </c>
      <c r="S1187" t="s">
        <v>4615</v>
      </c>
      <c r="T1187" t="s">
        <v>4616</v>
      </c>
      <c r="U1187" t="s">
        <v>4617</v>
      </c>
      <c r="V1187" t="s">
        <v>4618</v>
      </c>
      <c r="W1187" t="s">
        <v>4619</v>
      </c>
      <c r="X1187" t="s">
        <v>4620</v>
      </c>
      <c r="Y1187" t="s">
        <v>4621</v>
      </c>
      <c r="Z1187" t="s">
        <v>4622</v>
      </c>
      <c r="AA1187" t="s">
        <v>4623</v>
      </c>
      <c r="AB1187" t="s">
        <v>4624</v>
      </c>
      <c r="AC1187" t="s">
        <v>4625</v>
      </c>
      <c r="AD1187" t="s">
        <v>4626</v>
      </c>
      <c r="AE1187" t="s">
        <v>4627</v>
      </c>
      <c r="AF1187" t="s">
        <v>4628</v>
      </c>
      <c r="AG1187" t="s">
        <v>4629</v>
      </c>
      <c r="AH1187" t="s">
        <v>4630</v>
      </c>
    </row>
    <row r="1188" spans="1:34">
      <c r="A1188" t="s">
        <v>117</v>
      </c>
      <c r="B1188" t="s">
        <v>4631</v>
      </c>
      <c r="C1188" s="139">
        <f t="shared" si="18"/>
        <v>0</v>
      </c>
      <c r="D1188" t="s">
        <v>583</v>
      </c>
      <c r="E1188" t="s">
        <v>583</v>
      </c>
      <c r="F1188" t="s">
        <v>583</v>
      </c>
      <c r="G1188" t="s">
        <v>583</v>
      </c>
      <c r="H1188" t="s">
        <v>583</v>
      </c>
      <c r="I1188" t="s">
        <v>583</v>
      </c>
      <c r="J1188" t="s">
        <v>583</v>
      </c>
      <c r="K1188" t="s">
        <v>583</v>
      </c>
      <c r="L1188" t="s">
        <v>583</v>
      </c>
      <c r="M1188" t="s">
        <v>583</v>
      </c>
      <c r="N1188" t="s">
        <v>583</v>
      </c>
      <c r="O1188" t="s">
        <v>583</v>
      </c>
      <c r="P1188" t="s">
        <v>583</v>
      </c>
      <c r="Q1188" t="s">
        <v>583</v>
      </c>
      <c r="R1188" t="s">
        <v>583</v>
      </c>
      <c r="S1188" t="s">
        <v>583</v>
      </c>
      <c r="T1188" t="s">
        <v>583</v>
      </c>
      <c r="U1188" t="s">
        <v>583</v>
      </c>
      <c r="V1188" t="s">
        <v>583</v>
      </c>
      <c r="W1188" t="s">
        <v>583</v>
      </c>
      <c r="X1188" t="s">
        <v>583</v>
      </c>
      <c r="Y1188" t="s">
        <v>583</v>
      </c>
      <c r="Z1188" t="s">
        <v>583</v>
      </c>
      <c r="AA1188" t="s">
        <v>583</v>
      </c>
      <c r="AB1188" t="s">
        <v>583</v>
      </c>
      <c r="AC1188" t="s">
        <v>583</v>
      </c>
      <c r="AD1188" t="s">
        <v>583</v>
      </c>
      <c r="AE1188" t="s">
        <v>583</v>
      </c>
      <c r="AF1188" t="s">
        <v>583</v>
      </c>
      <c r="AG1188" t="s">
        <v>583</v>
      </c>
      <c r="AH1188" t="s">
        <v>583</v>
      </c>
    </row>
    <row r="1189" spans="1:34">
      <c r="A1189" t="s">
        <v>117</v>
      </c>
      <c r="B1189" t="s">
        <v>522</v>
      </c>
      <c r="C1189" s="139">
        <f t="shared" si="18"/>
        <v>0</v>
      </c>
      <c r="D1189" t="s">
        <v>583</v>
      </c>
      <c r="E1189" t="s">
        <v>583</v>
      </c>
      <c r="F1189" t="s">
        <v>583</v>
      </c>
      <c r="G1189" t="s">
        <v>583</v>
      </c>
      <c r="H1189" t="s">
        <v>583</v>
      </c>
      <c r="I1189" t="s">
        <v>583</v>
      </c>
      <c r="J1189" t="s">
        <v>583</v>
      </c>
      <c r="K1189" t="s">
        <v>583</v>
      </c>
      <c r="L1189" t="s">
        <v>583</v>
      </c>
      <c r="M1189" t="s">
        <v>583</v>
      </c>
      <c r="N1189" t="s">
        <v>583</v>
      </c>
      <c r="O1189" t="s">
        <v>583</v>
      </c>
      <c r="P1189" t="s">
        <v>583</v>
      </c>
      <c r="Q1189" t="s">
        <v>583</v>
      </c>
      <c r="R1189" t="s">
        <v>583</v>
      </c>
      <c r="S1189" t="s">
        <v>583</v>
      </c>
      <c r="T1189" t="s">
        <v>583</v>
      </c>
      <c r="U1189" t="s">
        <v>583</v>
      </c>
      <c r="V1189" t="s">
        <v>583</v>
      </c>
      <c r="W1189" t="s">
        <v>583</v>
      </c>
      <c r="X1189" t="s">
        <v>583</v>
      </c>
      <c r="Y1189" t="s">
        <v>583</v>
      </c>
      <c r="Z1189" t="s">
        <v>583</v>
      </c>
      <c r="AA1189" t="s">
        <v>583</v>
      </c>
      <c r="AB1189" t="s">
        <v>583</v>
      </c>
      <c r="AC1189" t="s">
        <v>583</v>
      </c>
      <c r="AD1189" t="s">
        <v>583</v>
      </c>
      <c r="AE1189" t="s">
        <v>583</v>
      </c>
      <c r="AF1189" t="s">
        <v>583</v>
      </c>
      <c r="AG1189" t="s">
        <v>583</v>
      </c>
      <c r="AH1189" t="s">
        <v>583</v>
      </c>
    </row>
    <row r="1190" spans="1:34">
      <c r="A1190" t="s">
        <v>117</v>
      </c>
      <c r="B1190" t="s">
        <v>4632</v>
      </c>
      <c r="C1190" s="139">
        <f t="shared" si="18"/>
        <v>111175.75</v>
      </c>
      <c r="D1190">
        <v>91389</v>
      </c>
      <c r="E1190">
        <v>100130</v>
      </c>
      <c r="F1190">
        <v>150619</v>
      </c>
      <c r="G1190">
        <v>102565</v>
      </c>
      <c r="H1190">
        <v>79998</v>
      </c>
      <c r="I1190">
        <v>67115</v>
      </c>
      <c r="J1190">
        <v>90994</v>
      </c>
      <c r="K1190">
        <v>1105740</v>
      </c>
      <c r="L1190">
        <v>1037609</v>
      </c>
      <c r="M1190">
        <v>1760067</v>
      </c>
      <c r="N1190">
        <v>1086500</v>
      </c>
      <c r="O1190">
        <v>1159659</v>
      </c>
      <c r="P1190">
        <v>1224597</v>
      </c>
      <c r="Q1190">
        <v>1077389</v>
      </c>
      <c r="R1190">
        <v>1311434</v>
      </c>
      <c r="S1190">
        <v>1058313</v>
      </c>
      <c r="T1190">
        <v>33900004</v>
      </c>
      <c r="U1190">
        <v>30099444</v>
      </c>
      <c r="V1190">
        <v>30537243</v>
      </c>
      <c r="W1190">
        <v>27633966</v>
      </c>
      <c r="X1190">
        <v>97075771</v>
      </c>
      <c r="Y1190">
        <v>161595988</v>
      </c>
      <c r="Z1190">
        <v>173903236</v>
      </c>
      <c r="AA1190">
        <v>177166516</v>
      </c>
      <c r="AB1190">
        <v>175022081</v>
      </c>
      <c r="AC1190">
        <v>168941707</v>
      </c>
      <c r="AD1190">
        <v>169029050</v>
      </c>
      <c r="AE1190">
        <v>166200686</v>
      </c>
      <c r="AF1190">
        <v>166034292</v>
      </c>
      <c r="AG1190">
        <v>162366875</v>
      </c>
      <c r="AH1190">
        <v>165682846</v>
      </c>
    </row>
    <row r="1191" spans="1:34">
      <c r="A1191" t="s">
        <v>117</v>
      </c>
      <c r="B1191" t="s">
        <v>4633</v>
      </c>
      <c r="C1191" s="139">
        <f t="shared" si="18"/>
        <v>210454416.5</v>
      </c>
      <c r="D1191">
        <v>219235509</v>
      </c>
      <c r="E1191">
        <v>218346286</v>
      </c>
      <c r="F1191">
        <v>203742395</v>
      </c>
      <c r="G1191">
        <v>200493476</v>
      </c>
      <c r="H1191">
        <v>202500105</v>
      </c>
      <c r="I1191">
        <v>202294858</v>
      </c>
      <c r="J1191">
        <v>208057394</v>
      </c>
      <c r="K1191">
        <v>212505920</v>
      </c>
      <c r="L1191">
        <v>208732320</v>
      </c>
      <c r="M1191">
        <v>211465839</v>
      </c>
      <c r="N1191">
        <v>213653232</v>
      </c>
      <c r="O1191">
        <v>205083196</v>
      </c>
      <c r="P1191">
        <v>209081197</v>
      </c>
      <c r="Q1191">
        <v>212667687</v>
      </c>
      <c r="R1191">
        <v>205075244</v>
      </c>
      <c r="S1191">
        <v>205815687</v>
      </c>
      <c r="T1191">
        <v>170336439</v>
      </c>
      <c r="U1191">
        <v>165678345</v>
      </c>
      <c r="V1191">
        <v>164018319</v>
      </c>
      <c r="W1191">
        <v>158605309</v>
      </c>
      <c r="X1191">
        <v>93923887</v>
      </c>
      <c r="Y1191">
        <v>21629679</v>
      </c>
      <c r="Z1191">
        <v>5231415</v>
      </c>
      <c r="AA1191">
        <v>4741755</v>
      </c>
      <c r="AB1191">
        <v>5190585</v>
      </c>
      <c r="AC1191">
        <v>4161174</v>
      </c>
      <c r="AD1191">
        <v>3330908</v>
      </c>
      <c r="AE1191">
        <v>2839062</v>
      </c>
      <c r="AF1191">
        <v>1891988</v>
      </c>
      <c r="AG1191">
        <v>1157855</v>
      </c>
      <c r="AH1191">
        <v>784435</v>
      </c>
    </row>
    <row r="1192" spans="1:34">
      <c r="A1192" t="s">
        <v>117</v>
      </c>
      <c r="B1192" t="s">
        <v>4634</v>
      </c>
      <c r="C1192" s="139">
        <f t="shared" si="18"/>
        <v>8423014.5</v>
      </c>
      <c r="D1192">
        <v>7866814</v>
      </c>
      <c r="E1192">
        <v>7617983</v>
      </c>
      <c r="F1192">
        <v>8391946</v>
      </c>
      <c r="G1192">
        <v>9815315</v>
      </c>
      <c r="H1192">
        <v>9362626</v>
      </c>
      <c r="I1192">
        <v>9001364</v>
      </c>
      <c r="J1192">
        <v>9451338</v>
      </c>
      <c r="K1192">
        <v>9942781</v>
      </c>
      <c r="L1192">
        <v>11044872</v>
      </c>
      <c r="M1192">
        <v>11200087</v>
      </c>
      <c r="N1192">
        <v>12168048</v>
      </c>
      <c r="O1192">
        <v>10277785</v>
      </c>
      <c r="P1192">
        <v>8978185</v>
      </c>
      <c r="Q1192">
        <v>9033246</v>
      </c>
      <c r="R1192">
        <v>8853567</v>
      </c>
      <c r="S1192">
        <v>7628602</v>
      </c>
      <c r="T1192">
        <v>6675843</v>
      </c>
      <c r="U1192">
        <v>6773553</v>
      </c>
      <c r="V1192">
        <v>5718126</v>
      </c>
      <c r="W1192">
        <v>6170755</v>
      </c>
      <c r="X1192">
        <v>6557648</v>
      </c>
      <c r="Y1192">
        <v>7107445</v>
      </c>
      <c r="Z1192">
        <v>7732456</v>
      </c>
      <c r="AA1192">
        <v>7238719</v>
      </c>
      <c r="AB1192">
        <v>7300615</v>
      </c>
      <c r="AC1192">
        <v>7128726</v>
      </c>
      <c r="AD1192">
        <v>6588009</v>
      </c>
      <c r="AE1192">
        <v>6691738</v>
      </c>
      <c r="AF1192">
        <v>6302005</v>
      </c>
      <c r="AG1192">
        <v>4726397</v>
      </c>
      <c r="AH1192">
        <v>4586829</v>
      </c>
    </row>
    <row r="1193" spans="1:34">
      <c r="A1193" t="s">
        <v>117</v>
      </c>
      <c r="B1193" t="s">
        <v>4635</v>
      </c>
      <c r="C1193" s="139">
        <f t="shared" si="18"/>
        <v>218988606.75</v>
      </c>
      <c r="D1193">
        <v>227193712</v>
      </c>
      <c r="E1193">
        <v>226064399</v>
      </c>
      <c r="F1193">
        <v>212284960</v>
      </c>
      <c r="G1193">
        <v>210411356</v>
      </c>
      <c r="H1193">
        <v>211942729</v>
      </c>
      <c r="I1193">
        <v>211363338</v>
      </c>
      <c r="J1193">
        <v>217599726</v>
      </c>
      <c r="K1193">
        <v>223554442</v>
      </c>
      <c r="L1193">
        <v>220814801</v>
      </c>
      <c r="M1193">
        <v>224425993</v>
      </c>
      <c r="N1193">
        <v>226907780</v>
      </c>
      <c r="O1193">
        <v>216520640</v>
      </c>
      <c r="P1193">
        <v>219283979</v>
      </c>
      <c r="Q1193">
        <v>222778322</v>
      </c>
      <c r="R1193">
        <v>215240245</v>
      </c>
      <c r="S1193">
        <v>214502602</v>
      </c>
      <c r="T1193">
        <v>210912286</v>
      </c>
      <c r="U1193">
        <v>202551341</v>
      </c>
      <c r="V1193">
        <v>200273688</v>
      </c>
      <c r="W1193">
        <v>192410029</v>
      </c>
      <c r="X1193">
        <v>197557306</v>
      </c>
      <c r="Y1193">
        <v>190333112</v>
      </c>
      <c r="Z1193">
        <v>186867107</v>
      </c>
      <c r="AA1193">
        <v>189146990</v>
      </c>
      <c r="AB1193">
        <v>187513281</v>
      </c>
      <c r="AC1193">
        <v>180231606</v>
      </c>
      <c r="AD1193">
        <v>178947967</v>
      </c>
      <c r="AE1193">
        <v>175731486</v>
      </c>
      <c r="AF1193">
        <v>174228284</v>
      </c>
      <c r="AG1193">
        <v>168251128</v>
      </c>
      <c r="AH1193">
        <v>171054110</v>
      </c>
    </row>
    <row r="1194" spans="1:34">
      <c r="A1194" t="s">
        <v>117</v>
      </c>
      <c r="B1194" t="s">
        <v>4636</v>
      </c>
      <c r="C1194" s="139">
        <f t="shared" si="18"/>
        <v>383181.25</v>
      </c>
      <c r="D1194">
        <v>368692</v>
      </c>
      <c r="E1194">
        <v>398945</v>
      </c>
      <c r="F1194">
        <v>373025</v>
      </c>
      <c r="G1194">
        <v>392063</v>
      </c>
      <c r="H1194">
        <v>262881</v>
      </c>
      <c r="I1194">
        <v>392125</v>
      </c>
      <c r="J1194">
        <v>417386</v>
      </c>
      <c r="K1194">
        <v>354967</v>
      </c>
      <c r="L1194">
        <v>361657</v>
      </c>
      <c r="M1194">
        <v>276699</v>
      </c>
      <c r="N1194">
        <v>256091</v>
      </c>
      <c r="O1194">
        <v>239448</v>
      </c>
      <c r="P1194">
        <v>245635</v>
      </c>
      <c r="Q1194">
        <v>384695</v>
      </c>
      <c r="R1194">
        <v>399631</v>
      </c>
      <c r="S1194">
        <v>407557</v>
      </c>
      <c r="T1194">
        <v>414081</v>
      </c>
      <c r="U1194">
        <v>398926</v>
      </c>
      <c r="V1194">
        <v>443223</v>
      </c>
      <c r="W1194">
        <v>404690</v>
      </c>
      <c r="X1194">
        <v>427992</v>
      </c>
      <c r="Y1194">
        <v>430820</v>
      </c>
      <c r="Z1194">
        <v>433431</v>
      </c>
      <c r="AA1194">
        <v>411496</v>
      </c>
      <c r="AB1194">
        <v>394927</v>
      </c>
      <c r="AC1194">
        <v>384696</v>
      </c>
      <c r="AD1194">
        <v>380927</v>
      </c>
      <c r="AE1194">
        <v>388878</v>
      </c>
      <c r="AF1194">
        <v>400567</v>
      </c>
      <c r="AG1194">
        <v>208107</v>
      </c>
      <c r="AH1194">
        <v>228616</v>
      </c>
    </row>
    <row r="1195" spans="1:34">
      <c r="A1195" t="s">
        <v>117</v>
      </c>
      <c r="B1195" t="s">
        <v>4637</v>
      </c>
      <c r="C1195" s="139">
        <f t="shared" si="18"/>
        <v>2669146.5</v>
      </c>
      <c r="D1195">
        <v>2580875</v>
      </c>
      <c r="E1195">
        <v>2531986</v>
      </c>
      <c r="F1195">
        <v>2727845</v>
      </c>
      <c r="G1195">
        <v>2835880</v>
      </c>
      <c r="H1195">
        <v>2860899</v>
      </c>
      <c r="I1195">
        <v>2816828</v>
      </c>
      <c r="J1195">
        <v>3041254</v>
      </c>
      <c r="K1195">
        <v>2876222</v>
      </c>
      <c r="L1195">
        <v>2243258</v>
      </c>
      <c r="M1195">
        <v>2612030</v>
      </c>
      <c r="N1195">
        <v>2588434</v>
      </c>
      <c r="O1195">
        <v>2736055</v>
      </c>
      <c r="P1195">
        <v>2821311</v>
      </c>
      <c r="Q1195">
        <v>2925323</v>
      </c>
      <c r="R1195">
        <v>3171719</v>
      </c>
      <c r="S1195">
        <v>3180966</v>
      </c>
      <c r="T1195">
        <v>3332133</v>
      </c>
      <c r="U1195">
        <v>3399246</v>
      </c>
      <c r="V1195">
        <v>3605967</v>
      </c>
      <c r="W1195">
        <v>3761875</v>
      </c>
      <c r="X1195">
        <v>3702682</v>
      </c>
      <c r="Y1195">
        <v>3764115</v>
      </c>
      <c r="Z1195">
        <v>3890981</v>
      </c>
      <c r="AA1195">
        <v>3904709</v>
      </c>
      <c r="AB1195">
        <v>3964417</v>
      </c>
      <c r="AC1195">
        <v>4835008</v>
      </c>
      <c r="AD1195">
        <v>4749808</v>
      </c>
      <c r="AE1195">
        <v>5093770</v>
      </c>
      <c r="AF1195">
        <v>4776794</v>
      </c>
      <c r="AG1195">
        <v>4303475</v>
      </c>
      <c r="AH1195">
        <v>4340586</v>
      </c>
    </row>
    <row r="1196" spans="1:34">
      <c r="A1196" t="s">
        <v>117</v>
      </c>
      <c r="B1196" t="s">
        <v>4638</v>
      </c>
      <c r="C1196" s="139">
        <f t="shared" si="18"/>
        <v>3052327.75</v>
      </c>
      <c r="D1196">
        <v>2949567</v>
      </c>
      <c r="E1196">
        <v>2930931</v>
      </c>
      <c r="F1196">
        <v>3100870</v>
      </c>
      <c r="G1196">
        <v>3227943</v>
      </c>
      <c r="H1196">
        <v>3123780</v>
      </c>
      <c r="I1196">
        <v>3208954</v>
      </c>
      <c r="J1196">
        <v>3458639</v>
      </c>
      <c r="K1196">
        <v>3231189</v>
      </c>
      <c r="L1196">
        <v>2604915</v>
      </c>
      <c r="M1196">
        <v>2888729</v>
      </c>
      <c r="N1196">
        <v>2844526</v>
      </c>
      <c r="O1196">
        <v>2975504</v>
      </c>
      <c r="P1196">
        <v>3066946</v>
      </c>
      <c r="Q1196">
        <v>3310018</v>
      </c>
      <c r="R1196">
        <v>3571350</v>
      </c>
      <c r="S1196">
        <v>3588524</v>
      </c>
      <c r="T1196">
        <v>3746215</v>
      </c>
      <c r="U1196">
        <v>3798172</v>
      </c>
      <c r="V1196">
        <v>4049190</v>
      </c>
      <c r="W1196">
        <v>4166564</v>
      </c>
      <c r="X1196">
        <v>4130674</v>
      </c>
      <c r="Y1196">
        <v>4194934</v>
      </c>
      <c r="Z1196">
        <v>4324413</v>
      </c>
      <c r="AA1196">
        <v>4316205</v>
      </c>
      <c r="AB1196">
        <v>4359344</v>
      </c>
      <c r="AC1196">
        <v>5219704</v>
      </c>
      <c r="AD1196">
        <v>5130734</v>
      </c>
      <c r="AE1196">
        <v>5482648</v>
      </c>
      <c r="AF1196">
        <v>5177360</v>
      </c>
      <c r="AG1196">
        <v>4511581</v>
      </c>
      <c r="AH1196">
        <v>4569202</v>
      </c>
    </row>
    <row r="1197" spans="1:34">
      <c r="A1197" t="s">
        <v>117</v>
      </c>
      <c r="B1197" t="s">
        <v>4639</v>
      </c>
      <c r="C1197" s="139">
        <f t="shared" si="18"/>
        <v>222040934.75</v>
      </c>
      <c r="D1197">
        <v>230143279</v>
      </c>
      <c r="E1197">
        <v>228995331</v>
      </c>
      <c r="F1197">
        <v>215385830</v>
      </c>
      <c r="G1197">
        <v>213639299</v>
      </c>
      <c r="H1197">
        <v>215066509</v>
      </c>
      <c r="I1197">
        <v>214572291</v>
      </c>
      <c r="J1197">
        <v>221058365</v>
      </c>
      <c r="K1197">
        <v>226785630</v>
      </c>
      <c r="L1197">
        <v>223419715</v>
      </c>
      <c r="M1197">
        <v>227314722</v>
      </c>
      <c r="N1197">
        <v>229752306</v>
      </c>
      <c r="O1197">
        <v>219496144</v>
      </c>
      <c r="P1197">
        <v>222350925</v>
      </c>
      <c r="Q1197">
        <v>226088340</v>
      </c>
      <c r="R1197">
        <v>218811595</v>
      </c>
      <c r="S1197">
        <v>218091125</v>
      </c>
      <c r="T1197">
        <v>214658501</v>
      </c>
      <c r="U1197">
        <v>206349513</v>
      </c>
      <c r="V1197">
        <v>204322878</v>
      </c>
      <c r="W1197">
        <v>196576594</v>
      </c>
      <c r="X1197">
        <v>201687980</v>
      </c>
      <c r="Y1197">
        <v>194528046</v>
      </c>
      <c r="Z1197">
        <v>191191520</v>
      </c>
      <c r="AA1197">
        <v>193463196</v>
      </c>
      <c r="AB1197">
        <v>191872625</v>
      </c>
      <c r="AC1197">
        <v>185451311</v>
      </c>
      <c r="AD1197">
        <v>184078701</v>
      </c>
      <c r="AE1197">
        <v>181214134</v>
      </c>
      <c r="AF1197">
        <v>179405645</v>
      </c>
      <c r="AG1197">
        <v>172762709</v>
      </c>
      <c r="AH1197">
        <v>175623313</v>
      </c>
    </row>
    <row r="1198" spans="1:34">
      <c r="A1198" t="s">
        <v>117</v>
      </c>
      <c r="B1198" t="s">
        <v>4640</v>
      </c>
      <c r="C1198" s="139">
        <f t="shared" si="18"/>
        <v>22436.25</v>
      </c>
      <c r="D1198">
        <v>0</v>
      </c>
      <c r="E1198">
        <v>0</v>
      </c>
      <c r="F1198">
        <v>56343</v>
      </c>
      <c r="G1198">
        <v>33402</v>
      </c>
      <c r="H1198">
        <v>314066</v>
      </c>
      <c r="I1198">
        <v>566656</v>
      </c>
      <c r="J1198">
        <v>577901</v>
      </c>
      <c r="K1198">
        <v>1141975</v>
      </c>
      <c r="L1198">
        <v>1360342</v>
      </c>
      <c r="M1198">
        <v>666640</v>
      </c>
      <c r="N1198">
        <v>768676</v>
      </c>
      <c r="O1198">
        <v>616423</v>
      </c>
      <c r="P1198">
        <v>888943</v>
      </c>
      <c r="Q1198">
        <v>157589</v>
      </c>
      <c r="R1198">
        <v>31796</v>
      </c>
      <c r="S1198">
        <v>30410</v>
      </c>
      <c r="T1198">
        <v>86274</v>
      </c>
      <c r="U1198">
        <v>17906</v>
      </c>
      <c r="V1198">
        <v>380</v>
      </c>
      <c r="W1198">
        <v>0</v>
      </c>
      <c r="X1198">
        <v>0</v>
      </c>
      <c r="Y1198">
        <v>13350</v>
      </c>
      <c r="Z1198">
        <v>10965</v>
      </c>
      <c r="AA1198">
        <v>113818</v>
      </c>
      <c r="AB1198">
        <v>207183</v>
      </c>
      <c r="AC1198">
        <v>22625</v>
      </c>
      <c r="AD1198">
        <v>141341</v>
      </c>
      <c r="AE1198">
        <v>0</v>
      </c>
      <c r="AF1198">
        <v>0</v>
      </c>
      <c r="AG1198">
        <v>0</v>
      </c>
      <c r="AH1198">
        <v>0</v>
      </c>
    </row>
    <row r="1199" spans="1:34">
      <c r="A1199" t="s">
        <v>117</v>
      </c>
      <c r="B1199" t="s">
        <v>4641</v>
      </c>
      <c r="C1199" s="139">
        <f t="shared" si="18"/>
        <v>0</v>
      </c>
      <c r="D1199">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row>
    <row r="1200" spans="1:34">
      <c r="A1200" t="s">
        <v>117</v>
      </c>
      <c r="B1200" s="137" t="s">
        <v>4642</v>
      </c>
      <c r="C1200" s="139">
        <f t="shared" si="18"/>
        <v>222063371</v>
      </c>
      <c r="D1200">
        <v>230143279</v>
      </c>
      <c r="E1200">
        <v>228995331</v>
      </c>
      <c r="F1200">
        <v>215442173</v>
      </c>
      <c r="G1200">
        <v>213672701</v>
      </c>
      <c r="H1200">
        <v>215380575</v>
      </c>
      <c r="I1200">
        <v>215138947</v>
      </c>
      <c r="J1200">
        <v>221636266</v>
      </c>
      <c r="K1200">
        <v>227927605</v>
      </c>
      <c r="L1200">
        <v>224780057</v>
      </c>
      <c r="M1200">
        <v>227981362</v>
      </c>
      <c r="N1200">
        <v>230520982</v>
      </c>
      <c r="O1200">
        <v>220112567</v>
      </c>
      <c r="P1200">
        <v>223239868</v>
      </c>
      <c r="Q1200">
        <v>226245929</v>
      </c>
      <c r="R1200">
        <v>218843391</v>
      </c>
      <c r="S1200">
        <v>218121535</v>
      </c>
      <c r="T1200">
        <v>214744775</v>
      </c>
      <c r="U1200">
        <v>206367419</v>
      </c>
      <c r="V1200">
        <v>204323258</v>
      </c>
      <c r="W1200">
        <v>196576594</v>
      </c>
      <c r="X1200">
        <v>201687980</v>
      </c>
      <c r="Y1200">
        <v>194541396</v>
      </c>
      <c r="Z1200">
        <v>191202485</v>
      </c>
      <c r="AA1200">
        <v>193577014</v>
      </c>
      <c r="AB1200">
        <v>192079808</v>
      </c>
      <c r="AC1200">
        <v>185473936</v>
      </c>
      <c r="AD1200">
        <v>184220042</v>
      </c>
      <c r="AE1200">
        <v>181214134</v>
      </c>
      <c r="AF1200">
        <v>179405645</v>
      </c>
      <c r="AG1200">
        <v>172762709</v>
      </c>
      <c r="AH1200">
        <v>175623313</v>
      </c>
    </row>
    <row r="1201" spans="1:34">
      <c r="A1201" t="s">
        <v>117</v>
      </c>
      <c r="B1201" t="s">
        <v>4643</v>
      </c>
      <c r="C1201" s="139">
        <f t="shared" si="18"/>
        <v>0</v>
      </c>
      <c r="D1201" t="s">
        <v>583</v>
      </c>
      <c r="E1201" t="s">
        <v>583</v>
      </c>
      <c r="F1201" t="s">
        <v>583</v>
      </c>
      <c r="G1201" t="s">
        <v>583</v>
      </c>
      <c r="H1201" t="s">
        <v>583</v>
      </c>
      <c r="I1201" t="s">
        <v>583</v>
      </c>
      <c r="J1201" t="s">
        <v>583</v>
      </c>
      <c r="K1201" t="s">
        <v>583</v>
      </c>
      <c r="L1201" t="s">
        <v>583</v>
      </c>
      <c r="M1201" t="s">
        <v>583</v>
      </c>
      <c r="N1201" t="s">
        <v>583</v>
      </c>
      <c r="O1201" t="s">
        <v>583</v>
      </c>
      <c r="P1201" t="s">
        <v>583</v>
      </c>
      <c r="Q1201" t="s">
        <v>583</v>
      </c>
      <c r="R1201" t="s">
        <v>583</v>
      </c>
      <c r="S1201" t="s">
        <v>583</v>
      </c>
      <c r="T1201" t="s">
        <v>583</v>
      </c>
      <c r="U1201" t="s">
        <v>583</v>
      </c>
      <c r="V1201" t="s">
        <v>583</v>
      </c>
      <c r="W1201" t="s">
        <v>583</v>
      </c>
      <c r="X1201" t="s">
        <v>583</v>
      </c>
      <c r="Y1201" t="s">
        <v>583</v>
      </c>
      <c r="Z1201" t="s">
        <v>583</v>
      </c>
      <c r="AA1201" t="s">
        <v>583</v>
      </c>
      <c r="AB1201" t="s">
        <v>583</v>
      </c>
      <c r="AC1201" t="s">
        <v>583</v>
      </c>
      <c r="AD1201" t="s">
        <v>583</v>
      </c>
      <c r="AE1201" t="s">
        <v>583</v>
      </c>
      <c r="AF1201" t="s">
        <v>583</v>
      </c>
      <c r="AG1201" t="s">
        <v>583</v>
      </c>
      <c r="AH1201" t="s">
        <v>583</v>
      </c>
    </row>
    <row r="1202" spans="1:34">
      <c r="A1202" t="s">
        <v>117</v>
      </c>
      <c r="B1202" t="s">
        <v>4644</v>
      </c>
      <c r="C1202" s="139">
        <f t="shared" si="18"/>
        <v>0</v>
      </c>
      <c r="D1202" t="s">
        <v>583</v>
      </c>
      <c r="E1202" t="s">
        <v>583</v>
      </c>
      <c r="F1202" t="s">
        <v>583</v>
      </c>
      <c r="G1202" t="s">
        <v>583</v>
      </c>
      <c r="H1202" t="s">
        <v>583</v>
      </c>
      <c r="I1202" t="s">
        <v>583</v>
      </c>
      <c r="J1202" t="s">
        <v>583</v>
      </c>
      <c r="K1202" t="s">
        <v>583</v>
      </c>
      <c r="L1202" t="s">
        <v>583</v>
      </c>
      <c r="M1202" t="s">
        <v>583</v>
      </c>
      <c r="N1202" t="s">
        <v>583</v>
      </c>
      <c r="O1202" t="s">
        <v>583</v>
      </c>
      <c r="P1202" t="s">
        <v>583</v>
      </c>
      <c r="Q1202" t="s">
        <v>583</v>
      </c>
      <c r="R1202" t="s">
        <v>583</v>
      </c>
      <c r="S1202" t="s">
        <v>583</v>
      </c>
      <c r="T1202" t="s">
        <v>583</v>
      </c>
      <c r="U1202" t="s">
        <v>583</v>
      </c>
      <c r="V1202" t="s">
        <v>583</v>
      </c>
      <c r="W1202" t="s">
        <v>583</v>
      </c>
      <c r="X1202" t="s">
        <v>583</v>
      </c>
      <c r="Y1202" t="s">
        <v>583</v>
      </c>
      <c r="Z1202" t="s">
        <v>583</v>
      </c>
      <c r="AA1202" t="s">
        <v>583</v>
      </c>
      <c r="AB1202" t="s">
        <v>583</v>
      </c>
      <c r="AC1202" t="s">
        <v>583</v>
      </c>
      <c r="AD1202" t="s">
        <v>583</v>
      </c>
      <c r="AE1202" t="s">
        <v>583</v>
      </c>
      <c r="AF1202" t="s">
        <v>583</v>
      </c>
      <c r="AG1202" t="s">
        <v>583</v>
      </c>
      <c r="AH1202" t="s">
        <v>583</v>
      </c>
    </row>
    <row r="1203" spans="1:34">
      <c r="A1203" t="s">
        <v>117</v>
      </c>
      <c r="B1203" t="s">
        <v>4645</v>
      </c>
      <c r="C1203" s="139">
        <f t="shared" si="18"/>
        <v>49206719</v>
      </c>
      <c r="D1203">
        <v>51023267</v>
      </c>
      <c r="E1203">
        <v>50523010</v>
      </c>
      <c r="F1203">
        <v>49808523</v>
      </c>
      <c r="G1203">
        <v>45472076</v>
      </c>
      <c r="H1203">
        <v>46927424</v>
      </c>
      <c r="I1203">
        <v>48033853</v>
      </c>
      <c r="J1203">
        <v>46484296</v>
      </c>
      <c r="K1203">
        <v>47573806</v>
      </c>
      <c r="L1203">
        <v>50475950</v>
      </c>
      <c r="M1203">
        <v>65055790</v>
      </c>
      <c r="N1203">
        <v>114787417</v>
      </c>
      <c r="O1203">
        <v>132726219</v>
      </c>
      <c r="P1203">
        <v>139119036</v>
      </c>
      <c r="Q1203">
        <v>140610065</v>
      </c>
      <c r="R1203">
        <v>137244377</v>
      </c>
      <c r="S1203">
        <v>137220957</v>
      </c>
      <c r="T1203">
        <v>130848050</v>
      </c>
      <c r="U1203">
        <v>127963731</v>
      </c>
      <c r="V1203">
        <v>128687762</v>
      </c>
      <c r="W1203">
        <v>115912666</v>
      </c>
      <c r="X1203">
        <v>98141900</v>
      </c>
      <c r="Y1203">
        <v>96023410</v>
      </c>
      <c r="Z1203">
        <v>126258034</v>
      </c>
      <c r="AA1203">
        <v>127875288</v>
      </c>
      <c r="AB1203">
        <v>127623026</v>
      </c>
      <c r="AC1203">
        <v>126250597</v>
      </c>
      <c r="AD1203">
        <v>123045049</v>
      </c>
      <c r="AE1203">
        <v>119981494</v>
      </c>
      <c r="AF1203">
        <v>116287618</v>
      </c>
      <c r="AG1203">
        <v>116336998</v>
      </c>
      <c r="AH1203">
        <v>114750659</v>
      </c>
    </row>
    <row r="1204" spans="1:34">
      <c r="A1204" t="s">
        <v>117</v>
      </c>
      <c r="B1204" t="s">
        <v>4646</v>
      </c>
      <c r="C1204" s="139">
        <f t="shared" si="18"/>
        <v>95081300</v>
      </c>
      <c r="D1204">
        <v>88653782</v>
      </c>
      <c r="E1204">
        <v>95013802</v>
      </c>
      <c r="F1204">
        <v>99153941</v>
      </c>
      <c r="G1204">
        <v>97503675</v>
      </c>
      <c r="H1204">
        <v>98386172</v>
      </c>
      <c r="I1204">
        <v>98299562</v>
      </c>
      <c r="J1204">
        <v>100192943</v>
      </c>
      <c r="K1204">
        <v>98649283</v>
      </c>
      <c r="L1204">
        <v>94111543</v>
      </c>
      <c r="M1204">
        <v>83581670</v>
      </c>
      <c r="N1204">
        <v>34176551</v>
      </c>
      <c r="O1204">
        <v>11021219</v>
      </c>
      <c r="P1204">
        <v>11281553</v>
      </c>
      <c r="Q1204">
        <v>10962885</v>
      </c>
      <c r="R1204">
        <v>8905981</v>
      </c>
      <c r="S1204">
        <v>11051983</v>
      </c>
      <c r="T1204">
        <v>12653443</v>
      </c>
      <c r="U1204">
        <v>12405397</v>
      </c>
      <c r="V1204">
        <v>11132108</v>
      </c>
      <c r="W1204">
        <v>19339373</v>
      </c>
      <c r="X1204">
        <v>35703426</v>
      </c>
      <c r="Y1204">
        <v>32859903</v>
      </c>
      <c r="Z1204">
        <v>3948377</v>
      </c>
      <c r="AA1204">
        <v>201126</v>
      </c>
      <c r="AB1204">
        <v>0</v>
      </c>
      <c r="AC1204">
        <v>0</v>
      </c>
      <c r="AD1204">
        <v>0</v>
      </c>
      <c r="AE1204">
        <v>0</v>
      </c>
      <c r="AF1204">
        <v>0</v>
      </c>
      <c r="AG1204">
        <v>0</v>
      </c>
      <c r="AH1204">
        <v>0</v>
      </c>
    </row>
    <row r="1205" spans="1:34">
      <c r="A1205" t="s">
        <v>117</v>
      </c>
      <c r="B1205" t="s">
        <v>4647</v>
      </c>
      <c r="C1205" s="139">
        <f t="shared" si="18"/>
        <v>29192.75</v>
      </c>
      <c r="D1205">
        <v>43788</v>
      </c>
      <c r="E1205">
        <v>43571</v>
      </c>
      <c r="F1205">
        <v>14267</v>
      </c>
      <c r="G1205">
        <v>15145</v>
      </c>
      <c r="H1205">
        <v>14087</v>
      </c>
      <c r="I1205">
        <v>10613</v>
      </c>
      <c r="J1205">
        <v>10459</v>
      </c>
      <c r="K1205">
        <v>30674</v>
      </c>
      <c r="L1205">
        <v>122234</v>
      </c>
      <c r="M1205">
        <v>119778</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
        <v>117</v>
      </c>
      <c r="B1206" t="s">
        <v>4648</v>
      </c>
      <c r="C1206" s="139">
        <f t="shared" si="18"/>
        <v>144317211.75</v>
      </c>
      <c r="D1206">
        <v>139720837</v>
      </c>
      <c r="E1206">
        <v>145580383</v>
      </c>
      <c r="F1206">
        <v>148976731</v>
      </c>
      <c r="G1206">
        <v>142990896</v>
      </c>
      <c r="H1206">
        <v>145327683</v>
      </c>
      <c r="I1206">
        <v>146344028</v>
      </c>
      <c r="J1206">
        <v>146687698</v>
      </c>
      <c r="K1206">
        <v>146253763</v>
      </c>
      <c r="L1206">
        <v>144709727</v>
      </c>
      <c r="M1206">
        <v>148757238</v>
      </c>
      <c r="N1206">
        <v>148963968</v>
      </c>
      <c r="O1206">
        <v>143747438</v>
      </c>
      <c r="P1206">
        <v>150400589</v>
      </c>
      <c r="Q1206">
        <v>151572950</v>
      </c>
      <c r="R1206">
        <v>146150358</v>
      </c>
      <c r="S1206">
        <v>148272940</v>
      </c>
      <c r="T1206">
        <v>143501493</v>
      </c>
      <c r="U1206">
        <v>140369128</v>
      </c>
      <c r="V1206">
        <v>139819870</v>
      </c>
      <c r="W1206">
        <v>135252039</v>
      </c>
      <c r="X1206">
        <v>133845326</v>
      </c>
      <c r="Y1206">
        <v>128883313</v>
      </c>
      <c r="Z1206">
        <v>130206411</v>
      </c>
      <c r="AA1206">
        <v>128076414</v>
      </c>
      <c r="AB1206">
        <v>127623026</v>
      </c>
      <c r="AC1206">
        <v>126250597</v>
      </c>
      <c r="AD1206">
        <v>123045049</v>
      </c>
      <c r="AE1206">
        <v>119981494</v>
      </c>
      <c r="AF1206">
        <v>116287618</v>
      </c>
      <c r="AG1206">
        <v>116336998</v>
      </c>
      <c r="AH1206">
        <v>114750659</v>
      </c>
    </row>
    <row r="1207" spans="1:34">
      <c r="A1207" t="s">
        <v>117</v>
      </c>
      <c r="B1207" t="s">
        <v>4649</v>
      </c>
      <c r="C1207" s="139">
        <f t="shared" si="18"/>
        <v>5171740.5</v>
      </c>
      <c r="D1207">
        <v>5141430</v>
      </c>
      <c r="E1207">
        <v>4815514</v>
      </c>
      <c r="F1207">
        <v>5388503</v>
      </c>
      <c r="G1207">
        <v>5341515</v>
      </c>
      <c r="H1207">
        <v>5204017</v>
      </c>
      <c r="I1207">
        <v>4327783</v>
      </c>
      <c r="J1207">
        <v>4854464</v>
      </c>
      <c r="K1207">
        <v>4847618</v>
      </c>
      <c r="L1207">
        <v>3698506</v>
      </c>
      <c r="M1207">
        <v>2873888</v>
      </c>
      <c r="N1207">
        <v>2783710</v>
      </c>
      <c r="O1207">
        <v>2857324</v>
      </c>
      <c r="P1207">
        <v>4460442</v>
      </c>
      <c r="Q1207">
        <v>2324383</v>
      </c>
      <c r="R1207">
        <v>2872473</v>
      </c>
      <c r="S1207">
        <v>3287425</v>
      </c>
      <c r="T1207">
        <v>4483086</v>
      </c>
      <c r="U1207">
        <v>4478416</v>
      </c>
      <c r="V1207">
        <v>4422262</v>
      </c>
      <c r="W1207">
        <v>4328175</v>
      </c>
      <c r="X1207">
        <v>4664603</v>
      </c>
      <c r="Y1207">
        <v>4288063</v>
      </c>
      <c r="Z1207">
        <v>4444106</v>
      </c>
      <c r="AA1207">
        <v>4490246</v>
      </c>
      <c r="AB1207">
        <v>4732596</v>
      </c>
      <c r="AC1207">
        <v>4978952</v>
      </c>
      <c r="AD1207">
        <v>4885098</v>
      </c>
      <c r="AE1207">
        <v>4616387</v>
      </c>
      <c r="AF1207">
        <v>4364273</v>
      </c>
      <c r="AG1207">
        <v>3692195</v>
      </c>
      <c r="AH1207">
        <v>3739464</v>
      </c>
    </row>
    <row r="1208" spans="1:34">
      <c r="A1208" t="s">
        <v>117</v>
      </c>
      <c r="B1208" t="s">
        <v>4650</v>
      </c>
      <c r="C1208" s="139">
        <f t="shared" si="18"/>
        <v>3347</v>
      </c>
      <c r="D1208">
        <v>0</v>
      </c>
      <c r="E1208">
        <v>0</v>
      </c>
      <c r="F1208">
        <v>12341</v>
      </c>
      <c r="G1208">
        <v>1047</v>
      </c>
      <c r="H1208">
        <v>4943</v>
      </c>
      <c r="I1208">
        <v>30907</v>
      </c>
      <c r="J1208">
        <v>23640</v>
      </c>
      <c r="K1208">
        <v>33312</v>
      </c>
      <c r="L1208">
        <v>20874</v>
      </c>
      <c r="M1208">
        <v>231396</v>
      </c>
      <c r="N1208">
        <v>347966</v>
      </c>
      <c r="O1208">
        <v>445954</v>
      </c>
      <c r="P1208">
        <v>356263</v>
      </c>
      <c r="Q1208">
        <v>95607</v>
      </c>
      <c r="R1208">
        <v>126611</v>
      </c>
      <c r="S1208">
        <v>316538</v>
      </c>
      <c r="T1208">
        <v>262799</v>
      </c>
      <c r="U1208">
        <v>102811</v>
      </c>
      <c r="V1208">
        <v>96160</v>
      </c>
      <c r="W1208">
        <v>0</v>
      </c>
      <c r="X1208">
        <v>0</v>
      </c>
      <c r="Y1208">
        <v>29760</v>
      </c>
      <c r="Z1208">
        <v>174823</v>
      </c>
      <c r="AA1208">
        <v>500</v>
      </c>
      <c r="AB1208">
        <v>7850</v>
      </c>
      <c r="AC1208">
        <v>6900</v>
      </c>
      <c r="AD1208">
        <v>0</v>
      </c>
      <c r="AE1208">
        <v>0</v>
      </c>
      <c r="AF1208">
        <v>0</v>
      </c>
      <c r="AG1208">
        <v>0</v>
      </c>
      <c r="AH1208">
        <v>0</v>
      </c>
    </row>
    <row r="1209" spans="1:34">
      <c r="A1209" t="s">
        <v>117</v>
      </c>
      <c r="B1209" t="s">
        <v>4651</v>
      </c>
      <c r="C1209" s="139">
        <f t="shared" si="18"/>
        <v>7784483.25</v>
      </c>
      <c r="D1209">
        <v>7781649</v>
      </c>
      <c r="E1209">
        <v>7893934</v>
      </c>
      <c r="F1209">
        <v>7683870</v>
      </c>
      <c r="G1209">
        <v>7778480</v>
      </c>
      <c r="H1209">
        <v>7584809</v>
      </c>
      <c r="I1209">
        <v>7298680</v>
      </c>
      <c r="J1209">
        <v>7638019</v>
      </c>
      <c r="K1209">
        <v>7856699</v>
      </c>
      <c r="L1209">
        <v>7836605</v>
      </c>
      <c r="M1209">
        <v>9192250</v>
      </c>
      <c r="N1209">
        <v>9202661</v>
      </c>
      <c r="O1209">
        <v>9150592</v>
      </c>
      <c r="P1209">
        <v>9580591</v>
      </c>
      <c r="Q1209">
        <v>9593427</v>
      </c>
      <c r="R1209">
        <v>9476224</v>
      </c>
      <c r="S1209">
        <v>9909931</v>
      </c>
      <c r="T1209">
        <v>10515215</v>
      </c>
      <c r="U1209">
        <v>10307042</v>
      </c>
      <c r="V1209">
        <v>10487836</v>
      </c>
      <c r="W1209">
        <v>10577178</v>
      </c>
      <c r="X1209">
        <v>10410927</v>
      </c>
      <c r="Y1209">
        <v>10111170</v>
      </c>
      <c r="Z1209">
        <v>9258678</v>
      </c>
      <c r="AA1209">
        <v>9656570</v>
      </c>
      <c r="AB1209">
        <v>9906315</v>
      </c>
      <c r="AC1209">
        <v>9636107</v>
      </c>
      <c r="AD1209">
        <v>9347281</v>
      </c>
      <c r="AE1209">
        <v>9602557</v>
      </c>
      <c r="AF1209">
        <v>9192976</v>
      </c>
      <c r="AG1209">
        <v>8932913</v>
      </c>
      <c r="AH1209">
        <v>8711961</v>
      </c>
    </row>
    <row r="1210" spans="1:34">
      <c r="A1210" t="s">
        <v>117</v>
      </c>
      <c r="B1210" t="s">
        <v>4652</v>
      </c>
      <c r="C1210" s="139">
        <f t="shared" si="18"/>
        <v>419646.5</v>
      </c>
      <c r="D1210">
        <v>-313108</v>
      </c>
      <c r="E1210">
        <v>221861</v>
      </c>
      <c r="F1210">
        <v>818538</v>
      </c>
      <c r="G1210">
        <v>951295</v>
      </c>
      <c r="H1210">
        <v>1768424</v>
      </c>
      <c r="I1210">
        <v>2239142</v>
      </c>
      <c r="J1210">
        <v>1898268</v>
      </c>
      <c r="K1210">
        <v>2206277</v>
      </c>
      <c r="L1210">
        <v>2474588</v>
      </c>
      <c r="M1210">
        <v>942386</v>
      </c>
      <c r="N1210">
        <v>1307124</v>
      </c>
      <c r="O1210">
        <v>1295806</v>
      </c>
      <c r="P1210">
        <v>1964127</v>
      </c>
      <c r="Q1210">
        <v>2415714</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c r="A1211" t="s">
        <v>117</v>
      </c>
      <c r="B1211" t="s">
        <v>4653</v>
      </c>
      <c r="C1211" s="139">
        <f t="shared" si="18"/>
        <v>64366941.75</v>
      </c>
      <c r="D1211">
        <v>77812471</v>
      </c>
      <c r="E1211">
        <v>70483639</v>
      </c>
      <c r="F1211">
        <v>52562189</v>
      </c>
      <c r="G1211">
        <v>56609468</v>
      </c>
      <c r="H1211">
        <v>55490700</v>
      </c>
      <c r="I1211">
        <v>54898407</v>
      </c>
      <c r="J1211">
        <v>60534177</v>
      </c>
      <c r="K1211">
        <v>66729936</v>
      </c>
      <c r="L1211">
        <v>66039758</v>
      </c>
      <c r="M1211">
        <v>65984204</v>
      </c>
      <c r="N1211">
        <v>67915553</v>
      </c>
      <c r="O1211">
        <v>62615453</v>
      </c>
      <c r="P1211">
        <v>56477855</v>
      </c>
      <c r="Q1211">
        <v>60243848</v>
      </c>
      <c r="R1211">
        <v>56097982</v>
      </c>
      <c r="S1211">
        <v>52545952</v>
      </c>
      <c r="T1211">
        <v>53374292</v>
      </c>
      <c r="U1211">
        <v>49974683</v>
      </c>
      <c r="V1211">
        <v>48592359</v>
      </c>
      <c r="W1211">
        <v>46888935</v>
      </c>
      <c r="X1211">
        <v>51628652</v>
      </c>
      <c r="Y1211">
        <v>49598244</v>
      </c>
      <c r="Z1211">
        <v>45589687</v>
      </c>
      <c r="AA1211">
        <v>50027029</v>
      </c>
      <c r="AB1211">
        <v>48713174</v>
      </c>
      <c r="AC1211">
        <v>43352789</v>
      </c>
      <c r="AD1211">
        <v>46214573</v>
      </c>
      <c r="AE1211">
        <v>46031503</v>
      </c>
      <c r="AF1211">
        <v>48542382</v>
      </c>
      <c r="AG1211">
        <v>42458225</v>
      </c>
      <c r="AH1211">
        <v>47068059</v>
      </c>
    </row>
    <row r="1212" spans="1:34">
      <c r="A1212" t="s">
        <v>117</v>
      </c>
      <c r="B1212" s="137" t="s">
        <v>4654</v>
      </c>
      <c r="C1212" s="139">
        <f t="shared" si="18"/>
        <v>222063371</v>
      </c>
      <c r="D1212">
        <v>230143279</v>
      </c>
      <c r="E1212">
        <v>228995331</v>
      </c>
      <c r="F1212">
        <v>215442173</v>
      </c>
      <c r="G1212">
        <v>213672701</v>
      </c>
      <c r="H1212">
        <v>215380575</v>
      </c>
      <c r="I1212">
        <v>215138947</v>
      </c>
      <c r="J1212">
        <v>221636266</v>
      </c>
      <c r="K1212">
        <v>227927605</v>
      </c>
      <c r="L1212">
        <v>224780057</v>
      </c>
      <c r="M1212">
        <v>227981362</v>
      </c>
      <c r="N1212">
        <v>230520982</v>
      </c>
      <c r="O1212">
        <v>220112567</v>
      </c>
      <c r="P1212">
        <v>223239868</v>
      </c>
      <c r="Q1212">
        <v>226245929</v>
      </c>
      <c r="R1212">
        <v>218843391</v>
      </c>
      <c r="S1212">
        <v>218121535</v>
      </c>
      <c r="T1212">
        <v>214744775</v>
      </c>
      <c r="U1212">
        <v>206367419</v>
      </c>
      <c r="V1212">
        <v>204323258</v>
      </c>
      <c r="W1212">
        <v>196576594</v>
      </c>
      <c r="X1212">
        <v>201687980</v>
      </c>
      <c r="Y1212">
        <v>194541396</v>
      </c>
      <c r="Z1212">
        <v>191202485</v>
      </c>
      <c r="AA1212">
        <v>193577014</v>
      </c>
      <c r="AB1212">
        <v>192079808</v>
      </c>
      <c r="AC1212">
        <v>185473936</v>
      </c>
      <c r="AD1212">
        <v>184220042</v>
      </c>
      <c r="AE1212">
        <v>181214134</v>
      </c>
      <c r="AF1212">
        <v>179405645</v>
      </c>
      <c r="AG1212">
        <v>172762709</v>
      </c>
      <c r="AH1212">
        <v>175623313</v>
      </c>
    </row>
    <row r="1213" spans="1:34">
      <c r="A1213" t="s">
        <v>117</v>
      </c>
      <c r="B1213" t="s">
        <v>4655</v>
      </c>
      <c r="C1213" s="139">
        <f t="shared" si="18"/>
        <v>64366941.75</v>
      </c>
      <c r="D1213">
        <v>77812471</v>
      </c>
      <c r="E1213">
        <v>70483639</v>
      </c>
      <c r="F1213">
        <v>52562189</v>
      </c>
      <c r="G1213">
        <v>56609468</v>
      </c>
      <c r="H1213">
        <v>55490700</v>
      </c>
      <c r="I1213">
        <v>54898407</v>
      </c>
      <c r="J1213">
        <v>60534177</v>
      </c>
      <c r="K1213">
        <v>66729936</v>
      </c>
      <c r="L1213">
        <v>66039758</v>
      </c>
      <c r="M1213">
        <v>65984204</v>
      </c>
      <c r="N1213">
        <v>67915553</v>
      </c>
      <c r="O1213">
        <v>62615453</v>
      </c>
      <c r="P1213">
        <v>56477855</v>
      </c>
      <c r="Q1213">
        <v>60243848</v>
      </c>
      <c r="R1213">
        <v>56097982</v>
      </c>
      <c r="S1213">
        <v>52545952</v>
      </c>
      <c r="T1213">
        <v>53374292</v>
      </c>
      <c r="U1213">
        <v>49974683</v>
      </c>
      <c r="V1213">
        <v>48592359</v>
      </c>
      <c r="W1213">
        <v>46888935</v>
      </c>
      <c r="X1213">
        <v>51628652</v>
      </c>
      <c r="Y1213">
        <v>49598244</v>
      </c>
      <c r="Z1213">
        <v>45589687</v>
      </c>
      <c r="AA1213">
        <v>50027029</v>
      </c>
      <c r="AB1213">
        <v>48713174</v>
      </c>
      <c r="AC1213">
        <v>43352789</v>
      </c>
      <c r="AD1213">
        <v>46214573</v>
      </c>
      <c r="AE1213">
        <v>46031503</v>
      </c>
      <c r="AF1213">
        <v>48542382</v>
      </c>
      <c r="AG1213">
        <v>42458225</v>
      </c>
      <c r="AH1213">
        <v>47068059</v>
      </c>
    </row>
    <row r="1214" spans="1:34">
      <c r="A1214" t="s">
        <v>117</v>
      </c>
      <c r="B1214" t="s">
        <v>4656</v>
      </c>
      <c r="C1214" s="139">
        <f t="shared" si="18"/>
        <v>1.4075000000000002</v>
      </c>
      <c r="D1214">
        <v>1.51</v>
      </c>
      <c r="E1214">
        <v>1.44</v>
      </c>
      <c r="F1214">
        <v>1.32</v>
      </c>
      <c r="G1214">
        <v>1.36</v>
      </c>
      <c r="H1214">
        <v>1.35</v>
      </c>
      <c r="I1214">
        <v>1.34</v>
      </c>
      <c r="J1214">
        <v>1.38</v>
      </c>
      <c r="K1214">
        <v>1.41</v>
      </c>
      <c r="L1214">
        <v>1.42</v>
      </c>
      <c r="M1214">
        <v>1.41</v>
      </c>
      <c r="N1214">
        <v>1.42</v>
      </c>
      <c r="O1214">
        <v>1.4</v>
      </c>
      <c r="P1214">
        <v>1.34</v>
      </c>
      <c r="Q1214">
        <v>1.36</v>
      </c>
      <c r="R1214">
        <v>1.34</v>
      </c>
      <c r="S1214">
        <v>1.32</v>
      </c>
      <c r="T1214">
        <v>1.33</v>
      </c>
      <c r="U1214">
        <v>1.32</v>
      </c>
      <c r="V1214">
        <v>1.31</v>
      </c>
      <c r="W1214">
        <v>1.31</v>
      </c>
      <c r="X1214">
        <v>1.34</v>
      </c>
      <c r="Y1214">
        <v>1.34</v>
      </c>
      <c r="Z1214">
        <v>1.31</v>
      </c>
      <c r="AA1214">
        <v>1.35</v>
      </c>
      <c r="AB1214">
        <v>1.34</v>
      </c>
      <c r="AC1214">
        <v>1.31</v>
      </c>
      <c r="AD1214">
        <v>1.33</v>
      </c>
      <c r="AE1214">
        <v>1.34</v>
      </c>
      <c r="AF1214">
        <v>1.37</v>
      </c>
      <c r="AG1214">
        <v>1.33</v>
      </c>
      <c r="AH1214">
        <v>1.37</v>
      </c>
    </row>
    <row r="1215" spans="1:34">
      <c r="A1215" t="s">
        <v>117</v>
      </c>
      <c r="B1215" t="s">
        <v>4657</v>
      </c>
      <c r="C1215" s="139">
        <f t="shared" si="18"/>
        <v>0</v>
      </c>
    </row>
    <row r="1216" spans="1:34">
      <c r="A1216" t="s">
        <v>117</v>
      </c>
      <c r="B1216" t="s">
        <v>4566</v>
      </c>
      <c r="C1216" s="139">
        <f t="shared" si="18"/>
        <v>0</v>
      </c>
      <c r="D1216" t="s">
        <v>4567</v>
      </c>
      <c r="E1216" t="s">
        <v>4568</v>
      </c>
      <c r="F1216" t="s">
        <v>4569</v>
      </c>
      <c r="G1216" t="s">
        <v>4570</v>
      </c>
      <c r="H1216" t="s">
        <v>4571</v>
      </c>
      <c r="I1216" t="s">
        <v>4572</v>
      </c>
      <c r="J1216" t="s">
        <v>4573</v>
      </c>
      <c r="K1216" t="s">
        <v>4574</v>
      </c>
      <c r="L1216" t="s">
        <v>4575</v>
      </c>
      <c r="M1216" t="s">
        <v>4576</v>
      </c>
      <c r="N1216" t="s">
        <v>4577</v>
      </c>
      <c r="O1216" t="s">
        <v>4578</v>
      </c>
      <c r="P1216" t="s">
        <v>4579</v>
      </c>
      <c r="Q1216" t="s">
        <v>4580</v>
      </c>
      <c r="R1216" t="s">
        <v>4581</v>
      </c>
      <c r="S1216" t="s">
        <v>4582</v>
      </c>
      <c r="T1216" t="s">
        <v>4583</v>
      </c>
      <c r="U1216" t="s">
        <v>4584</v>
      </c>
      <c r="V1216" t="s">
        <v>4585</v>
      </c>
      <c r="W1216" t="s">
        <v>4586</v>
      </c>
      <c r="X1216" t="s">
        <v>4587</v>
      </c>
      <c r="Y1216" t="s">
        <v>4588</v>
      </c>
      <c r="Z1216" t="s">
        <v>4589</v>
      </c>
      <c r="AA1216" t="s">
        <v>4590</v>
      </c>
      <c r="AB1216" t="s">
        <v>4591</v>
      </c>
      <c r="AC1216" t="s">
        <v>4592</v>
      </c>
      <c r="AD1216" t="s">
        <v>4593</v>
      </c>
      <c r="AE1216" t="s">
        <v>4594</v>
      </c>
      <c r="AF1216" t="s">
        <v>4595</v>
      </c>
      <c r="AG1216" t="s">
        <v>4596</v>
      </c>
      <c r="AH1216" t="s">
        <v>4597</v>
      </c>
    </row>
    <row r="1217" spans="1:34">
      <c r="B1217" t="s">
        <v>120</v>
      </c>
      <c r="C1217" s="139">
        <f t="shared" si="18"/>
        <v>0</v>
      </c>
    </row>
    <row r="1218" spans="1:34">
      <c r="A1218" t="s">
        <v>120</v>
      </c>
      <c r="B1218" t="s">
        <v>4598</v>
      </c>
      <c r="C1218" s="139">
        <f t="shared" si="18"/>
        <v>0</v>
      </c>
    </row>
    <row r="1219" spans="1:34">
      <c r="A1219" t="s">
        <v>120</v>
      </c>
      <c r="B1219" t="s">
        <v>4599</v>
      </c>
      <c r="C1219" s="139">
        <f t="shared" si="18"/>
        <v>0</v>
      </c>
      <c r="D1219" t="s">
        <v>4600</v>
      </c>
      <c r="E1219" t="s">
        <v>4601</v>
      </c>
      <c r="F1219" t="s">
        <v>4602</v>
      </c>
      <c r="G1219" t="s">
        <v>4603</v>
      </c>
      <c r="H1219" t="s">
        <v>4604</v>
      </c>
      <c r="I1219" t="s">
        <v>4605</v>
      </c>
      <c r="J1219" t="s">
        <v>4606</v>
      </c>
      <c r="K1219" t="s">
        <v>4607</v>
      </c>
      <c r="L1219" t="s">
        <v>4608</v>
      </c>
      <c r="M1219" t="s">
        <v>4609</v>
      </c>
      <c r="N1219" t="s">
        <v>4610</v>
      </c>
      <c r="O1219" t="s">
        <v>4611</v>
      </c>
      <c r="P1219" t="s">
        <v>4612</v>
      </c>
      <c r="Q1219" t="s">
        <v>4613</v>
      </c>
      <c r="R1219" t="s">
        <v>4614</v>
      </c>
      <c r="S1219" t="s">
        <v>4615</v>
      </c>
      <c r="T1219" t="s">
        <v>4616</v>
      </c>
      <c r="U1219" t="s">
        <v>4617</v>
      </c>
      <c r="V1219" t="s">
        <v>4618</v>
      </c>
      <c r="W1219" t="s">
        <v>4619</v>
      </c>
      <c r="X1219" t="s">
        <v>4620</v>
      </c>
      <c r="Y1219" t="s">
        <v>4621</v>
      </c>
      <c r="Z1219" t="s">
        <v>4622</v>
      </c>
      <c r="AA1219" t="s">
        <v>4623</v>
      </c>
      <c r="AB1219" t="s">
        <v>4624</v>
      </c>
      <c r="AC1219" t="s">
        <v>4625</v>
      </c>
      <c r="AD1219" t="s">
        <v>4626</v>
      </c>
      <c r="AE1219" t="s">
        <v>4627</v>
      </c>
      <c r="AF1219" t="s">
        <v>4628</v>
      </c>
      <c r="AG1219" t="s">
        <v>4629</v>
      </c>
      <c r="AH1219" t="s">
        <v>4630</v>
      </c>
    </row>
    <row r="1220" spans="1:34">
      <c r="A1220" t="s">
        <v>120</v>
      </c>
      <c r="B1220" t="s">
        <v>4631</v>
      </c>
      <c r="C1220" s="139">
        <f t="shared" si="18"/>
        <v>0</v>
      </c>
      <c r="D1220" t="s">
        <v>583</v>
      </c>
      <c r="E1220" t="s">
        <v>583</v>
      </c>
      <c r="F1220" t="s">
        <v>583</v>
      </c>
      <c r="G1220" t="s">
        <v>583</v>
      </c>
      <c r="H1220" t="s">
        <v>583</v>
      </c>
      <c r="I1220" t="s">
        <v>583</v>
      </c>
      <c r="J1220" t="s">
        <v>583</v>
      </c>
      <c r="K1220" t="s">
        <v>583</v>
      </c>
      <c r="L1220" t="s">
        <v>583</v>
      </c>
      <c r="M1220" t="s">
        <v>583</v>
      </c>
      <c r="N1220" t="s">
        <v>583</v>
      </c>
      <c r="O1220" t="s">
        <v>583</v>
      </c>
      <c r="P1220" t="s">
        <v>583</v>
      </c>
      <c r="Q1220" t="s">
        <v>583</v>
      </c>
      <c r="R1220" t="s">
        <v>583</v>
      </c>
      <c r="S1220" t="s">
        <v>583</v>
      </c>
      <c r="T1220" t="s">
        <v>583</v>
      </c>
      <c r="U1220" t="s">
        <v>583</v>
      </c>
      <c r="V1220" t="s">
        <v>583</v>
      </c>
      <c r="W1220" t="s">
        <v>583</v>
      </c>
      <c r="X1220" t="s">
        <v>583</v>
      </c>
      <c r="Y1220" t="s">
        <v>583</v>
      </c>
      <c r="Z1220" t="s">
        <v>583</v>
      </c>
      <c r="AA1220" t="s">
        <v>583</v>
      </c>
      <c r="AB1220" t="s">
        <v>583</v>
      </c>
      <c r="AC1220" t="s">
        <v>583</v>
      </c>
      <c r="AD1220" t="s">
        <v>583</v>
      </c>
      <c r="AE1220" t="s">
        <v>583</v>
      </c>
      <c r="AF1220" t="s">
        <v>583</v>
      </c>
      <c r="AG1220" t="s">
        <v>583</v>
      </c>
      <c r="AH1220" t="s">
        <v>583</v>
      </c>
    </row>
    <row r="1221" spans="1:34">
      <c r="A1221" t="s">
        <v>120</v>
      </c>
      <c r="B1221" t="s">
        <v>522</v>
      </c>
      <c r="C1221" s="139">
        <f t="shared" si="18"/>
        <v>0</v>
      </c>
      <c r="D1221" t="s">
        <v>583</v>
      </c>
      <c r="E1221" t="s">
        <v>583</v>
      </c>
      <c r="F1221" t="s">
        <v>583</v>
      </c>
      <c r="G1221" t="s">
        <v>583</v>
      </c>
      <c r="H1221" t="s">
        <v>583</v>
      </c>
      <c r="I1221" t="s">
        <v>583</v>
      </c>
      <c r="J1221" t="s">
        <v>583</v>
      </c>
      <c r="K1221" t="s">
        <v>583</v>
      </c>
      <c r="L1221" t="s">
        <v>583</v>
      </c>
      <c r="M1221" t="s">
        <v>583</v>
      </c>
      <c r="N1221" t="s">
        <v>583</v>
      </c>
      <c r="O1221" t="s">
        <v>583</v>
      </c>
      <c r="P1221" t="s">
        <v>583</v>
      </c>
      <c r="Q1221" t="s">
        <v>583</v>
      </c>
      <c r="R1221" t="s">
        <v>583</v>
      </c>
      <c r="S1221" t="s">
        <v>583</v>
      </c>
      <c r="T1221" t="s">
        <v>583</v>
      </c>
      <c r="U1221" t="s">
        <v>583</v>
      </c>
      <c r="V1221" t="s">
        <v>583</v>
      </c>
      <c r="W1221" t="s">
        <v>583</v>
      </c>
      <c r="X1221" t="s">
        <v>583</v>
      </c>
      <c r="Y1221" t="s">
        <v>583</v>
      </c>
      <c r="Z1221" t="s">
        <v>583</v>
      </c>
      <c r="AA1221" t="s">
        <v>583</v>
      </c>
      <c r="AB1221" t="s">
        <v>583</v>
      </c>
      <c r="AC1221" t="s">
        <v>583</v>
      </c>
      <c r="AD1221" t="s">
        <v>583</v>
      </c>
      <c r="AE1221" t="s">
        <v>583</v>
      </c>
      <c r="AF1221" t="s">
        <v>583</v>
      </c>
      <c r="AG1221" t="s">
        <v>583</v>
      </c>
      <c r="AH1221" t="s">
        <v>583</v>
      </c>
    </row>
    <row r="1222" spans="1:34">
      <c r="A1222" t="s">
        <v>120</v>
      </c>
      <c r="B1222" t="s">
        <v>4632</v>
      </c>
      <c r="C1222" s="139">
        <f t="shared" si="18"/>
        <v>777.5</v>
      </c>
      <c r="D1222">
        <v>4</v>
      </c>
      <c r="E1222">
        <v>83</v>
      </c>
      <c r="F1222">
        <v>44</v>
      </c>
      <c r="G1222">
        <v>2979</v>
      </c>
      <c r="H1222">
        <v>12560</v>
      </c>
      <c r="I1222">
        <v>11539</v>
      </c>
      <c r="J1222">
        <v>10670</v>
      </c>
      <c r="K1222">
        <v>10659</v>
      </c>
      <c r="L1222">
        <v>10552</v>
      </c>
      <c r="M1222">
        <v>10473</v>
      </c>
      <c r="N1222">
        <v>10827</v>
      </c>
      <c r="O1222">
        <v>10612</v>
      </c>
      <c r="P1222">
        <v>10612</v>
      </c>
      <c r="Q1222">
        <v>11075</v>
      </c>
      <c r="R1222">
        <v>11008</v>
      </c>
      <c r="S1222">
        <v>10805</v>
      </c>
      <c r="T1222">
        <v>12402</v>
      </c>
      <c r="U1222">
        <v>11771</v>
      </c>
      <c r="V1222">
        <v>11836</v>
      </c>
      <c r="W1222">
        <v>0</v>
      </c>
      <c r="X1222">
        <v>10823</v>
      </c>
      <c r="Y1222">
        <v>9436</v>
      </c>
      <c r="Z1222">
        <v>2061351</v>
      </c>
      <c r="AA1222">
        <v>3562833</v>
      </c>
      <c r="AB1222">
        <v>3301111</v>
      </c>
      <c r="AC1222">
        <v>653076</v>
      </c>
      <c r="AD1222">
        <v>68641</v>
      </c>
      <c r="AE1222">
        <v>53740</v>
      </c>
      <c r="AF1222">
        <v>109308</v>
      </c>
      <c r="AG1222">
        <v>171457</v>
      </c>
      <c r="AH1222">
        <v>591756</v>
      </c>
    </row>
    <row r="1223" spans="1:34">
      <c r="A1223" t="s">
        <v>120</v>
      </c>
      <c r="B1223" t="s">
        <v>4633</v>
      </c>
      <c r="C1223" s="139">
        <f t="shared" si="18"/>
        <v>7924512.25</v>
      </c>
      <c r="D1223">
        <v>8695833</v>
      </c>
      <c r="E1223">
        <v>7421300</v>
      </c>
      <c r="F1223">
        <v>8170441</v>
      </c>
      <c r="G1223">
        <v>7410475</v>
      </c>
      <c r="H1223">
        <v>6494407</v>
      </c>
      <c r="I1223">
        <v>6854141</v>
      </c>
      <c r="J1223">
        <v>6203493</v>
      </c>
      <c r="K1223">
        <v>6182246</v>
      </c>
      <c r="L1223">
        <v>8246178</v>
      </c>
      <c r="M1223">
        <v>8664046</v>
      </c>
      <c r="N1223">
        <v>7696347</v>
      </c>
      <c r="O1223">
        <v>7633479</v>
      </c>
      <c r="P1223">
        <v>7323912</v>
      </c>
      <c r="Q1223">
        <v>6988706</v>
      </c>
      <c r="R1223">
        <v>5875320</v>
      </c>
      <c r="S1223">
        <v>5957253</v>
      </c>
      <c r="T1223">
        <v>4891401</v>
      </c>
      <c r="U1223">
        <v>5557231</v>
      </c>
      <c r="V1223">
        <v>6927232</v>
      </c>
      <c r="W1223">
        <v>6990151</v>
      </c>
      <c r="X1223">
        <v>5406284</v>
      </c>
      <c r="Y1223">
        <v>5843285</v>
      </c>
      <c r="Z1223">
        <v>5028448</v>
      </c>
      <c r="AA1223">
        <v>3551611</v>
      </c>
      <c r="AB1223">
        <v>3963616</v>
      </c>
      <c r="AC1223">
        <v>3309521</v>
      </c>
      <c r="AD1223">
        <v>4191415</v>
      </c>
      <c r="AE1223">
        <v>4037418</v>
      </c>
      <c r="AF1223">
        <v>4314937</v>
      </c>
      <c r="AG1223">
        <v>2403265</v>
      </c>
      <c r="AH1223">
        <v>50168</v>
      </c>
    </row>
    <row r="1224" spans="1:34">
      <c r="A1224" t="s">
        <v>120</v>
      </c>
      <c r="B1224" t="s">
        <v>4634</v>
      </c>
      <c r="C1224" s="139">
        <f t="shared" ref="C1224:C1287" si="19">IFERROR(AVERAGE(D1224:G1224),0)</f>
        <v>0</v>
      </c>
      <c r="D1224">
        <v>0</v>
      </c>
      <c r="E1224">
        <v>0</v>
      </c>
      <c r="F1224">
        <v>0</v>
      </c>
      <c r="G1224">
        <v>0</v>
      </c>
      <c r="H1224">
        <v>0</v>
      </c>
      <c r="I1224">
        <v>0</v>
      </c>
      <c r="J1224">
        <v>0</v>
      </c>
      <c r="K1224">
        <v>0</v>
      </c>
      <c r="L1224">
        <v>0</v>
      </c>
      <c r="M1224">
        <v>0</v>
      </c>
      <c r="N1224">
        <v>0</v>
      </c>
      <c r="O1224">
        <v>0</v>
      </c>
      <c r="P1224">
        <v>0</v>
      </c>
      <c r="Q1224">
        <v>0</v>
      </c>
      <c r="R1224">
        <v>17876</v>
      </c>
      <c r="S1224">
        <v>18456</v>
      </c>
      <c r="T1224">
        <v>0</v>
      </c>
      <c r="U1224">
        <v>9295</v>
      </c>
      <c r="V1224">
        <v>71000</v>
      </c>
      <c r="W1224">
        <v>459334</v>
      </c>
      <c r="X1224">
        <v>505560</v>
      </c>
      <c r="Y1224">
        <v>472964</v>
      </c>
      <c r="Z1224">
        <v>518320</v>
      </c>
      <c r="AA1224">
        <v>539135</v>
      </c>
      <c r="AB1224">
        <v>379130</v>
      </c>
      <c r="AC1224">
        <v>447324</v>
      </c>
      <c r="AD1224">
        <v>399567</v>
      </c>
      <c r="AE1224">
        <v>502446</v>
      </c>
      <c r="AF1224">
        <v>291388</v>
      </c>
      <c r="AG1224">
        <v>292461</v>
      </c>
      <c r="AH1224">
        <v>422234</v>
      </c>
    </row>
    <row r="1225" spans="1:34">
      <c r="A1225" t="s">
        <v>120</v>
      </c>
      <c r="B1225" t="s">
        <v>4635</v>
      </c>
      <c r="C1225" s="139">
        <f t="shared" si="19"/>
        <v>7925289.75</v>
      </c>
      <c r="D1225">
        <v>8695837</v>
      </c>
      <c r="E1225">
        <v>7421383</v>
      </c>
      <c r="F1225">
        <v>8170485</v>
      </c>
      <c r="G1225">
        <v>7413454</v>
      </c>
      <c r="H1225">
        <v>6506967</v>
      </c>
      <c r="I1225">
        <v>6865680</v>
      </c>
      <c r="J1225">
        <v>6214163</v>
      </c>
      <c r="K1225">
        <v>6192905</v>
      </c>
      <c r="L1225">
        <v>8256730</v>
      </c>
      <c r="M1225">
        <v>8674519</v>
      </c>
      <c r="N1225">
        <v>7707174</v>
      </c>
      <c r="O1225">
        <v>7644091</v>
      </c>
      <c r="P1225">
        <v>7334524</v>
      </c>
      <c r="Q1225">
        <v>6999781</v>
      </c>
      <c r="R1225">
        <v>5904204</v>
      </c>
      <c r="S1225">
        <v>5986514</v>
      </c>
      <c r="T1225">
        <v>4903803</v>
      </c>
      <c r="U1225">
        <v>5578297</v>
      </c>
      <c r="V1225">
        <v>7010068</v>
      </c>
      <c r="W1225">
        <v>7449485</v>
      </c>
      <c r="X1225">
        <v>5922667</v>
      </c>
      <c r="Y1225">
        <v>6325685</v>
      </c>
      <c r="Z1225">
        <v>7608119</v>
      </c>
      <c r="AA1225">
        <v>7653579</v>
      </c>
      <c r="AB1225">
        <v>7643857</v>
      </c>
      <c r="AC1225">
        <v>4409921</v>
      </c>
      <c r="AD1225">
        <v>4659623</v>
      </c>
      <c r="AE1225">
        <v>4593604</v>
      </c>
      <c r="AF1225">
        <v>4715633</v>
      </c>
      <c r="AG1225">
        <v>2867183</v>
      </c>
      <c r="AH1225">
        <v>1064158</v>
      </c>
    </row>
    <row r="1226" spans="1:34">
      <c r="A1226" t="s">
        <v>120</v>
      </c>
      <c r="B1226" t="s">
        <v>4636</v>
      </c>
      <c r="C1226" s="139">
        <f t="shared" si="19"/>
        <v>57934</v>
      </c>
      <c r="D1226">
        <v>57243</v>
      </c>
      <c r="E1226">
        <v>57472</v>
      </c>
      <c r="F1226">
        <v>58571</v>
      </c>
      <c r="G1226">
        <v>58450</v>
      </c>
      <c r="H1226">
        <v>57918</v>
      </c>
      <c r="I1226">
        <v>73339</v>
      </c>
      <c r="J1226">
        <v>67586</v>
      </c>
      <c r="K1226">
        <v>53901</v>
      </c>
      <c r="L1226">
        <v>52306</v>
      </c>
      <c r="M1226">
        <v>47754</v>
      </c>
      <c r="N1226">
        <v>31545</v>
      </c>
      <c r="O1226">
        <v>52733</v>
      </c>
      <c r="P1226">
        <v>52742</v>
      </c>
      <c r="Q1226">
        <v>49238</v>
      </c>
      <c r="R1226">
        <v>62059</v>
      </c>
      <c r="S1226">
        <v>64735</v>
      </c>
      <c r="T1226">
        <v>33220</v>
      </c>
      <c r="U1226">
        <v>42845</v>
      </c>
      <c r="V1226">
        <v>46694</v>
      </c>
      <c r="W1226">
        <v>50007</v>
      </c>
      <c r="X1226">
        <v>46566</v>
      </c>
      <c r="Y1226">
        <v>48832</v>
      </c>
      <c r="Z1226">
        <v>51290</v>
      </c>
      <c r="AA1226">
        <v>51372</v>
      </c>
      <c r="AB1226">
        <v>59719</v>
      </c>
      <c r="AC1226">
        <v>56799</v>
      </c>
      <c r="AD1226">
        <v>52086</v>
      </c>
      <c r="AE1226">
        <v>52129</v>
      </c>
      <c r="AF1226">
        <v>50008</v>
      </c>
      <c r="AG1226">
        <v>39071</v>
      </c>
      <c r="AH1226">
        <v>43158</v>
      </c>
    </row>
    <row r="1227" spans="1:34">
      <c r="A1227" t="s">
        <v>120</v>
      </c>
      <c r="B1227" t="s">
        <v>4637</v>
      </c>
      <c r="C1227" s="139">
        <f t="shared" si="19"/>
        <v>144161.5</v>
      </c>
      <c r="D1227">
        <v>141860</v>
      </c>
      <c r="E1227">
        <v>145548</v>
      </c>
      <c r="F1227">
        <v>146201</v>
      </c>
      <c r="G1227">
        <v>143037</v>
      </c>
      <c r="H1227">
        <v>0</v>
      </c>
      <c r="I1227">
        <v>0</v>
      </c>
      <c r="J1227">
        <v>0</v>
      </c>
      <c r="K1227">
        <v>0</v>
      </c>
      <c r="L1227">
        <v>0</v>
      </c>
      <c r="M1227">
        <v>0</v>
      </c>
      <c r="N1227">
        <v>0</v>
      </c>
      <c r="O1227">
        <v>0</v>
      </c>
      <c r="P1227">
        <v>0</v>
      </c>
      <c r="Q1227">
        <v>825</v>
      </c>
      <c r="R1227">
        <v>1461</v>
      </c>
      <c r="S1227">
        <v>2045</v>
      </c>
      <c r="T1227">
        <v>2397</v>
      </c>
      <c r="U1227">
        <v>2</v>
      </c>
      <c r="V1227">
        <v>3</v>
      </c>
      <c r="W1227">
        <v>2402</v>
      </c>
      <c r="X1227">
        <v>2311</v>
      </c>
      <c r="Y1227">
        <v>2364</v>
      </c>
      <c r="Z1227">
        <v>15102</v>
      </c>
      <c r="AA1227">
        <v>4602</v>
      </c>
      <c r="AB1227">
        <v>16459</v>
      </c>
      <c r="AC1227">
        <v>21492</v>
      </c>
      <c r="AD1227">
        <v>21212</v>
      </c>
      <c r="AE1227">
        <v>19563</v>
      </c>
      <c r="AF1227">
        <v>19563</v>
      </c>
      <c r="AG1227">
        <v>19563</v>
      </c>
      <c r="AH1227">
        <v>0</v>
      </c>
    </row>
    <row r="1228" spans="1:34">
      <c r="A1228" t="s">
        <v>120</v>
      </c>
      <c r="B1228" t="s">
        <v>4638</v>
      </c>
      <c r="C1228" s="139">
        <f t="shared" si="19"/>
        <v>202095.5</v>
      </c>
      <c r="D1228">
        <v>199103</v>
      </c>
      <c r="E1228">
        <v>203020</v>
      </c>
      <c r="F1228">
        <v>204772</v>
      </c>
      <c r="G1228">
        <v>201487</v>
      </c>
      <c r="H1228">
        <v>57918</v>
      </c>
      <c r="I1228">
        <v>73339</v>
      </c>
      <c r="J1228">
        <v>67586</v>
      </c>
      <c r="K1228">
        <v>53901</v>
      </c>
      <c r="L1228">
        <v>52306</v>
      </c>
      <c r="M1228">
        <v>47754</v>
      </c>
      <c r="N1228">
        <v>31545</v>
      </c>
      <c r="O1228">
        <v>52733</v>
      </c>
      <c r="P1228">
        <v>52742</v>
      </c>
      <c r="Q1228">
        <v>50063</v>
      </c>
      <c r="R1228">
        <v>63520</v>
      </c>
      <c r="S1228">
        <v>66780</v>
      </c>
      <c r="T1228">
        <v>35616</v>
      </c>
      <c r="U1228">
        <v>42847</v>
      </c>
      <c r="V1228">
        <v>46697</v>
      </c>
      <c r="W1228">
        <v>52409</v>
      </c>
      <c r="X1228">
        <v>48877</v>
      </c>
      <c r="Y1228">
        <v>51196</v>
      </c>
      <c r="Z1228">
        <v>66393</v>
      </c>
      <c r="AA1228">
        <v>55975</v>
      </c>
      <c r="AB1228">
        <v>76178</v>
      </c>
      <c r="AC1228">
        <v>78291</v>
      </c>
      <c r="AD1228">
        <v>73298</v>
      </c>
      <c r="AE1228">
        <v>71692</v>
      </c>
      <c r="AF1228">
        <v>69571</v>
      </c>
      <c r="AG1228">
        <v>58634</v>
      </c>
      <c r="AH1228">
        <v>43158</v>
      </c>
    </row>
    <row r="1229" spans="1:34">
      <c r="A1229" t="s">
        <v>120</v>
      </c>
      <c r="B1229" t="s">
        <v>4639</v>
      </c>
      <c r="C1229" s="139">
        <f t="shared" si="19"/>
        <v>8127385.25</v>
      </c>
      <c r="D1229">
        <v>8894940</v>
      </c>
      <c r="E1229">
        <v>7624403</v>
      </c>
      <c r="F1229">
        <v>8375257</v>
      </c>
      <c r="G1229">
        <v>7614941</v>
      </c>
      <c r="H1229">
        <v>6564885</v>
      </c>
      <c r="I1229">
        <v>6939019</v>
      </c>
      <c r="J1229">
        <v>6281748</v>
      </c>
      <c r="K1229">
        <v>6246807</v>
      </c>
      <c r="L1229">
        <v>8309036</v>
      </c>
      <c r="M1229">
        <v>8722273</v>
      </c>
      <c r="N1229">
        <v>7738719</v>
      </c>
      <c r="O1229">
        <v>7696824</v>
      </c>
      <c r="P1229">
        <v>7387266</v>
      </c>
      <c r="Q1229">
        <v>7049844</v>
      </c>
      <c r="R1229">
        <v>5967725</v>
      </c>
      <c r="S1229">
        <v>6053294</v>
      </c>
      <c r="T1229">
        <v>4939420</v>
      </c>
      <c r="U1229">
        <v>5621145</v>
      </c>
      <c r="V1229">
        <v>7056765</v>
      </c>
      <c r="W1229">
        <v>7501894</v>
      </c>
      <c r="X1229">
        <v>5971544</v>
      </c>
      <c r="Y1229">
        <v>6376881</v>
      </c>
      <c r="Z1229">
        <v>7674512</v>
      </c>
      <c r="AA1229">
        <v>7709554</v>
      </c>
      <c r="AB1229">
        <v>7720035</v>
      </c>
      <c r="AC1229">
        <v>4488212</v>
      </c>
      <c r="AD1229">
        <v>4732921</v>
      </c>
      <c r="AE1229">
        <v>4665296</v>
      </c>
      <c r="AF1229">
        <v>4785204</v>
      </c>
      <c r="AG1229">
        <v>2925818</v>
      </c>
      <c r="AH1229">
        <v>1107316</v>
      </c>
    </row>
    <row r="1230" spans="1:34">
      <c r="A1230" t="s">
        <v>120</v>
      </c>
      <c r="B1230" t="s">
        <v>4640</v>
      </c>
      <c r="C1230" s="139">
        <f t="shared" si="19"/>
        <v>83938.75</v>
      </c>
      <c r="D1230">
        <v>0</v>
      </c>
      <c r="E1230">
        <v>0</v>
      </c>
      <c r="F1230">
        <v>139484</v>
      </c>
      <c r="G1230">
        <v>196271</v>
      </c>
      <c r="H1230">
        <v>142067</v>
      </c>
      <c r="I1230">
        <v>162651</v>
      </c>
      <c r="J1230">
        <v>174739</v>
      </c>
      <c r="K1230">
        <v>152551</v>
      </c>
      <c r="L1230">
        <v>0</v>
      </c>
      <c r="M1230">
        <v>608045</v>
      </c>
      <c r="N1230">
        <v>500124</v>
      </c>
      <c r="O1230">
        <v>786718</v>
      </c>
      <c r="P1230">
        <v>654095</v>
      </c>
      <c r="Q1230">
        <v>556271</v>
      </c>
      <c r="R1230">
        <v>408691</v>
      </c>
      <c r="S1230">
        <v>407347</v>
      </c>
      <c r="T1230">
        <v>321929</v>
      </c>
      <c r="U1230">
        <v>144186</v>
      </c>
      <c r="V1230">
        <v>325649</v>
      </c>
      <c r="W1230">
        <v>765675</v>
      </c>
      <c r="X1230">
        <v>1947179</v>
      </c>
      <c r="Y1230">
        <v>1934370</v>
      </c>
      <c r="Z1230">
        <v>1765571</v>
      </c>
      <c r="AA1230">
        <v>1699344</v>
      </c>
      <c r="AB1230">
        <v>1325287</v>
      </c>
      <c r="AC1230">
        <v>1276159</v>
      </c>
      <c r="AD1230">
        <v>1179296</v>
      </c>
      <c r="AE1230">
        <v>1075758</v>
      </c>
      <c r="AF1230">
        <v>902319</v>
      </c>
      <c r="AG1230">
        <v>537158</v>
      </c>
      <c r="AH1230">
        <v>36686</v>
      </c>
    </row>
    <row r="1231" spans="1:34">
      <c r="A1231" t="s">
        <v>120</v>
      </c>
      <c r="B1231" t="s">
        <v>4641</v>
      </c>
      <c r="C1231" s="139">
        <f t="shared" si="19"/>
        <v>146233.75</v>
      </c>
      <c r="D1231">
        <v>0</v>
      </c>
      <c r="E1231">
        <v>349334</v>
      </c>
      <c r="F1231">
        <v>0</v>
      </c>
      <c r="G1231">
        <v>235601</v>
      </c>
      <c r="H1231">
        <v>1365930</v>
      </c>
      <c r="I1231">
        <v>1097908</v>
      </c>
      <c r="J1231">
        <v>1711876</v>
      </c>
      <c r="K1231">
        <v>1935555</v>
      </c>
      <c r="L1231">
        <v>5744</v>
      </c>
      <c r="M1231">
        <v>0</v>
      </c>
      <c r="N1231">
        <v>207115</v>
      </c>
      <c r="O1231">
        <v>0</v>
      </c>
      <c r="P1231">
        <v>488422</v>
      </c>
      <c r="Q1231">
        <v>1237631</v>
      </c>
      <c r="R1231">
        <v>2390504</v>
      </c>
      <c r="S1231">
        <v>2563578</v>
      </c>
      <c r="T1231">
        <v>3613858</v>
      </c>
      <c r="U1231">
        <v>2953885</v>
      </c>
      <c r="V1231">
        <v>1033293</v>
      </c>
      <c r="W1231">
        <v>0</v>
      </c>
      <c r="X1231">
        <v>628975</v>
      </c>
      <c r="Y1231">
        <v>0</v>
      </c>
      <c r="Z1231">
        <v>0</v>
      </c>
      <c r="AA1231">
        <v>0</v>
      </c>
      <c r="AB1231">
        <v>0</v>
      </c>
      <c r="AC1231">
        <v>1704929</v>
      </c>
      <c r="AD1231">
        <v>1458500</v>
      </c>
      <c r="AE1231">
        <v>1637013</v>
      </c>
      <c r="AF1231">
        <v>1506170</v>
      </c>
      <c r="AG1231">
        <v>3708699</v>
      </c>
      <c r="AH1231">
        <v>6047030</v>
      </c>
    </row>
    <row r="1232" spans="1:34">
      <c r="A1232" t="s">
        <v>120</v>
      </c>
      <c r="B1232" s="137" t="s">
        <v>4642</v>
      </c>
      <c r="C1232" s="139">
        <f t="shared" si="19"/>
        <v>8357557.75</v>
      </c>
      <c r="D1232">
        <v>8894940</v>
      </c>
      <c r="E1232">
        <v>7973737</v>
      </c>
      <c r="F1232">
        <v>8514741</v>
      </c>
      <c r="G1232">
        <v>8046813</v>
      </c>
      <c r="H1232">
        <v>8072882</v>
      </c>
      <c r="I1232">
        <v>8199578</v>
      </c>
      <c r="J1232">
        <v>8168363</v>
      </c>
      <c r="K1232">
        <v>8334913</v>
      </c>
      <c r="L1232">
        <v>8314780</v>
      </c>
      <c r="M1232">
        <v>9330318</v>
      </c>
      <c r="N1232">
        <v>8445958</v>
      </c>
      <c r="O1232">
        <v>8483542</v>
      </c>
      <c r="P1232">
        <v>8529783</v>
      </c>
      <c r="Q1232">
        <v>8843746</v>
      </c>
      <c r="R1232">
        <v>8766920</v>
      </c>
      <c r="S1232">
        <v>9024219</v>
      </c>
      <c r="T1232">
        <v>8875207</v>
      </c>
      <c r="U1232">
        <v>8719216</v>
      </c>
      <c r="V1232">
        <v>8415707</v>
      </c>
      <c r="W1232">
        <v>8267569</v>
      </c>
      <c r="X1232">
        <v>8547698</v>
      </c>
      <c r="Y1232">
        <v>8311251</v>
      </c>
      <c r="Z1232">
        <v>9440083</v>
      </c>
      <c r="AA1232">
        <v>9408898</v>
      </c>
      <c r="AB1232">
        <v>9045322</v>
      </c>
      <c r="AC1232">
        <v>7469300</v>
      </c>
      <c r="AD1232">
        <v>7370717</v>
      </c>
      <c r="AE1232">
        <v>7378067</v>
      </c>
      <c r="AF1232">
        <v>7193693</v>
      </c>
      <c r="AG1232">
        <v>7171675</v>
      </c>
      <c r="AH1232">
        <v>7191032</v>
      </c>
    </row>
    <row r="1233" spans="1:34">
      <c r="A1233" t="s">
        <v>120</v>
      </c>
      <c r="B1233" t="s">
        <v>4643</v>
      </c>
      <c r="C1233" s="139">
        <f t="shared" si="19"/>
        <v>0</v>
      </c>
      <c r="D1233" t="s">
        <v>583</v>
      </c>
      <c r="E1233" t="s">
        <v>583</v>
      </c>
      <c r="F1233" t="s">
        <v>583</v>
      </c>
      <c r="G1233" t="s">
        <v>583</v>
      </c>
      <c r="H1233" t="s">
        <v>583</v>
      </c>
      <c r="I1233" t="s">
        <v>583</v>
      </c>
      <c r="J1233" t="s">
        <v>583</v>
      </c>
      <c r="K1233" t="s">
        <v>583</v>
      </c>
      <c r="L1233" t="s">
        <v>583</v>
      </c>
      <c r="M1233" t="s">
        <v>583</v>
      </c>
      <c r="N1233" t="s">
        <v>583</v>
      </c>
      <c r="O1233" t="s">
        <v>583</v>
      </c>
      <c r="P1233" t="s">
        <v>583</v>
      </c>
      <c r="Q1233" t="s">
        <v>583</v>
      </c>
      <c r="R1233" t="s">
        <v>583</v>
      </c>
      <c r="S1233" t="s">
        <v>583</v>
      </c>
      <c r="T1233" t="s">
        <v>583</v>
      </c>
      <c r="U1233" t="s">
        <v>583</v>
      </c>
      <c r="V1233" t="s">
        <v>583</v>
      </c>
      <c r="W1233" t="s">
        <v>583</v>
      </c>
      <c r="X1233" t="s">
        <v>583</v>
      </c>
      <c r="Y1233" t="s">
        <v>583</v>
      </c>
      <c r="Z1233" t="s">
        <v>583</v>
      </c>
      <c r="AA1233" t="s">
        <v>583</v>
      </c>
      <c r="AB1233" t="s">
        <v>583</v>
      </c>
      <c r="AC1233" t="s">
        <v>583</v>
      </c>
      <c r="AD1233" t="s">
        <v>583</v>
      </c>
      <c r="AE1233" t="s">
        <v>583</v>
      </c>
      <c r="AF1233" t="s">
        <v>583</v>
      </c>
      <c r="AG1233" t="s">
        <v>583</v>
      </c>
      <c r="AH1233" t="s">
        <v>583</v>
      </c>
    </row>
    <row r="1234" spans="1:34">
      <c r="A1234" t="s">
        <v>120</v>
      </c>
      <c r="B1234" t="s">
        <v>4644</v>
      </c>
      <c r="C1234" s="139">
        <f t="shared" si="19"/>
        <v>0</v>
      </c>
      <c r="D1234" t="s">
        <v>583</v>
      </c>
      <c r="E1234" t="s">
        <v>583</v>
      </c>
      <c r="F1234" t="s">
        <v>583</v>
      </c>
      <c r="G1234" t="s">
        <v>583</v>
      </c>
      <c r="H1234" t="s">
        <v>583</v>
      </c>
      <c r="I1234" t="s">
        <v>583</v>
      </c>
      <c r="J1234" t="s">
        <v>583</v>
      </c>
      <c r="K1234" t="s">
        <v>583</v>
      </c>
      <c r="L1234" t="s">
        <v>583</v>
      </c>
      <c r="M1234" t="s">
        <v>583</v>
      </c>
      <c r="N1234" t="s">
        <v>583</v>
      </c>
      <c r="O1234" t="s">
        <v>583</v>
      </c>
      <c r="P1234" t="s">
        <v>583</v>
      </c>
      <c r="Q1234" t="s">
        <v>583</v>
      </c>
      <c r="R1234" t="s">
        <v>583</v>
      </c>
      <c r="S1234" t="s">
        <v>583</v>
      </c>
      <c r="T1234" t="s">
        <v>583</v>
      </c>
      <c r="U1234" t="s">
        <v>583</v>
      </c>
      <c r="V1234" t="s">
        <v>583</v>
      </c>
      <c r="W1234" t="s">
        <v>583</v>
      </c>
      <c r="X1234" t="s">
        <v>583</v>
      </c>
      <c r="Y1234" t="s">
        <v>583</v>
      </c>
      <c r="Z1234" t="s">
        <v>583</v>
      </c>
      <c r="AA1234" t="s">
        <v>583</v>
      </c>
      <c r="AB1234" t="s">
        <v>583</v>
      </c>
      <c r="AC1234" t="s">
        <v>583</v>
      </c>
      <c r="AD1234" t="s">
        <v>583</v>
      </c>
      <c r="AE1234" t="s">
        <v>583</v>
      </c>
      <c r="AF1234" t="s">
        <v>583</v>
      </c>
      <c r="AG1234" t="s">
        <v>583</v>
      </c>
      <c r="AH1234" t="s">
        <v>583</v>
      </c>
    </row>
    <row r="1235" spans="1:34">
      <c r="A1235" t="s">
        <v>120</v>
      </c>
      <c r="B1235" t="s">
        <v>4645</v>
      </c>
      <c r="C1235" s="139">
        <f t="shared" si="19"/>
        <v>4032997.75</v>
      </c>
      <c r="D1235">
        <v>4067070</v>
      </c>
      <c r="E1235">
        <v>4020565</v>
      </c>
      <c r="F1235">
        <v>4108150</v>
      </c>
      <c r="G1235">
        <v>3936206</v>
      </c>
      <c r="H1235">
        <v>4023584</v>
      </c>
      <c r="I1235">
        <v>4560273</v>
      </c>
      <c r="J1235">
        <v>5074465</v>
      </c>
      <c r="K1235">
        <v>5142158</v>
      </c>
      <c r="L1235">
        <v>5015643</v>
      </c>
      <c r="M1235">
        <v>5265323</v>
      </c>
      <c r="N1235">
        <v>5351848</v>
      </c>
      <c r="O1235">
        <v>5677262</v>
      </c>
      <c r="P1235">
        <v>6723283</v>
      </c>
      <c r="Q1235">
        <v>6871049</v>
      </c>
      <c r="R1235">
        <v>6770572</v>
      </c>
      <c r="S1235">
        <v>7160386</v>
      </c>
      <c r="T1235">
        <v>7043336</v>
      </c>
      <c r="U1235">
        <v>7096649</v>
      </c>
      <c r="V1235">
        <v>6633124</v>
      </c>
      <c r="W1235">
        <v>6447652</v>
      </c>
      <c r="X1235">
        <v>7120315</v>
      </c>
      <c r="Y1235">
        <v>6654512</v>
      </c>
      <c r="Z1235">
        <v>6868343</v>
      </c>
      <c r="AA1235">
        <v>6693261</v>
      </c>
      <c r="AB1235">
        <v>6604198</v>
      </c>
      <c r="AC1235">
        <v>6635677</v>
      </c>
      <c r="AD1235">
        <v>6571846</v>
      </c>
      <c r="AE1235">
        <v>6548438</v>
      </c>
      <c r="AF1235">
        <v>6392560</v>
      </c>
      <c r="AG1235">
        <v>6403046</v>
      </c>
      <c r="AH1235">
        <v>6418978</v>
      </c>
    </row>
    <row r="1236" spans="1:34">
      <c r="A1236" t="s">
        <v>120</v>
      </c>
      <c r="B1236" t="s">
        <v>4646</v>
      </c>
      <c r="C1236" s="139">
        <f t="shared" si="19"/>
        <v>3374855.5</v>
      </c>
      <c r="D1236">
        <v>3251194</v>
      </c>
      <c r="E1236">
        <v>3326922</v>
      </c>
      <c r="F1236">
        <v>3473573</v>
      </c>
      <c r="G1236">
        <v>3447733</v>
      </c>
      <c r="H1236">
        <v>3500686</v>
      </c>
      <c r="I1236">
        <v>3104445</v>
      </c>
      <c r="J1236">
        <v>2568639</v>
      </c>
      <c r="K1236">
        <v>2638964</v>
      </c>
      <c r="L1236">
        <v>2692691</v>
      </c>
      <c r="M1236">
        <v>2467097</v>
      </c>
      <c r="N1236">
        <v>2447379</v>
      </c>
      <c r="O1236">
        <v>1940367</v>
      </c>
      <c r="P1236">
        <v>1095311</v>
      </c>
      <c r="Q1236">
        <v>1141973</v>
      </c>
      <c r="R1236">
        <v>1028554</v>
      </c>
      <c r="S1236">
        <v>888726</v>
      </c>
      <c r="T1236">
        <v>844239</v>
      </c>
      <c r="U1236">
        <v>699977</v>
      </c>
      <c r="V1236">
        <v>927575</v>
      </c>
      <c r="W1236">
        <v>945265</v>
      </c>
      <c r="X1236">
        <v>181021</v>
      </c>
      <c r="Y1236">
        <v>495561</v>
      </c>
      <c r="Z1236">
        <v>19287</v>
      </c>
      <c r="AA1236">
        <v>51247</v>
      </c>
      <c r="AB1236">
        <v>0</v>
      </c>
      <c r="AC1236">
        <v>0</v>
      </c>
      <c r="AD1236">
        <v>0</v>
      </c>
      <c r="AE1236">
        <v>0</v>
      </c>
      <c r="AF1236">
        <v>0</v>
      </c>
      <c r="AG1236">
        <v>0</v>
      </c>
      <c r="AH1236">
        <v>0</v>
      </c>
    </row>
    <row r="1237" spans="1:34">
      <c r="A1237" t="s">
        <v>120</v>
      </c>
      <c r="B1237" t="s">
        <v>4647</v>
      </c>
      <c r="C1237" s="139">
        <f t="shared" si="19"/>
        <v>9513.25</v>
      </c>
      <c r="D1237">
        <v>33277</v>
      </c>
      <c r="E1237">
        <v>2428</v>
      </c>
      <c r="F1237">
        <v>1616</v>
      </c>
      <c r="G1237">
        <v>732</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c r="A1238" t="s">
        <v>120</v>
      </c>
      <c r="B1238" t="s">
        <v>4648</v>
      </c>
      <c r="C1238" s="139">
        <f t="shared" si="19"/>
        <v>7417366.5</v>
      </c>
      <c r="D1238">
        <v>7351541</v>
      </c>
      <c r="E1238">
        <v>7349915</v>
      </c>
      <c r="F1238">
        <v>7583339</v>
      </c>
      <c r="G1238">
        <v>7384671</v>
      </c>
      <c r="H1238">
        <v>7524270</v>
      </c>
      <c r="I1238">
        <v>7664718</v>
      </c>
      <c r="J1238">
        <v>7643104</v>
      </c>
      <c r="K1238">
        <v>7781122</v>
      </c>
      <c r="L1238">
        <v>7708334</v>
      </c>
      <c r="M1238">
        <v>7732420</v>
      </c>
      <c r="N1238">
        <v>7799227</v>
      </c>
      <c r="O1238">
        <v>7617629</v>
      </c>
      <c r="P1238">
        <v>7818594</v>
      </c>
      <c r="Q1238">
        <v>8013022</v>
      </c>
      <c r="R1238">
        <v>7799126</v>
      </c>
      <c r="S1238">
        <v>8049112</v>
      </c>
      <c r="T1238">
        <v>7887575</v>
      </c>
      <c r="U1238">
        <v>7796626</v>
      </c>
      <c r="V1238">
        <v>7560699</v>
      </c>
      <c r="W1238">
        <v>7392917</v>
      </c>
      <c r="X1238">
        <v>7301336</v>
      </c>
      <c r="Y1238">
        <v>7150073</v>
      </c>
      <c r="Z1238">
        <v>6887630</v>
      </c>
      <c r="AA1238">
        <v>6744508</v>
      </c>
      <c r="AB1238">
        <v>6604198</v>
      </c>
      <c r="AC1238">
        <v>6635677</v>
      </c>
      <c r="AD1238">
        <v>6571846</v>
      </c>
      <c r="AE1238">
        <v>6548438</v>
      </c>
      <c r="AF1238">
        <v>6392560</v>
      </c>
      <c r="AG1238">
        <v>6403046</v>
      </c>
      <c r="AH1238">
        <v>6418978</v>
      </c>
    </row>
    <row r="1239" spans="1:34">
      <c r="A1239" t="s">
        <v>120</v>
      </c>
      <c r="B1239" t="s">
        <v>4649</v>
      </c>
      <c r="C1239" s="139">
        <f t="shared" si="19"/>
        <v>212039</v>
      </c>
      <c r="D1239">
        <v>209258</v>
      </c>
      <c r="E1239">
        <v>214080</v>
      </c>
      <c r="F1239">
        <v>213519</v>
      </c>
      <c r="G1239">
        <v>211299</v>
      </c>
      <c r="H1239">
        <v>64352</v>
      </c>
      <c r="I1239">
        <v>35320</v>
      </c>
      <c r="J1239">
        <v>28310</v>
      </c>
      <c r="K1239">
        <v>18283</v>
      </c>
      <c r="L1239">
        <v>57194</v>
      </c>
      <c r="M1239">
        <v>17765</v>
      </c>
      <c r="N1239">
        <v>53446</v>
      </c>
      <c r="O1239">
        <v>56778</v>
      </c>
      <c r="P1239">
        <v>59177</v>
      </c>
      <c r="Q1239">
        <v>57705</v>
      </c>
      <c r="R1239">
        <v>66119</v>
      </c>
      <c r="S1239">
        <v>69478</v>
      </c>
      <c r="T1239">
        <v>65036</v>
      </c>
      <c r="U1239">
        <v>64968</v>
      </c>
      <c r="V1239">
        <v>64153</v>
      </c>
      <c r="W1239">
        <v>62788</v>
      </c>
      <c r="X1239">
        <v>59263</v>
      </c>
      <c r="Y1239">
        <v>61021</v>
      </c>
      <c r="Z1239">
        <v>74062</v>
      </c>
      <c r="AA1239">
        <v>59934</v>
      </c>
      <c r="AB1239">
        <v>83420</v>
      </c>
      <c r="AC1239">
        <v>94414</v>
      </c>
      <c r="AD1239">
        <v>90364</v>
      </c>
      <c r="AE1239">
        <v>219851</v>
      </c>
      <c r="AF1239">
        <v>120886</v>
      </c>
      <c r="AG1239">
        <v>74056</v>
      </c>
      <c r="AH1239">
        <v>52582</v>
      </c>
    </row>
    <row r="1240" spans="1:34">
      <c r="A1240" t="s">
        <v>120</v>
      </c>
      <c r="B1240" t="s">
        <v>4650</v>
      </c>
      <c r="C1240" s="139">
        <f t="shared" si="19"/>
        <v>0.25</v>
      </c>
      <c r="D1240">
        <v>0</v>
      </c>
      <c r="E1240">
        <v>0</v>
      </c>
      <c r="F1240">
        <v>1</v>
      </c>
      <c r="G1240">
        <v>0</v>
      </c>
      <c r="H1240">
        <v>1</v>
      </c>
      <c r="I1240">
        <v>0</v>
      </c>
      <c r="J1240">
        <v>65</v>
      </c>
      <c r="K1240">
        <v>128</v>
      </c>
      <c r="L1240">
        <v>0</v>
      </c>
      <c r="M1240">
        <v>621</v>
      </c>
      <c r="N1240">
        <v>43030</v>
      </c>
      <c r="O1240">
        <v>50790</v>
      </c>
      <c r="P1240">
        <v>51858</v>
      </c>
      <c r="Q1240">
        <v>138146</v>
      </c>
      <c r="R1240">
        <v>89064</v>
      </c>
      <c r="S1240">
        <v>53112</v>
      </c>
      <c r="T1240">
        <v>20087</v>
      </c>
      <c r="U1240">
        <v>38473</v>
      </c>
      <c r="V1240">
        <v>0</v>
      </c>
      <c r="W1240">
        <v>0</v>
      </c>
      <c r="X1240">
        <v>362070</v>
      </c>
      <c r="Y1240">
        <v>21</v>
      </c>
      <c r="Z1240">
        <v>6239</v>
      </c>
      <c r="AA1240">
        <v>0</v>
      </c>
      <c r="AB1240">
        <v>0</v>
      </c>
      <c r="AC1240">
        <v>0</v>
      </c>
      <c r="AD1240">
        <v>0</v>
      </c>
      <c r="AE1240">
        <v>0</v>
      </c>
      <c r="AF1240">
        <v>0</v>
      </c>
      <c r="AG1240">
        <v>0</v>
      </c>
      <c r="AH1240">
        <v>0</v>
      </c>
    </row>
    <row r="1241" spans="1:34">
      <c r="A1241" t="s">
        <v>120</v>
      </c>
      <c r="B1241" t="s">
        <v>4651</v>
      </c>
      <c r="C1241" s="139">
        <f t="shared" si="19"/>
        <v>400206.5</v>
      </c>
      <c r="D1241">
        <v>409439</v>
      </c>
      <c r="E1241">
        <v>398541</v>
      </c>
      <c r="F1241">
        <v>391131</v>
      </c>
      <c r="G1241">
        <v>401715</v>
      </c>
      <c r="H1241">
        <v>392700</v>
      </c>
      <c r="I1241">
        <v>382266</v>
      </c>
      <c r="J1241">
        <v>397976</v>
      </c>
      <c r="K1241">
        <v>417999</v>
      </c>
      <c r="L1241">
        <v>417437</v>
      </c>
      <c r="M1241">
        <v>477814</v>
      </c>
      <c r="N1241">
        <v>481819</v>
      </c>
      <c r="O1241">
        <v>484919</v>
      </c>
      <c r="P1241">
        <v>498048</v>
      </c>
      <c r="Q1241">
        <v>507164</v>
      </c>
      <c r="R1241">
        <v>505687</v>
      </c>
      <c r="S1241">
        <v>537968</v>
      </c>
      <c r="T1241">
        <v>577970</v>
      </c>
      <c r="U1241">
        <v>572492</v>
      </c>
      <c r="V1241">
        <v>567125</v>
      </c>
      <c r="W1241">
        <v>578152</v>
      </c>
      <c r="X1241">
        <v>567922</v>
      </c>
      <c r="Y1241">
        <v>560938</v>
      </c>
      <c r="Z1241">
        <v>489764</v>
      </c>
      <c r="AA1241">
        <v>508515</v>
      </c>
      <c r="AB1241">
        <v>512629</v>
      </c>
      <c r="AC1241">
        <v>506470</v>
      </c>
      <c r="AD1241">
        <v>499239</v>
      </c>
      <c r="AE1241">
        <v>524096</v>
      </c>
      <c r="AF1241">
        <v>505356</v>
      </c>
      <c r="AG1241">
        <v>491657</v>
      </c>
      <c r="AH1241">
        <v>487334</v>
      </c>
    </row>
    <row r="1242" spans="1:34">
      <c r="A1242" t="s">
        <v>120</v>
      </c>
      <c r="B1242" t="s">
        <v>4652</v>
      </c>
      <c r="C1242" s="139">
        <f t="shared" si="19"/>
        <v>21380.5</v>
      </c>
      <c r="D1242">
        <v>-16474</v>
      </c>
      <c r="E1242">
        <v>11201</v>
      </c>
      <c r="F1242">
        <v>41666</v>
      </c>
      <c r="G1242">
        <v>49129</v>
      </c>
      <c r="H1242">
        <v>91559</v>
      </c>
      <c r="I1242">
        <v>117274</v>
      </c>
      <c r="J1242">
        <v>98909</v>
      </c>
      <c r="K1242">
        <v>117380</v>
      </c>
      <c r="L1242">
        <v>131815</v>
      </c>
      <c r="M1242">
        <v>48985</v>
      </c>
      <c r="N1242">
        <v>68436</v>
      </c>
      <c r="O1242">
        <v>68669</v>
      </c>
      <c r="P1242">
        <v>102105</v>
      </c>
      <c r="Q1242">
        <v>127709</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c r="A1243" t="s">
        <v>120</v>
      </c>
      <c r="B1243" t="s">
        <v>4653</v>
      </c>
      <c r="C1243" s="139">
        <f t="shared" si="19"/>
        <v>306565.5</v>
      </c>
      <c r="D1243">
        <v>941177</v>
      </c>
      <c r="E1243">
        <v>0</v>
      </c>
      <c r="F1243">
        <v>285085</v>
      </c>
      <c r="G1243">
        <v>0</v>
      </c>
      <c r="H1243">
        <v>0</v>
      </c>
      <c r="I1243">
        <v>0</v>
      </c>
      <c r="J1243">
        <v>0</v>
      </c>
      <c r="K1243">
        <v>0</v>
      </c>
      <c r="L1243">
        <v>0</v>
      </c>
      <c r="M1243">
        <v>1052712</v>
      </c>
      <c r="N1243">
        <v>0</v>
      </c>
      <c r="O1243">
        <v>204758</v>
      </c>
      <c r="P1243">
        <v>0</v>
      </c>
      <c r="Q1243">
        <v>0</v>
      </c>
      <c r="R1243">
        <v>0</v>
      </c>
      <c r="S1243">
        <v>0</v>
      </c>
      <c r="T1243">
        <v>0</v>
      </c>
      <c r="U1243">
        <v>0</v>
      </c>
      <c r="V1243">
        <v>0</v>
      </c>
      <c r="W1243">
        <v>85770</v>
      </c>
      <c r="X1243">
        <v>0</v>
      </c>
      <c r="Y1243">
        <v>272035</v>
      </c>
      <c r="Z1243">
        <v>1740659</v>
      </c>
      <c r="AA1243">
        <v>1849752</v>
      </c>
      <c r="AB1243">
        <v>1626994</v>
      </c>
      <c r="AC1243">
        <v>0</v>
      </c>
      <c r="AD1243">
        <v>0</v>
      </c>
      <c r="AE1243">
        <v>0</v>
      </c>
      <c r="AF1243">
        <v>0</v>
      </c>
      <c r="AG1243">
        <v>0</v>
      </c>
      <c r="AH1243">
        <v>0</v>
      </c>
    </row>
    <row r="1244" spans="1:34">
      <c r="A1244" t="s">
        <v>120</v>
      </c>
      <c r="B1244" s="137" t="s">
        <v>4654</v>
      </c>
      <c r="C1244" s="139">
        <f t="shared" si="19"/>
        <v>8357557.75</v>
      </c>
      <c r="D1244">
        <v>8894940</v>
      </c>
      <c r="E1244">
        <v>7973737</v>
      </c>
      <c r="F1244">
        <v>8514741</v>
      </c>
      <c r="G1244">
        <v>8046813</v>
      </c>
      <c r="H1244">
        <v>8072882</v>
      </c>
      <c r="I1244">
        <v>8199578</v>
      </c>
      <c r="J1244">
        <v>8168363</v>
      </c>
      <c r="K1244">
        <v>8334913</v>
      </c>
      <c r="L1244">
        <v>8314780</v>
      </c>
      <c r="M1244">
        <v>9330318</v>
      </c>
      <c r="N1244">
        <v>8445958</v>
      </c>
      <c r="O1244">
        <v>8483542</v>
      </c>
      <c r="P1244">
        <v>8529783</v>
      </c>
      <c r="Q1244">
        <v>8843746</v>
      </c>
      <c r="R1244">
        <v>8766920</v>
      </c>
      <c r="S1244">
        <v>9024219</v>
      </c>
      <c r="T1244">
        <v>8875207</v>
      </c>
      <c r="U1244">
        <v>8719216</v>
      </c>
      <c r="V1244">
        <v>8415707</v>
      </c>
      <c r="W1244">
        <v>8267569</v>
      </c>
      <c r="X1244">
        <v>8547698</v>
      </c>
      <c r="Y1244">
        <v>8311251</v>
      </c>
      <c r="Z1244">
        <v>9440083</v>
      </c>
      <c r="AA1244">
        <v>9408898</v>
      </c>
      <c r="AB1244">
        <v>9045322</v>
      </c>
      <c r="AC1244">
        <v>7469300</v>
      </c>
      <c r="AD1244">
        <v>7370717</v>
      </c>
      <c r="AE1244">
        <v>7378067</v>
      </c>
      <c r="AF1244">
        <v>7193693</v>
      </c>
      <c r="AG1244">
        <v>7171675</v>
      </c>
      <c r="AH1244">
        <v>7191032</v>
      </c>
    </row>
    <row r="1245" spans="1:34">
      <c r="A1245" t="s">
        <v>120</v>
      </c>
      <c r="B1245" t="s">
        <v>4655</v>
      </c>
      <c r="C1245" s="139">
        <f t="shared" si="19"/>
        <v>160331.75</v>
      </c>
      <c r="D1245">
        <v>941177</v>
      </c>
      <c r="E1245">
        <v>-349334</v>
      </c>
      <c r="F1245">
        <v>285085</v>
      </c>
      <c r="G1245">
        <v>-235601</v>
      </c>
      <c r="H1245">
        <v>-1365930</v>
      </c>
      <c r="I1245">
        <v>-1097908</v>
      </c>
      <c r="J1245">
        <v>-1711876</v>
      </c>
      <c r="K1245">
        <v>-1935555</v>
      </c>
      <c r="L1245">
        <v>-5744</v>
      </c>
      <c r="M1245">
        <v>1052712</v>
      </c>
      <c r="N1245">
        <v>-207115</v>
      </c>
      <c r="O1245">
        <v>204758</v>
      </c>
      <c r="P1245">
        <v>-488422</v>
      </c>
      <c r="Q1245">
        <v>-1237631</v>
      </c>
      <c r="R1245">
        <v>-2390504</v>
      </c>
      <c r="S1245">
        <v>-2563578</v>
      </c>
      <c r="T1245">
        <v>-3613858</v>
      </c>
      <c r="U1245">
        <v>-2953885</v>
      </c>
      <c r="V1245">
        <v>-1033293</v>
      </c>
      <c r="W1245">
        <v>85770</v>
      </c>
      <c r="X1245">
        <v>-628975</v>
      </c>
      <c r="Y1245">
        <v>272035</v>
      </c>
      <c r="Z1245">
        <v>1740659</v>
      </c>
      <c r="AA1245">
        <v>1849752</v>
      </c>
      <c r="AB1245">
        <v>1626994</v>
      </c>
      <c r="AC1245">
        <v>-1704929</v>
      </c>
      <c r="AD1245">
        <v>-1458500</v>
      </c>
      <c r="AE1245">
        <v>-1637013</v>
      </c>
      <c r="AF1245">
        <v>-1506170</v>
      </c>
      <c r="AG1245">
        <v>-3708699</v>
      </c>
      <c r="AH1245">
        <v>-6047030</v>
      </c>
    </row>
    <row r="1246" spans="1:34">
      <c r="A1246" t="s">
        <v>120</v>
      </c>
      <c r="B1246" t="s">
        <v>4656</v>
      </c>
      <c r="C1246" s="139">
        <f t="shared" si="19"/>
        <v>1.02</v>
      </c>
      <c r="D1246">
        <v>1.1200000000000001</v>
      </c>
      <c r="E1246">
        <v>0.96</v>
      </c>
      <c r="F1246">
        <v>1.03</v>
      </c>
      <c r="G1246">
        <v>0.97</v>
      </c>
      <c r="H1246">
        <v>0.83</v>
      </c>
      <c r="I1246">
        <v>0.87</v>
      </c>
      <c r="J1246">
        <v>0.79</v>
      </c>
      <c r="K1246">
        <v>0.77</v>
      </c>
      <c r="L1246">
        <v>1</v>
      </c>
      <c r="M1246">
        <v>1.1299999999999999</v>
      </c>
      <c r="N1246">
        <v>0.98</v>
      </c>
      <c r="O1246">
        <v>1.02</v>
      </c>
      <c r="P1246">
        <v>0.94</v>
      </c>
      <c r="Q1246">
        <v>0.86</v>
      </c>
      <c r="R1246">
        <v>0.73</v>
      </c>
      <c r="S1246">
        <v>0.72</v>
      </c>
      <c r="T1246">
        <v>0.59</v>
      </c>
      <c r="U1246">
        <v>0.66</v>
      </c>
      <c r="V1246">
        <v>0.88</v>
      </c>
      <c r="W1246">
        <v>1.01</v>
      </c>
      <c r="X1246">
        <v>0.93</v>
      </c>
      <c r="Y1246">
        <v>1.03</v>
      </c>
      <c r="Z1246">
        <v>1.23</v>
      </c>
      <c r="AA1246">
        <v>1.24</v>
      </c>
      <c r="AB1246">
        <v>1.22</v>
      </c>
      <c r="AC1246">
        <v>0.77</v>
      </c>
      <c r="AD1246">
        <v>0.8</v>
      </c>
      <c r="AE1246">
        <v>0.78</v>
      </c>
      <c r="AF1246">
        <v>0.79</v>
      </c>
      <c r="AG1246">
        <v>0.48</v>
      </c>
      <c r="AH1246">
        <v>0.16</v>
      </c>
    </row>
    <row r="1247" spans="1:34">
      <c r="A1247" t="s">
        <v>120</v>
      </c>
      <c r="B1247" t="s">
        <v>4657</v>
      </c>
      <c r="C1247" s="139">
        <f t="shared" si="19"/>
        <v>0</v>
      </c>
    </row>
    <row r="1248" spans="1:34">
      <c r="A1248" t="s">
        <v>120</v>
      </c>
      <c r="B1248" t="s">
        <v>4566</v>
      </c>
      <c r="C1248" s="139">
        <f t="shared" si="19"/>
        <v>0</v>
      </c>
      <c r="D1248" t="s">
        <v>4567</v>
      </c>
      <c r="E1248" t="s">
        <v>4568</v>
      </c>
      <c r="F1248" t="s">
        <v>4569</v>
      </c>
      <c r="G1248" t="s">
        <v>4570</v>
      </c>
      <c r="H1248" t="s">
        <v>4571</v>
      </c>
      <c r="I1248" t="s">
        <v>4572</v>
      </c>
      <c r="J1248" t="s">
        <v>4573</v>
      </c>
      <c r="K1248" t="s">
        <v>4574</v>
      </c>
      <c r="L1248" t="s">
        <v>4575</v>
      </c>
      <c r="M1248" t="s">
        <v>4576</v>
      </c>
      <c r="N1248" t="s">
        <v>4577</v>
      </c>
      <c r="O1248" t="s">
        <v>4578</v>
      </c>
      <c r="P1248" t="s">
        <v>4579</v>
      </c>
      <c r="Q1248" t="s">
        <v>4580</v>
      </c>
      <c r="R1248" t="s">
        <v>4581</v>
      </c>
      <c r="S1248" t="s">
        <v>4582</v>
      </c>
      <c r="T1248" t="s">
        <v>4583</v>
      </c>
      <c r="U1248" t="s">
        <v>4584</v>
      </c>
      <c r="V1248" t="s">
        <v>4585</v>
      </c>
      <c r="W1248" t="s">
        <v>4586</v>
      </c>
      <c r="X1248" t="s">
        <v>4587</v>
      </c>
      <c r="Y1248" t="s">
        <v>4588</v>
      </c>
      <c r="Z1248" t="s">
        <v>4589</v>
      </c>
      <c r="AA1248" t="s">
        <v>4590</v>
      </c>
      <c r="AB1248" t="s">
        <v>4591</v>
      </c>
      <c r="AC1248" t="s">
        <v>4592</v>
      </c>
      <c r="AD1248" t="s">
        <v>4593</v>
      </c>
      <c r="AE1248" t="s">
        <v>4594</v>
      </c>
      <c r="AF1248" t="s">
        <v>4595</v>
      </c>
      <c r="AG1248" t="s">
        <v>4596</v>
      </c>
      <c r="AH1248" t="s">
        <v>4597</v>
      </c>
    </row>
    <row r="1249" spans="1:34">
      <c r="B1249" t="s">
        <v>122</v>
      </c>
      <c r="C1249" s="139">
        <f t="shared" si="19"/>
        <v>0</v>
      </c>
    </row>
    <row r="1250" spans="1:34">
      <c r="A1250" t="s">
        <v>122</v>
      </c>
      <c r="B1250" t="s">
        <v>4598</v>
      </c>
      <c r="C1250" s="139">
        <f t="shared" si="19"/>
        <v>0</v>
      </c>
    </row>
    <row r="1251" spans="1:34">
      <c r="A1251" t="s">
        <v>122</v>
      </c>
      <c r="B1251" t="s">
        <v>4599</v>
      </c>
      <c r="C1251" s="139">
        <f t="shared" si="19"/>
        <v>0</v>
      </c>
      <c r="D1251" t="s">
        <v>4600</v>
      </c>
      <c r="E1251" t="s">
        <v>4601</v>
      </c>
      <c r="F1251" t="s">
        <v>4602</v>
      </c>
      <c r="G1251" t="s">
        <v>4603</v>
      </c>
      <c r="H1251" t="s">
        <v>4604</v>
      </c>
      <c r="I1251" t="s">
        <v>4605</v>
      </c>
      <c r="J1251" t="s">
        <v>4606</v>
      </c>
      <c r="K1251" t="s">
        <v>4607</v>
      </c>
      <c r="L1251" t="s">
        <v>4608</v>
      </c>
      <c r="M1251" t="s">
        <v>4609</v>
      </c>
      <c r="N1251" t="s">
        <v>4610</v>
      </c>
      <c r="O1251" t="s">
        <v>4611</v>
      </c>
      <c r="P1251" t="s">
        <v>4612</v>
      </c>
      <c r="Q1251" t="s">
        <v>4613</v>
      </c>
      <c r="R1251" t="s">
        <v>4614</v>
      </c>
      <c r="S1251" t="s">
        <v>4615</v>
      </c>
      <c r="T1251" t="s">
        <v>4616</v>
      </c>
      <c r="U1251" t="s">
        <v>4617</v>
      </c>
      <c r="V1251" t="s">
        <v>4618</v>
      </c>
      <c r="W1251" t="s">
        <v>4619</v>
      </c>
      <c r="X1251" t="s">
        <v>4620</v>
      </c>
      <c r="Y1251" t="s">
        <v>4621</v>
      </c>
      <c r="Z1251" t="s">
        <v>4622</v>
      </c>
      <c r="AA1251" t="s">
        <v>4623</v>
      </c>
      <c r="AB1251" t="s">
        <v>4624</v>
      </c>
      <c r="AC1251" t="s">
        <v>4625</v>
      </c>
      <c r="AD1251" t="s">
        <v>4626</v>
      </c>
      <c r="AE1251" t="s">
        <v>4627</v>
      </c>
      <c r="AF1251" t="s">
        <v>4628</v>
      </c>
      <c r="AG1251" t="s">
        <v>4629</v>
      </c>
      <c r="AH1251" t="s">
        <v>4630</v>
      </c>
    </row>
    <row r="1252" spans="1:34">
      <c r="A1252" t="s">
        <v>122</v>
      </c>
      <c r="B1252" t="s">
        <v>4631</v>
      </c>
      <c r="C1252" s="139">
        <f t="shared" si="19"/>
        <v>0</v>
      </c>
      <c r="D1252" t="s">
        <v>583</v>
      </c>
      <c r="E1252" t="s">
        <v>583</v>
      </c>
      <c r="F1252" t="s">
        <v>583</v>
      </c>
      <c r="G1252" t="s">
        <v>583</v>
      </c>
      <c r="H1252" t="s">
        <v>583</v>
      </c>
      <c r="I1252" t="s">
        <v>583</v>
      </c>
      <c r="J1252" t="s">
        <v>583</v>
      </c>
      <c r="K1252" t="s">
        <v>583</v>
      </c>
      <c r="L1252" t="s">
        <v>583</v>
      </c>
      <c r="M1252" t="s">
        <v>583</v>
      </c>
      <c r="N1252" t="s">
        <v>583</v>
      </c>
      <c r="O1252" t="s">
        <v>583</v>
      </c>
      <c r="P1252" t="s">
        <v>583</v>
      </c>
      <c r="Q1252" t="s">
        <v>583</v>
      </c>
      <c r="R1252" t="s">
        <v>583</v>
      </c>
      <c r="S1252" t="s">
        <v>583</v>
      </c>
      <c r="T1252" t="s">
        <v>583</v>
      </c>
      <c r="U1252" t="s">
        <v>583</v>
      </c>
      <c r="V1252" t="s">
        <v>583</v>
      </c>
      <c r="W1252" t="s">
        <v>583</v>
      </c>
      <c r="X1252" t="s">
        <v>583</v>
      </c>
      <c r="Y1252" t="s">
        <v>583</v>
      </c>
      <c r="Z1252" t="s">
        <v>583</v>
      </c>
      <c r="AA1252" t="s">
        <v>583</v>
      </c>
      <c r="AB1252" t="s">
        <v>583</v>
      </c>
      <c r="AC1252" t="s">
        <v>583</v>
      </c>
      <c r="AD1252" t="s">
        <v>583</v>
      </c>
      <c r="AE1252" t="s">
        <v>583</v>
      </c>
      <c r="AF1252" t="s">
        <v>583</v>
      </c>
      <c r="AG1252" t="s">
        <v>583</v>
      </c>
      <c r="AH1252" t="s">
        <v>583</v>
      </c>
    </row>
    <row r="1253" spans="1:34">
      <c r="A1253" t="s">
        <v>122</v>
      </c>
      <c r="B1253" t="s">
        <v>522</v>
      </c>
      <c r="C1253" s="139">
        <f t="shared" si="19"/>
        <v>0</v>
      </c>
      <c r="D1253" t="s">
        <v>583</v>
      </c>
      <c r="E1253" t="s">
        <v>583</v>
      </c>
      <c r="F1253" t="s">
        <v>583</v>
      </c>
      <c r="G1253" t="s">
        <v>583</v>
      </c>
      <c r="H1253" t="s">
        <v>583</v>
      </c>
      <c r="I1253" t="s">
        <v>583</v>
      </c>
      <c r="J1253" t="s">
        <v>583</v>
      </c>
      <c r="K1253" t="s">
        <v>583</v>
      </c>
      <c r="L1253" t="s">
        <v>583</v>
      </c>
      <c r="M1253" t="s">
        <v>583</v>
      </c>
      <c r="N1253" t="s">
        <v>583</v>
      </c>
      <c r="O1253" t="s">
        <v>583</v>
      </c>
      <c r="P1253" t="s">
        <v>583</v>
      </c>
      <c r="Q1253" t="s">
        <v>583</v>
      </c>
      <c r="R1253" t="s">
        <v>583</v>
      </c>
      <c r="S1253" t="s">
        <v>583</v>
      </c>
      <c r="T1253" t="s">
        <v>583</v>
      </c>
      <c r="U1253" t="s">
        <v>583</v>
      </c>
      <c r="V1253" t="s">
        <v>583</v>
      </c>
      <c r="W1253" t="s">
        <v>583</v>
      </c>
      <c r="X1253" t="s">
        <v>583</v>
      </c>
      <c r="Y1253" t="s">
        <v>583</v>
      </c>
      <c r="Z1253" t="s">
        <v>583</v>
      </c>
      <c r="AA1253" t="s">
        <v>583</v>
      </c>
      <c r="AB1253" t="s">
        <v>583</v>
      </c>
      <c r="AC1253" t="s">
        <v>583</v>
      </c>
      <c r="AD1253" t="s">
        <v>583</v>
      </c>
      <c r="AE1253" t="s">
        <v>583</v>
      </c>
      <c r="AF1253" t="s">
        <v>583</v>
      </c>
      <c r="AG1253" t="s">
        <v>583</v>
      </c>
      <c r="AH1253" t="s">
        <v>583</v>
      </c>
    </row>
    <row r="1254" spans="1:34">
      <c r="A1254" t="s">
        <v>122</v>
      </c>
      <c r="B1254" t="s">
        <v>4632</v>
      </c>
      <c r="C1254" s="139">
        <f t="shared" si="19"/>
        <v>92859224.75</v>
      </c>
      <c r="D1254">
        <v>93610557</v>
      </c>
      <c r="E1254">
        <v>95689493</v>
      </c>
      <c r="F1254">
        <v>94057567</v>
      </c>
      <c r="G1254">
        <v>88079282</v>
      </c>
      <c r="H1254">
        <v>91590980</v>
      </c>
      <c r="I1254">
        <v>92411853</v>
      </c>
      <c r="J1254">
        <v>93547004</v>
      </c>
      <c r="K1254">
        <v>91795732</v>
      </c>
      <c r="L1254">
        <v>92821769</v>
      </c>
      <c r="M1254">
        <v>99328278</v>
      </c>
      <c r="N1254">
        <v>100610887</v>
      </c>
      <c r="O1254">
        <v>97336653</v>
      </c>
      <c r="P1254">
        <v>97921204</v>
      </c>
      <c r="Q1254">
        <v>99997011</v>
      </c>
      <c r="R1254">
        <v>95872763</v>
      </c>
      <c r="S1254">
        <v>99104373</v>
      </c>
      <c r="T1254">
        <v>94406828</v>
      </c>
      <c r="U1254">
        <v>91544429</v>
      </c>
      <c r="V1254">
        <v>93689257</v>
      </c>
      <c r="W1254">
        <v>86734778</v>
      </c>
      <c r="X1254">
        <v>90421081</v>
      </c>
      <c r="Y1254">
        <v>87347364</v>
      </c>
      <c r="Z1254">
        <v>84396897</v>
      </c>
      <c r="AA1254">
        <v>78374450</v>
      </c>
      <c r="AB1254">
        <v>76325556</v>
      </c>
      <c r="AC1254">
        <v>78439814</v>
      </c>
      <c r="AD1254">
        <v>74193685</v>
      </c>
      <c r="AE1254">
        <v>75588386</v>
      </c>
      <c r="AF1254">
        <v>71478648</v>
      </c>
      <c r="AG1254">
        <v>69837984</v>
      </c>
      <c r="AH1254">
        <v>69259815</v>
      </c>
    </row>
    <row r="1255" spans="1:34">
      <c r="A1255" t="s">
        <v>122</v>
      </c>
      <c r="B1255" t="s">
        <v>4633</v>
      </c>
      <c r="C1255" s="139">
        <f t="shared" si="19"/>
        <v>1993266</v>
      </c>
      <c r="D1255">
        <v>2454541</v>
      </c>
      <c r="E1255">
        <v>1683807</v>
      </c>
      <c r="F1255">
        <v>2985409</v>
      </c>
      <c r="G1255">
        <v>849307</v>
      </c>
      <c r="H1255">
        <v>1649642</v>
      </c>
      <c r="I1255">
        <v>1092297</v>
      </c>
      <c r="J1255">
        <v>726334</v>
      </c>
      <c r="K1255">
        <v>516429</v>
      </c>
      <c r="L1255">
        <v>1147096</v>
      </c>
      <c r="M1255">
        <v>805846</v>
      </c>
      <c r="N1255">
        <v>1033907</v>
      </c>
      <c r="O1255">
        <v>429575</v>
      </c>
      <c r="P1255">
        <v>752524</v>
      </c>
      <c r="Q1255">
        <v>770890</v>
      </c>
      <c r="R1255">
        <v>729981</v>
      </c>
      <c r="S1255">
        <v>734879</v>
      </c>
      <c r="T1255">
        <v>485709</v>
      </c>
      <c r="U1255">
        <v>278367</v>
      </c>
      <c r="V1255">
        <v>632868</v>
      </c>
      <c r="W1255">
        <v>497171</v>
      </c>
      <c r="X1255">
        <v>179172</v>
      </c>
      <c r="Y1255">
        <v>39575</v>
      </c>
      <c r="Z1255">
        <v>63652</v>
      </c>
      <c r="AA1255">
        <v>54569</v>
      </c>
      <c r="AB1255">
        <v>52165</v>
      </c>
      <c r="AC1255">
        <v>61461</v>
      </c>
      <c r="AD1255">
        <v>64305</v>
      </c>
      <c r="AE1255">
        <v>57585</v>
      </c>
      <c r="AF1255">
        <v>62597</v>
      </c>
      <c r="AG1255">
        <v>37661</v>
      </c>
      <c r="AH1255">
        <v>60392</v>
      </c>
    </row>
    <row r="1256" spans="1:34">
      <c r="A1256" t="s">
        <v>122</v>
      </c>
      <c r="B1256" t="s">
        <v>4634</v>
      </c>
      <c r="C1256" s="139">
        <f t="shared" si="19"/>
        <v>1250459</v>
      </c>
      <c r="D1256">
        <v>851720</v>
      </c>
      <c r="E1256">
        <v>1154384</v>
      </c>
      <c r="F1256">
        <v>616640</v>
      </c>
      <c r="G1256">
        <v>2379092</v>
      </c>
      <c r="H1256">
        <v>1972599</v>
      </c>
      <c r="I1256">
        <v>1337699</v>
      </c>
      <c r="J1256">
        <v>983640</v>
      </c>
      <c r="K1256">
        <v>944382</v>
      </c>
      <c r="L1256">
        <v>822413</v>
      </c>
      <c r="M1256">
        <v>785785</v>
      </c>
      <c r="N1256">
        <v>769683</v>
      </c>
      <c r="O1256">
        <v>650103</v>
      </c>
      <c r="P1256">
        <v>505700</v>
      </c>
      <c r="Q1256">
        <v>619373</v>
      </c>
      <c r="R1256">
        <v>622501</v>
      </c>
      <c r="S1256">
        <v>595290</v>
      </c>
      <c r="T1256">
        <v>854836</v>
      </c>
      <c r="U1256">
        <v>99823</v>
      </c>
      <c r="V1256">
        <v>415688</v>
      </c>
      <c r="W1256">
        <v>508632</v>
      </c>
      <c r="X1256">
        <v>564735</v>
      </c>
      <c r="Y1256">
        <v>627468</v>
      </c>
      <c r="Z1256">
        <v>349393</v>
      </c>
      <c r="AA1256">
        <v>0</v>
      </c>
      <c r="AB1256">
        <v>0</v>
      </c>
      <c r="AC1256">
        <v>0</v>
      </c>
      <c r="AD1256">
        <v>0</v>
      </c>
      <c r="AE1256">
        <v>0</v>
      </c>
      <c r="AF1256">
        <v>0</v>
      </c>
      <c r="AG1256">
        <v>0</v>
      </c>
      <c r="AH1256">
        <v>0</v>
      </c>
    </row>
    <row r="1257" spans="1:34">
      <c r="A1257" t="s">
        <v>122</v>
      </c>
      <c r="B1257" t="s">
        <v>4635</v>
      </c>
      <c r="C1257" s="139">
        <f t="shared" si="19"/>
        <v>96102949.75</v>
      </c>
      <c r="D1257">
        <v>96916818</v>
      </c>
      <c r="E1257">
        <v>98527684</v>
      </c>
      <c r="F1257">
        <v>97659616</v>
      </c>
      <c r="G1257">
        <v>91307681</v>
      </c>
      <c r="H1257">
        <v>95213221</v>
      </c>
      <c r="I1257">
        <v>94841849</v>
      </c>
      <c r="J1257">
        <v>95256977</v>
      </c>
      <c r="K1257">
        <v>93256543</v>
      </c>
      <c r="L1257">
        <v>94791278</v>
      </c>
      <c r="M1257">
        <v>100919909</v>
      </c>
      <c r="N1257">
        <v>102414477</v>
      </c>
      <c r="O1257">
        <v>98416331</v>
      </c>
      <c r="P1257">
        <v>99179428</v>
      </c>
      <c r="Q1257">
        <v>101387274</v>
      </c>
      <c r="R1257">
        <v>97225245</v>
      </c>
      <c r="S1257">
        <v>100434542</v>
      </c>
      <c r="T1257">
        <v>95747373</v>
      </c>
      <c r="U1257">
        <v>91922619</v>
      </c>
      <c r="V1257">
        <v>94737813</v>
      </c>
      <c r="W1257">
        <v>87740581</v>
      </c>
      <c r="X1257">
        <v>91164987</v>
      </c>
      <c r="Y1257">
        <v>88014407</v>
      </c>
      <c r="Z1257">
        <v>84809942</v>
      </c>
      <c r="AA1257">
        <v>78429019</v>
      </c>
      <c r="AB1257">
        <v>76377721</v>
      </c>
      <c r="AC1257">
        <v>78501275</v>
      </c>
      <c r="AD1257">
        <v>74257990</v>
      </c>
      <c r="AE1257">
        <v>75645971</v>
      </c>
      <c r="AF1257">
        <v>71541245</v>
      </c>
      <c r="AG1257">
        <v>69875645</v>
      </c>
      <c r="AH1257">
        <v>69320207</v>
      </c>
    </row>
    <row r="1258" spans="1:34">
      <c r="A1258" t="s">
        <v>122</v>
      </c>
      <c r="B1258" t="s">
        <v>4636</v>
      </c>
      <c r="C1258" s="139">
        <f t="shared" si="19"/>
        <v>2621.5</v>
      </c>
      <c r="D1258">
        <v>3474</v>
      </c>
      <c r="E1258">
        <v>2756</v>
      </c>
      <c r="F1258">
        <v>2602</v>
      </c>
      <c r="G1258">
        <v>1654</v>
      </c>
      <c r="H1258">
        <v>2490</v>
      </c>
      <c r="I1258">
        <v>4059</v>
      </c>
      <c r="J1258">
        <v>6189</v>
      </c>
      <c r="K1258">
        <v>8890</v>
      </c>
      <c r="L1258">
        <v>210</v>
      </c>
      <c r="M1258">
        <v>58</v>
      </c>
      <c r="N1258">
        <v>2083</v>
      </c>
      <c r="O1258">
        <v>40949</v>
      </c>
      <c r="P1258">
        <v>60298</v>
      </c>
      <c r="Q1258">
        <v>68789</v>
      </c>
      <c r="R1258">
        <v>83889</v>
      </c>
      <c r="S1258">
        <v>81898</v>
      </c>
      <c r="T1258">
        <v>86714</v>
      </c>
      <c r="U1258">
        <v>55684</v>
      </c>
      <c r="V1258">
        <v>2222</v>
      </c>
      <c r="W1258">
        <v>54327</v>
      </c>
      <c r="X1258">
        <v>67150</v>
      </c>
      <c r="Y1258">
        <v>65164</v>
      </c>
      <c r="Z1258">
        <v>63136</v>
      </c>
      <c r="AA1258">
        <v>67646</v>
      </c>
      <c r="AB1258">
        <v>78342</v>
      </c>
      <c r="AC1258">
        <v>77357</v>
      </c>
      <c r="AD1258">
        <v>75464</v>
      </c>
      <c r="AE1258">
        <v>79918</v>
      </c>
      <c r="AF1258">
        <v>81589</v>
      </c>
      <c r="AG1258">
        <v>76742</v>
      </c>
      <c r="AH1258">
        <v>67043</v>
      </c>
    </row>
    <row r="1259" spans="1:34">
      <c r="A1259" t="s">
        <v>122</v>
      </c>
      <c r="B1259" t="s">
        <v>4637</v>
      </c>
      <c r="C1259" s="139">
        <f t="shared" si="19"/>
        <v>1664761</v>
      </c>
      <c r="D1259">
        <v>1608505</v>
      </c>
      <c r="E1259">
        <v>1577064</v>
      </c>
      <c r="F1259">
        <v>1701870</v>
      </c>
      <c r="G1259">
        <v>1771605</v>
      </c>
      <c r="H1259">
        <v>1770053</v>
      </c>
      <c r="I1259">
        <v>1686305</v>
      </c>
      <c r="J1259">
        <v>1895299</v>
      </c>
      <c r="K1259">
        <v>1984461</v>
      </c>
      <c r="L1259">
        <v>1964194</v>
      </c>
      <c r="M1259">
        <v>2052600</v>
      </c>
      <c r="N1259">
        <v>1736573</v>
      </c>
      <c r="O1259">
        <v>1668206</v>
      </c>
      <c r="P1259">
        <v>1738279</v>
      </c>
      <c r="Q1259">
        <v>1946078</v>
      </c>
      <c r="R1259">
        <v>1958471</v>
      </c>
      <c r="S1259">
        <v>1998225</v>
      </c>
      <c r="T1259">
        <v>2105842</v>
      </c>
      <c r="U1259">
        <v>1794375</v>
      </c>
      <c r="V1259">
        <v>1823463</v>
      </c>
      <c r="W1259">
        <v>1364080</v>
      </c>
      <c r="X1259">
        <v>2114100</v>
      </c>
      <c r="Y1259">
        <v>2153938</v>
      </c>
      <c r="Z1259">
        <v>2373482</v>
      </c>
      <c r="AA1259">
        <v>2331393</v>
      </c>
      <c r="AB1259">
        <v>2312490</v>
      </c>
      <c r="AC1259">
        <v>2335018</v>
      </c>
      <c r="AD1259">
        <v>2609068</v>
      </c>
      <c r="AE1259">
        <v>2448944</v>
      </c>
      <c r="AF1259">
        <v>2547676</v>
      </c>
      <c r="AG1259">
        <v>2227620</v>
      </c>
      <c r="AH1259">
        <v>1975924</v>
      </c>
    </row>
    <row r="1260" spans="1:34">
      <c r="A1260" t="s">
        <v>122</v>
      </c>
      <c r="B1260" t="s">
        <v>4638</v>
      </c>
      <c r="C1260" s="139">
        <f t="shared" si="19"/>
        <v>1667382.25</v>
      </c>
      <c r="D1260">
        <v>1611979</v>
      </c>
      <c r="E1260">
        <v>1579820</v>
      </c>
      <c r="F1260">
        <v>1704472</v>
      </c>
      <c r="G1260">
        <v>1773258</v>
      </c>
      <c r="H1260">
        <v>1772543</v>
      </c>
      <c r="I1260">
        <v>1690364</v>
      </c>
      <c r="J1260">
        <v>1901488</v>
      </c>
      <c r="K1260">
        <v>1993351</v>
      </c>
      <c r="L1260">
        <v>1964404</v>
      </c>
      <c r="M1260">
        <v>2052658</v>
      </c>
      <c r="N1260">
        <v>1738656</v>
      </c>
      <c r="O1260">
        <v>1709155</v>
      </c>
      <c r="P1260">
        <v>1798577</v>
      </c>
      <c r="Q1260">
        <v>2014867</v>
      </c>
      <c r="R1260">
        <v>2042360</v>
      </c>
      <c r="S1260">
        <v>2080123</v>
      </c>
      <c r="T1260">
        <v>2192556</v>
      </c>
      <c r="U1260">
        <v>1850059</v>
      </c>
      <c r="V1260">
        <v>1825685</v>
      </c>
      <c r="W1260">
        <v>1418407</v>
      </c>
      <c r="X1260">
        <v>2181250</v>
      </c>
      <c r="Y1260">
        <v>2219102</v>
      </c>
      <c r="Z1260">
        <v>2436618</v>
      </c>
      <c r="AA1260">
        <v>2399040</v>
      </c>
      <c r="AB1260">
        <v>2390831</v>
      </c>
      <c r="AC1260">
        <v>2412374</v>
      </c>
      <c r="AD1260">
        <v>2684532</v>
      </c>
      <c r="AE1260">
        <v>2528862</v>
      </c>
      <c r="AF1260">
        <v>2629265</v>
      </c>
      <c r="AG1260">
        <v>2304362</v>
      </c>
      <c r="AH1260">
        <v>2042967</v>
      </c>
    </row>
    <row r="1261" spans="1:34">
      <c r="A1261" t="s">
        <v>122</v>
      </c>
      <c r="B1261" t="s">
        <v>4639</v>
      </c>
      <c r="C1261" s="139">
        <f t="shared" si="19"/>
        <v>97770332</v>
      </c>
      <c r="D1261">
        <v>98528797</v>
      </c>
      <c r="E1261">
        <v>100107504</v>
      </c>
      <c r="F1261">
        <v>99364088</v>
      </c>
      <c r="G1261">
        <v>93080939</v>
      </c>
      <c r="H1261">
        <v>96985764</v>
      </c>
      <c r="I1261">
        <v>96532213</v>
      </c>
      <c r="J1261">
        <v>97158465</v>
      </c>
      <c r="K1261">
        <v>95249894</v>
      </c>
      <c r="L1261">
        <v>96755682</v>
      </c>
      <c r="M1261">
        <v>102972567</v>
      </c>
      <c r="N1261">
        <v>104153133</v>
      </c>
      <c r="O1261">
        <v>100125486</v>
      </c>
      <c r="P1261">
        <v>100978005</v>
      </c>
      <c r="Q1261">
        <v>103402142</v>
      </c>
      <c r="R1261">
        <v>99267606</v>
      </c>
      <c r="S1261">
        <v>102514665</v>
      </c>
      <c r="T1261">
        <v>97939929</v>
      </c>
      <c r="U1261">
        <v>93772677</v>
      </c>
      <c r="V1261">
        <v>96563498</v>
      </c>
      <c r="W1261">
        <v>89158988</v>
      </c>
      <c r="X1261">
        <v>93346237</v>
      </c>
      <c r="Y1261">
        <v>90233509</v>
      </c>
      <c r="Z1261">
        <v>87246560</v>
      </c>
      <c r="AA1261">
        <v>80828059</v>
      </c>
      <c r="AB1261">
        <v>78768552</v>
      </c>
      <c r="AC1261">
        <v>80913650</v>
      </c>
      <c r="AD1261">
        <v>76942521</v>
      </c>
      <c r="AE1261">
        <v>78174833</v>
      </c>
      <c r="AF1261">
        <v>74170509</v>
      </c>
      <c r="AG1261">
        <v>72180007</v>
      </c>
      <c r="AH1261">
        <v>71363174</v>
      </c>
    </row>
    <row r="1262" spans="1:34">
      <c r="A1262" t="s">
        <v>122</v>
      </c>
      <c r="B1262" t="s">
        <v>4640</v>
      </c>
      <c r="C1262" s="139">
        <f t="shared" si="19"/>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
        <v>122</v>
      </c>
      <c r="B1263" t="s">
        <v>4641</v>
      </c>
      <c r="C1263" s="139">
        <f t="shared" si="19"/>
        <v>0</v>
      </c>
      <c r="D1263">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row>
    <row r="1264" spans="1:34">
      <c r="A1264" t="s">
        <v>122</v>
      </c>
      <c r="B1264" s="137" t="s">
        <v>4642</v>
      </c>
      <c r="C1264" s="139">
        <f t="shared" si="19"/>
        <v>97770332</v>
      </c>
      <c r="D1264">
        <v>98528797</v>
      </c>
      <c r="E1264">
        <v>100107504</v>
      </c>
      <c r="F1264">
        <v>99364088</v>
      </c>
      <c r="G1264">
        <v>93080939</v>
      </c>
      <c r="H1264">
        <v>96985764</v>
      </c>
      <c r="I1264">
        <v>96532213</v>
      </c>
      <c r="J1264">
        <v>97158465</v>
      </c>
      <c r="K1264">
        <v>95249894</v>
      </c>
      <c r="L1264">
        <v>96755682</v>
      </c>
      <c r="M1264">
        <v>102972567</v>
      </c>
      <c r="N1264">
        <v>104153133</v>
      </c>
      <c r="O1264">
        <v>100125486</v>
      </c>
      <c r="P1264">
        <v>100978005</v>
      </c>
      <c r="Q1264">
        <v>103402142</v>
      </c>
      <c r="R1264">
        <v>99267606</v>
      </c>
      <c r="S1264">
        <v>102514665</v>
      </c>
      <c r="T1264">
        <v>97939929</v>
      </c>
      <c r="U1264">
        <v>93772677</v>
      </c>
      <c r="V1264">
        <v>96563498</v>
      </c>
      <c r="W1264">
        <v>89158988</v>
      </c>
      <c r="X1264">
        <v>93346237</v>
      </c>
      <c r="Y1264">
        <v>90233509</v>
      </c>
      <c r="Z1264">
        <v>87246560</v>
      </c>
      <c r="AA1264">
        <v>80828059</v>
      </c>
      <c r="AB1264">
        <v>78768552</v>
      </c>
      <c r="AC1264">
        <v>80913650</v>
      </c>
      <c r="AD1264">
        <v>76942521</v>
      </c>
      <c r="AE1264">
        <v>78174833</v>
      </c>
      <c r="AF1264">
        <v>74170509</v>
      </c>
      <c r="AG1264">
        <v>72180007</v>
      </c>
      <c r="AH1264">
        <v>71363174</v>
      </c>
    </row>
    <row r="1265" spans="1:34">
      <c r="A1265" t="s">
        <v>122</v>
      </c>
      <c r="B1265" t="s">
        <v>4643</v>
      </c>
      <c r="C1265" s="139">
        <f t="shared" si="19"/>
        <v>0</v>
      </c>
      <c r="D1265" t="s">
        <v>583</v>
      </c>
      <c r="E1265" t="s">
        <v>583</v>
      </c>
      <c r="F1265" t="s">
        <v>583</v>
      </c>
      <c r="G1265" t="s">
        <v>583</v>
      </c>
      <c r="H1265" t="s">
        <v>583</v>
      </c>
      <c r="I1265" t="s">
        <v>583</v>
      </c>
      <c r="J1265" t="s">
        <v>583</v>
      </c>
      <c r="K1265" t="s">
        <v>583</v>
      </c>
      <c r="L1265" t="s">
        <v>583</v>
      </c>
      <c r="M1265" t="s">
        <v>583</v>
      </c>
      <c r="N1265" t="s">
        <v>583</v>
      </c>
      <c r="O1265" t="s">
        <v>583</v>
      </c>
      <c r="P1265" t="s">
        <v>583</v>
      </c>
      <c r="Q1265" t="s">
        <v>583</v>
      </c>
      <c r="R1265" t="s">
        <v>583</v>
      </c>
      <c r="S1265" t="s">
        <v>583</v>
      </c>
      <c r="T1265" t="s">
        <v>583</v>
      </c>
      <c r="U1265" t="s">
        <v>583</v>
      </c>
      <c r="V1265" t="s">
        <v>583</v>
      </c>
      <c r="W1265" t="s">
        <v>583</v>
      </c>
      <c r="X1265" t="s">
        <v>583</v>
      </c>
      <c r="Y1265" t="s">
        <v>583</v>
      </c>
      <c r="Z1265" t="s">
        <v>583</v>
      </c>
      <c r="AA1265" t="s">
        <v>583</v>
      </c>
      <c r="AB1265" t="s">
        <v>583</v>
      </c>
      <c r="AC1265" t="s">
        <v>583</v>
      </c>
      <c r="AD1265" t="s">
        <v>583</v>
      </c>
      <c r="AE1265" t="s">
        <v>583</v>
      </c>
      <c r="AF1265" t="s">
        <v>583</v>
      </c>
      <c r="AG1265" t="s">
        <v>583</v>
      </c>
      <c r="AH1265" t="s">
        <v>583</v>
      </c>
    </row>
    <row r="1266" spans="1:34">
      <c r="A1266" t="s">
        <v>122</v>
      </c>
      <c r="B1266" t="s">
        <v>4644</v>
      </c>
      <c r="C1266" s="139">
        <f t="shared" si="19"/>
        <v>0</v>
      </c>
      <c r="D1266" t="s">
        <v>583</v>
      </c>
      <c r="E1266" t="s">
        <v>583</v>
      </c>
      <c r="F1266" t="s">
        <v>583</v>
      </c>
      <c r="G1266" t="s">
        <v>583</v>
      </c>
      <c r="H1266" t="s">
        <v>583</v>
      </c>
      <c r="I1266" t="s">
        <v>583</v>
      </c>
      <c r="J1266" t="s">
        <v>583</v>
      </c>
      <c r="K1266" t="s">
        <v>583</v>
      </c>
      <c r="L1266" t="s">
        <v>583</v>
      </c>
      <c r="M1266" t="s">
        <v>583</v>
      </c>
      <c r="N1266" t="s">
        <v>583</v>
      </c>
      <c r="O1266" t="s">
        <v>583</v>
      </c>
      <c r="P1266" t="s">
        <v>583</v>
      </c>
      <c r="Q1266" t="s">
        <v>583</v>
      </c>
      <c r="R1266" t="s">
        <v>583</v>
      </c>
      <c r="S1266" t="s">
        <v>583</v>
      </c>
      <c r="T1266" t="s">
        <v>583</v>
      </c>
      <c r="U1266" t="s">
        <v>583</v>
      </c>
      <c r="V1266" t="s">
        <v>583</v>
      </c>
      <c r="W1266" t="s">
        <v>583</v>
      </c>
      <c r="X1266" t="s">
        <v>583</v>
      </c>
      <c r="Y1266" t="s">
        <v>583</v>
      </c>
      <c r="Z1266" t="s">
        <v>583</v>
      </c>
      <c r="AA1266" t="s">
        <v>583</v>
      </c>
      <c r="AB1266" t="s">
        <v>583</v>
      </c>
      <c r="AC1266" t="s">
        <v>583</v>
      </c>
      <c r="AD1266" t="s">
        <v>583</v>
      </c>
      <c r="AE1266" t="s">
        <v>583</v>
      </c>
      <c r="AF1266" t="s">
        <v>583</v>
      </c>
      <c r="AG1266" t="s">
        <v>583</v>
      </c>
      <c r="AH1266" t="s">
        <v>583</v>
      </c>
    </row>
    <row r="1267" spans="1:34">
      <c r="A1267" t="s">
        <v>122</v>
      </c>
      <c r="B1267" t="s">
        <v>4645</v>
      </c>
      <c r="C1267" s="139">
        <f t="shared" si="19"/>
        <v>79170172.75</v>
      </c>
      <c r="D1267">
        <v>76737176</v>
      </c>
      <c r="E1267">
        <v>80205620</v>
      </c>
      <c r="F1267">
        <v>81641138</v>
      </c>
      <c r="G1267">
        <v>78096757</v>
      </c>
      <c r="H1267">
        <v>79577550</v>
      </c>
      <c r="I1267">
        <v>81328246</v>
      </c>
      <c r="J1267">
        <v>81619765</v>
      </c>
      <c r="K1267">
        <v>78602094</v>
      </c>
      <c r="L1267">
        <v>77780953</v>
      </c>
      <c r="M1267">
        <v>80488546</v>
      </c>
      <c r="N1267">
        <v>82479293</v>
      </c>
      <c r="O1267">
        <v>76417479</v>
      </c>
      <c r="P1267">
        <v>80640622</v>
      </c>
      <c r="Q1267">
        <v>81948158</v>
      </c>
      <c r="R1267">
        <v>80877321</v>
      </c>
      <c r="S1267">
        <v>81254088</v>
      </c>
      <c r="T1267">
        <v>79908340</v>
      </c>
      <c r="U1267">
        <v>77054098</v>
      </c>
      <c r="V1267">
        <v>77819392</v>
      </c>
      <c r="W1267">
        <v>74832367</v>
      </c>
      <c r="X1267">
        <v>77011969</v>
      </c>
      <c r="Y1267">
        <v>73303562</v>
      </c>
      <c r="Z1267">
        <v>72453886</v>
      </c>
      <c r="AA1267">
        <v>68534441</v>
      </c>
      <c r="AB1267">
        <v>67086215</v>
      </c>
      <c r="AC1267">
        <v>65074395</v>
      </c>
      <c r="AD1267">
        <v>61857958</v>
      </c>
      <c r="AE1267">
        <v>61532725</v>
      </c>
      <c r="AF1267">
        <v>58400921</v>
      </c>
      <c r="AG1267">
        <v>57069331</v>
      </c>
      <c r="AH1267">
        <v>55651791</v>
      </c>
    </row>
    <row r="1268" spans="1:34">
      <c r="A1268" t="s">
        <v>122</v>
      </c>
      <c r="B1268" t="s">
        <v>4646</v>
      </c>
      <c r="C1268" s="139">
        <f t="shared" si="19"/>
        <v>0</v>
      </c>
      <c r="D1268">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c r="A1269" t="s">
        <v>122</v>
      </c>
      <c r="B1269" t="s">
        <v>4647</v>
      </c>
      <c r="C1269" s="139">
        <f t="shared" si="19"/>
        <v>0</v>
      </c>
      <c r="D1269">
        <v>0</v>
      </c>
      <c r="E1269">
        <v>0</v>
      </c>
      <c r="F1269">
        <v>0</v>
      </c>
      <c r="G1269">
        <v>0</v>
      </c>
      <c r="H1269">
        <v>0</v>
      </c>
      <c r="I1269">
        <v>0</v>
      </c>
      <c r="J1269">
        <v>0</v>
      </c>
      <c r="K1269">
        <v>0</v>
      </c>
      <c r="L1269">
        <v>0</v>
      </c>
      <c r="M1269">
        <v>0</v>
      </c>
      <c r="N1269">
        <v>0</v>
      </c>
      <c r="O1269">
        <v>0</v>
      </c>
      <c r="P1269">
        <v>9950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c r="A1270" t="s">
        <v>122</v>
      </c>
      <c r="B1270" t="s">
        <v>4648</v>
      </c>
      <c r="C1270" s="139">
        <f t="shared" si="19"/>
        <v>79170172.75</v>
      </c>
      <c r="D1270">
        <v>76737176</v>
      </c>
      <c r="E1270">
        <v>80205620</v>
      </c>
      <c r="F1270">
        <v>81641138</v>
      </c>
      <c r="G1270">
        <v>78096757</v>
      </c>
      <c r="H1270">
        <v>79577550</v>
      </c>
      <c r="I1270">
        <v>81328246</v>
      </c>
      <c r="J1270">
        <v>81619765</v>
      </c>
      <c r="K1270">
        <v>78602094</v>
      </c>
      <c r="L1270">
        <v>77780953</v>
      </c>
      <c r="M1270">
        <v>80488546</v>
      </c>
      <c r="N1270">
        <v>82479293</v>
      </c>
      <c r="O1270">
        <v>76417479</v>
      </c>
      <c r="P1270">
        <v>80650572</v>
      </c>
      <c r="Q1270">
        <v>81948158</v>
      </c>
      <c r="R1270">
        <v>80877321</v>
      </c>
      <c r="S1270">
        <v>81254088</v>
      </c>
      <c r="T1270">
        <v>79908340</v>
      </c>
      <c r="U1270">
        <v>77054098</v>
      </c>
      <c r="V1270">
        <v>77819392</v>
      </c>
      <c r="W1270">
        <v>74832367</v>
      </c>
      <c r="X1270">
        <v>77011969</v>
      </c>
      <c r="Y1270">
        <v>73303562</v>
      </c>
      <c r="Z1270">
        <v>72453886</v>
      </c>
      <c r="AA1270">
        <v>68534441</v>
      </c>
      <c r="AB1270">
        <v>67086215</v>
      </c>
      <c r="AC1270">
        <v>65074395</v>
      </c>
      <c r="AD1270">
        <v>61857958</v>
      </c>
      <c r="AE1270">
        <v>61532725</v>
      </c>
      <c r="AF1270">
        <v>58400921</v>
      </c>
      <c r="AG1270">
        <v>57069331</v>
      </c>
      <c r="AH1270">
        <v>55651791</v>
      </c>
    </row>
    <row r="1271" spans="1:34">
      <c r="A1271" t="s">
        <v>122</v>
      </c>
      <c r="B1271" t="s">
        <v>4649</v>
      </c>
      <c r="C1271" s="139">
        <f t="shared" si="19"/>
        <v>2360587.5</v>
      </c>
      <c r="D1271">
        <v>2161982</v>
      </c>
      <c r="E1271">
        <v>2119968</v>
      </c>
      <c r="F1271">
        <v>2275751</v>
      </c>
      <c r="G1271">
        <v>2884649</v>
      </c>
      <c r="H1271">
        <v>2452584</v>
      </c>
      <c r="I1271">
        <v>2311716</v>
      </c>
      <c r="J1271">
        <v>2369701</v>
      </c>
      <c r="K1271">
        <v>2270508</v>
      </c>
      <c r="L1271">
        <v>2307431</v>
      </c>
      <c r="M1271">
        <v>2423171</v>
      </c>
      <c r="N1271">
        <v>2106674</v>
      </c>
      <c r="O1271">
        <v>1901942</v>
      </c>
      <c r="P1271">
        <v>1977788</v>
      </c>
      <c r="Q1271">
        <v>1769634</v>
      </c>
      <c r="R1271">
        <v>1619838</v>
      </c>
      <c r="S1271">
        <v>1598662</v>
      </c>
      <c r="T1271">
        <v>2043966</v>
      </c>
      <c r="U1271">
        <v>2041837</v>
      </c>
      <c r="V1271">
        <v>2016234</v>
      </c>
      <c r="W1271">
        <v>1973337</v>
      </c>
      <c r="X1271">
        <v>1926648</v>
      </c>
      <c r="Y1271">
        <v>1972255</v>
      </c>
      <c r="Z1271">
        <v>2209065</v>
      </c>
      <c r="AA1271">
        <v>2116820</v>
      </c>
      <c r="AB1271">
        <v>2093418</v>
      </c>
      <c r="AC1271">
        <v>2103273</v>
      </c>
      <c r="AD1271">
        <v>2367664</v>
      </c>
      <c r="AE1271">
        <v>2207518</v>
      </c>
      <c r="AF1271">
        <v>2295353</v>
      </c>
      <c r="AG1271">
        <v>2064577</v>
      </c>
      <c r="AH1271">
        <v>1787189</v>
      </c>
    </row>
    <row r="1272" spans="1:34">
      <c r="A1272" t="s">
        <v>122</v>
      </c>
      <c r="B1272" t="s">
        <v>4650</v>
      </c>
      <c r="C1272" s="139">
        <f t="shared" si="19"/>
        <v>0</v>
      </c>
      <c r="D1272">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row>
    <row r="1273" spans="1:34">
      <c r="A1273" t="s">
        <v>122</v>
      </c>
      <c r="B1273" t="s">
        <v>4651</v>
      </c>
      <c r="C1273" s="139">
        <f t="shared" si="19"/>
        <v>4270520</v>
      </c>
      <c r="D1273">
        <v>4273821</v>
      </c>
      <c r="E1273">
        <v>4349060</v>
      </c>
      <c r="F1273">
        <v>4210858</v>
      </c>
      <c r="G1273">
        <v>4248341</v>
      </c>
      <c r="H1273">
        <v>4153238</v>
      </c>
      <c r="I1273">
        <v>4056120</v>
      </c>
      <c r="J1273">
        <v>4249936</v>
      </c>
      <c r="K1273">
        <v>4222476</v>
      </c>
      <c r="L1273">
        <v>4212147</v>
      </c>
      <c r="M1273">
        <v>4973680</v>
      </c>
      <c r="N1273">
        <v>5095386</v>
      </c>
      <c r="O1273">
        <v>4864540</v>
      </c>
      <c r="P1273">
        <v>5137481</v>
      </c>
      <c r="Q1273">
        <v>5186702</v>
      </c>
      <c r="R1273">
        <v>5243994</v>
      </c>
      <c r="S1273">
        <v>5430677</v>
      </c>
      <c r="T1273">
        <v>5855363</v>
      </c>
      <c r="U1273">
        <v>5657938</v>
      </c>
      <c r="V1273">
        <v>5837203</v>
      </c>
      <c r="W1273">
        <v>5852150</v>
      </c>
      <c r="X1273">
        <v>5990243</v>
      </c>
      <c r="Y1273">
        <v>5750820</v>
      </c>
      <c r="Z1273">
        <v>5152029</v>
      </c>
      <c r="AA1273">
        <v>5167287</v>
      </c>
      <c r="AB1273">
        <v>5207346</v>
      </c>
      <c r="AC1273">
        <v>4966819</v>
      </c>
      <c r="AD1273">
        <v>4699122</v>
      </c>
      <c r="AE1273">
        <v>4924689</v>
      </c>
      <c r="AF1273">
        <v>4616813</v>
      </c>
      <c r="AG1273">
        <v>4382057</v>
      </c>
      <c r="AH1273">
        <v>4225128</v>
      </c>
    </row>
    <row r="1274" spans="1:34">
      <c r="A1274" t="s">
        <v>122</v>
      </c>
      <c r="B1274" t="s">
        <v>4652</v>
      </c>
      <c r="C1274" s="139">
        <f t="shared" si="19"/>
        <v>229600</v>
      </c>
      <c r="D1274">
        <v>-171965</v>
      </c>
      <c r="E1274">
        <v>122231</v>
      </c>
      <c r="F1274">
        <v>448569</v>
      </c>
      <c r="G1274">
        <v>519565</v>
      </c>
      <c r="H1274">
        <v>968341</v>
      </c>
      <c r="I1274">
        <v>1244366</v>
      </c>
      <c r="J1274">
        <v>1056232</v>
      </c>
      <c r="K1274">
        <v>1185734</v>
      </c>
      <c r="L1274">
        <v>1330082</v>
      </c>
      <c r="M1274">
        <v>509900</v>
      </c>
      <c r="N1274">
        <v>723736</v>
      </c>
      <c r="O1274">
        <v>688862</v>
      </c>
      <c r="P1274">
        <v>1053240</v>
      </c>
      <c r="Q1274">
        <v>1306060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c r="A1275" t="s">
        <v>122</v>
      </c>
      <c r="B1275" t="s">
        <v>4653</v>
      </c>
      <c r="C1275" s="139">
        <f t="shared" si="19"/>
        <v>11739451.25</v>
      </c>
      <c r="D1275">
        <v>15527783</v>
      </c>
      <c r="E1275">
        <v>13310624</v>
      </c>
      <c r="F1275">
        <v>10787771</v>
      </c>
      <c r="G1275">
        <v>7331627</v>
      </c>
      <c r="H1275">
        <v>9834050</v>
      </c>
      <c r="I1275">
        <v>7591766</v>
      </c>
      <c r="J1275">
        <v>7862831</v>
      </c>
      <c r="K1275">
        <v>8969082</v>
      </c>
      <c r="L1275">
        <v>11125069</v>
      </c>
      <c r="M1275">
        <v>14577271</v>
      </c>
      <c r="N1275">
        <v>13748043</v>
      </c>
      <c r="O1275">
        <v>16252663</v>
      </c>
      <c r="P1275">
        <v>12158923</v>
      </c>
      <c r="Q1275">
        <v>13191588</v>
      </c>
      <c r="R1275">
        <v>9276877</v>
      </c>
      <c r="S1275">
        <v>11952335</v>
      </c>
      <c r="T1275">
        <v>8228091</v>
      </c>
      <c r="U1275">
        <v>7979448</v>
      </c>
      <c r="V1275">
        <v>9942487</v>
      </c>
      <c r="W1275">
        <v>6340091</v>
      </c>
      <c r="X1275">
        <v>7005809</v>
      </c>
      <c r="Y1275">
        <v>7813160</v>
      </c>
      <c r="Z1275">
        <v>6317267</v>
      </c>
      <c r="AA1275">
        <v>4014178</v>
      </c>
      <c r="AB1275">
        <v>3411082</v>
      </c>
      <c r="AC1275">
        <v>7662981</v>
      </c>
      <c r="AD1275">
        <v>7563656</v>
      </c>
      <c r="AE1275">
        <v>8846330</v>
      </c>
      <c r="AF1275">
        <v>8449438</v>
      </c>
      <c r="AG1275">
        <v>8258649</v>
      </c>
      <c r="AH1275">
        <v>9016456</v>
      </c>
    </row>
    <row r="1276" spans="1:34">
      <c r="A1276" t="s">
        <v>122</v>
      </c>
      <c r="B1276" s="137" t="s">
        <v>4654</v>
      </c>
      <c r="C1276" s="139">
        <f t="shared" si="19"/>
        <v>97770332</v>
      </c>
      <c r="D1276">
        <v>98528797</v>
      </c>
      <c r="E1276">
        <v>100107504</v>
      </c>
      <c r="F1276">
        <v>99364088</v>
      </c>
      <c r="G1276">
        <v>93080939</v>
      </c>
      <c r="H1276">
        <v>96985764</v>
      </c>
      <c r="I1276">
        <v>96532213</v>
      </c>
      <c r="J1276">
        <v>97158465</v>
      </c>
      <c r="K1276">
        <v>95249894</v>
      </c>
      <c r="L1276">
        <v>96755682</v>
      </c>
      <c r="M1276">
        <v>102972567</v>
      </c>
      <c r="N1276">
        <v>104153133</v>
      </c>
      <c r="O1276">
        <v>100125486</v>
      </c>
      <c r="P1276">
        <v>100978005</v>
      </c>
      <c r="Q1276">
        <v>103402142</v>
      </c>
      <c r="R1276">
        <v>99267606</v>
      </c>
      <c r="S1276">
        <v>102514665</v>
      </c>
      <c r="T1276">
        <v>97939929</v>
      </c>
      <c r="U1276">
        <v>93772677</v>
      </c>
      <c r="V1276">
        <v>96563498</v>
      </c>
      <c r="W1276">
        <v>89158988</v>
      </c>
      <c r="X1276">
        <v>93346237</v>
      </c>
      <c r="Y1276">
        <v>90233509</v>
      </c>
      <c r="Z1276">
        <v>87246560</v>
      </c>
      <c r="AA1276">
        <v>80828059</v>
      </c>
      <c r="AB1276">
        <v>78768552</v>
      </c>
      <c r="AC1276">
        <v>80913650</v>
      </c>
      <c r="AD1276">
        <v>76942521</v>
      </c>
      <c r="AE1276">
        <v>78174833</v>
      </c>
      <c r="AF1276">
        <v>74170509</v>
      </c>
      <c r="AG1276">
        <v>72180007</v>
      </c>
      <c r="AH1276">
        <v>71363174</v>
      </c>
    </row>
    <row r="1277" spans="1:34">
      <c r="A1277" t="s">
        <v>122</v>
      </c>
      <c r="B1277" t="s">
        <v>4655</v>
      </c>
      <c r="C1277" s="139">
        <f t="shared" si="19"/>
        <v>11739451.25</v>
      </c>
      <c r="D1277">
        <v>15527783</v>
      </c>
      <c r="E1277">
        <v>13310624</v>
      </c>
      <c r="F1277">
        <v>10787771</v>
      </c>
      <c r="G1277">
        <v>7331627</v>
      </c>
      <c r="H1277">
        <v>9834050</v>
      </c>
      <c r="I1277">
        <v>7591766</v>
      </c>
      <c r="J1277">
        <v>7862831</v>
      </c>
      <c r="K1277">
        <v>8969082</v>
      </c>
      <c r="L1277">
        <v>11125069</v>
      </c>
      <c r="M1277">
        <v>14577271</v>
      </c>
      <c r="N1277">
        <v>13748043</v>
      </c>
      <c r="O1277">
        <v>16252663</v>
      </c>
      <c r="P1277">
        <v>12158923</v>
      </c>
      <c r="Q1277">
        <v>13191588</v>
      </c>
      <c r="R1277">
        <v>9276877</v>
      </c>
      <c r="S1277">
        <v>11952335</v>
      </c>
      <c r="T1277">
        <v>8228091</v>
      </c>
      <c r="U1277">
        <v>7979448</v>
      </c>
      <c r="V1277">
        <v>9942487</v>
      </c>
      <c r="W1277">
        <v>6340091</v>
      </c>
      <c r="X1277">
        <v>7005809</v>
      </c>
      <c r="Y1277">
        <v>7813160</v>
      </c>
      <c r="Z1277">
        <v>6317267</v>
      </c>
      <c r="AA1277">
        <v>4014178</v>
      </c>
      <c r="AB1277">
        <v>3411082</v>
      </c>
      <c r="AC1277">
        <v>7662981</v>
      </c>
      <c r="AD1277">
        <v>7563656</v>
      </c>
      <c r="AE1277">
        <v>8846330</v>
      </c>
      <c r="AF1277">
        <v>8449438</v>
      </c>
      <c r="AG1277">
        <v>8258649</v>
      </c>
      <c r="AH1277">
        <v>9016456</v>
      </c>
    </row>
    <row r="1278" spans="1:34">
      <c r="A1278" t="s">
        <v>122</v>
      </c>
      <c r="B1278" t="s">
        <v>4656</v>
      </c>
      <c r="C1278" s="139">
        <f t="shared" si="19"/>
        <v>1.1375</v>
      </c>
      <c r="D1278">
        <v>1.19</v>
      </c>
      <c r="E1278">
        <v>1.1499999999999999</v>
      </c>
      <c r="F1278">
        <v>1.1200000000000001</v>
      </c>
      <c r="G1278">
        <v>1.0900000000000001</v>
      </c>
      <c r="H1278">
        <v>1.1100000000000001</v>
      </c>
      <c r="I1278">
        <v>1.0900000000000001</v>
      </c>
      <c r="J1278">
        <v>1.0900000000000001</v>
      </c>
      <c r="K1278">
        <v>1.1000000000000001</v>
      </c>
      <c r="L1278">
        <v>1.1299999999999999</v>
      </c>
      <c r="M1278">
        <v>1.1599999999999999</v>
      </c>
      <c r="N1278">
        <v>1.1499999999999999</v>
      </c>
      <c r="O1278">
        <v>1.19</v>
      </c>
      <c r="P1278">
        <v>1.1399999999999999</v>
      </c>
      <c r="Q1278">
        <v>1.1499999999999999</v>
      </c>
      <c r="R1278">
        <v>1.1000000000000001</v>
      </c>
      <c r="S1278">
        <v>1.1299999999999999</v>
      </c>
      <c r="T1278">
        <v>1.0900000000000001</v>
      </c>
      <c r="U1278">
        <v>1.0900000000000001</v>
      </c>
      <c r="V1278">
        <v>1.1100000000000001</v>
      </c>
      <c r="W1278">
        <v>1.08</v>
      </c>
      <c r="X1278">
        <v>1.08</v>
      </c>
      <c r="Y1278">
        <v>1.0900000000000001</v>
      </c>
      <c r="Z1278">
        <v>1.08</v>
      </c>
      <c r="AA1278">
        <v>1.05</v>
      </c>
      <c r="AB1278">
        <v>1.05</v>
      </c>
      <c r="AC1278">
        <v>1.1000000000000001</v>
      </c>
      <c r="AD1278">
        <v>1.1100000000000001</v>
      </c>
      <c r="AE1278">
        <v>1.1299999999999999</v>
      </c>
      <c r="AF1278">
        <v>1.1299999999999999</v>
      </c>
      <c r="AG1278">
        <v>1.1299999999999999</v>
      </c>
      <c r="AH1278">
        <v>1.1399999999999999</v>
      </c>
    </row>
    <row r="1279" spans="1:34">
      <c r="A1279" t="s">
        <v>122</v>
      </c>
      <c r="B1279" t="s">
        <v>4657</v>
      </c>
      <c r="C1279" s="139">
        <f t="shared" si="19"/>
        <v>0</v>
      </c>
    </row>
    <row r="1280" spans="1:34">
      <c r="A1280" t="s">
        <v>122</v>
      </c>
      <c r="B1280" t="s">
        <v>4566</v>
      </c>
      <c r="C1280" s="139">
        <f t="shared" si="19"/>
        <v>0</v>
      </c>
      <c r="D1280" t="s">
        <v>4567</v>
      </c>
      <c r="E1280" t="s">
        <v>4568</v>
      </c>
      <c r="F1280" t="s">
        <v>4569</v>
      </c>
      <c r="G1280" t="s">
        <v>4570</v>
      </c>
      <c r="H1280" t="s">
        <v>4571</v>
      </c>
      <c r="I1280" t="s">
        <v>4572</v>
      </c>
      <c r="J1280" t="s">
        <v>4573</v>
      </c>
      <c r="K1280" t="s">
        <v>4574</v>
      </c>
      <c r="L1280" t="s">
        <v>4575</v>
      </c>
      <c r="M1280" t="s">
        <v>4576</v>
      </c>
      <c r="N1280" t="s">
        <v>4577</v>
      </c>
      <c r="O1280" t="s">
        <v>4578</v>
      </c>
      <c r="P1280" t="s">
        <v>4579</v>
      </c>
      <c r="Q1280" t="s">
        <v>4580</v>
      </c>
      <c r="R1280" t="s">
        <v>4581</v>
      </c>
      <c r="S1280" t="s">
        <v>4582</v>
      </c>
      <c r="T1280" t="s">
        <v>4583</v>
      </c>
      <c r="U1280" t="s">
        <v>4584</v>
      </c>
      <c r="V1280" t="s">
        <v>4585</v>
      </c>
      <c r="W1280" t="s">
        <v>4586</v>
      </c>
      <c r="X1280" t="s">
        <v>4587</v>
      </c>
      <c r="Y1280" t="s">
        <v>4588</v>
      </c>
      <c r="Z1280" t="s">
        <v>4589</v>
      </c>
      <c r="AA1280" t="s">
        <v>4590</v>
      </c>
      <c r="AB1280" t="s">
        <v>4591</v>
      </c>
      <c r="AC1280" t="s">
        <v>4592</v>
      </c>
      <c r="AD1280" t="s">
        <v>4593</v>
      </c>
      <c r="AE1280" t="s">
        <v>4594</v>
      </c>
      <c r="AF1280" t="s">
        <v>4595</v>
      </c>
      <c r="AG1280" t="s">
        <v>4596</v>
      </c>
      <c r="AH1280" t="s">
        <v>4597</v>
      </c>
    </row>
    <row r="1281" spans="1:34">
      <c r="B1281" t="s">
        <v>125</v>
      </c>
      <c r="C1281" s="139">
        <f t="shared" si="19"/>
        <v>0</v>
      </c>
    </row>
    <row r="1282" spans="1:34">
      <c r="A1282" t="s">
        <v>125</v>
      </c>
      <c r="B1282" t="s">
        <v>4598</v>
      </c>
      <c r="C1282" s="139">
        <f t="shared" si="19"/>
        <v>0</v>
      </c>
    </row>
    <row r="1283" spans="1:34">
      <c r="A1283" t="s">
        <v>125</v>
      </c>
      <c r="B1283" t="s">
        <v>4599</v>
      </c>
      <c r="C1283" s="139">
        <f t="shared" si="19"/>
        <v>0</v>
      </c>
      <c r="D1283" t="s">
        <v>4600</v>
      </c>
      <c r="E1283" t="s">
        <v>4601</v>
      </c>
      <c r="F1283" t="s">
        <v>4602</v>
      </c>
      <c r="G1283" t="s">
        <v>4603</v>
      </c>
      <c r="H1283" t="s">
        <v>4604</v>
      </c>
      <c r="I1283" t="s">
        <v>4605</v>
      </c>
      <c r="J1283" t="s">
        <v>4606</v>
      </c>
      <c r="K1283" t="s">
        <v>4607</v>
      </c>
      <c r="L1283" t="s">
        <v>4608</v>
      </c>
      <c r="M1283" t="s">
        <v>4609</v>
      </c>
      <c r="N1283" t="s">
        <v>4610</v>
      </c>
      <c r="O1283" t="s">
        <v>4611</v>
      </c>
      <c r="P1283" t="s">
        <v>4612</v>
      </c>
      <c r="Q1283" t="s">
        <v>4613</v>
      </c>
      <c r="R1283" t="s">
        <v>4614</v>
      </c>
      <c r="S1283" t="s">
        <v>4615</v>
      </c>
      <c r="T1283" t="s">
        <v>4616</v>
      </c>
      <c r="U1283" t="s">
        <v>4617</v>
      </c>
      <c r="V1283" t="s">
        <v>4618</v>
      </c>
      <c r="W1283" t="s">
        <v>4619</v>
      </c>
      <c r="X1283" t="s">
        <v>4620</v>
      </c>
      <c r="Y1283" t="s">
        <v>4621</v>
      </c>
      <c r="Z1283" t="s">
        <v>4622</v>
      </c>
      <c r="AA1283" t="s">
        <v>4623</v>
      </c>
      <c r="AB1283" t="s">
        <v>4624</v>
      </c>
      <c r="AC1283" t="s">
        <v>4625</v>
      </c>
      <c r="AD1283" t="s">
        <v>4626</v>
      </c>
      <c r="AE1283" t="s">
        <v>4627</v>
      </c>
      <c r="AF1283" t="s">
        <v>4628</v>
      </c>
      <c r="AG1283" t="s">
        <v>4629</v>
      </c>
      <c r="AH1283" t="s">
        <v>4630</v>
      </c>
    </row>
    <row r="1284" spans="1:34">
      <c r="A1284" t="s">
        <v>125</v>
      </c>
      <c r="B1284" t="s">
        <v>4631</v>
      </c>
      <c r="C1284" s="139">
        <f t="shared" si="19"/>
        <v>0</v>
      </c>
      <c r="D1284" t="s">
        <v>583</v>
      </c>
      <c r="E1284" t="s">
        <v>583</v>
      </c>
      <c r="F1284" t="s">
        <v>583</v>
      </c>
      <c r="G1284" t="s">
        <v>583</v>
      </c>
      <c r="H1284" t="s">
        <v>583</v>
      </c>
      <c r="I1284" t="s">
        <v>583</v>
      </c>
      <c r="J1284" t="s">
        <v>583</v>
      </c>
      <c r="K1284" t="s">
        <v>583</v>
      </c>
      <c r="L1284" t="s">
        <v>583</v>
      </c>
      <c r="M1284" t="s">
        <v>583</v>
      </c>
      <c r="N1284" t="s">
        <v>583</v>
      </c>
      <c r="O1284" t="s">
        <v>583</v>
      </c>
      <c r="P1284" t="s">
        <v>583</v>
      </c>
      <c r="Q1284" t="s">
        <v>583</v>
      </c>
      <c r="R1284" t="s">
        <v>583</v>
      </c>
      <c r="S1284" t="s">
        <v>583</v>
      </c>
      <c r="T1284" t="s">
        <v>583</v>
      </c>
      <c r="U1284" t="s">
        <v>583</v>
      </c>
      <c r="V1284" t="s">
        <v>583</v>
      </c>
      <c r="W1284" t="s">
        <v>583</v>
      </c>
      <c r="X1284" t="s">
        <v>583</v>
      </c>
      <c r="Y1284" t="s">
        <v>583</v>
      </c>
      <c r="Z1284" t="s">
        <v>583</v>
      </c>
      <c r="AA1284" t="s">
        <v>583</v>
      </c>
      <c r="AB1284" t="s">
        <v>583</v>
      </c>
      <c r="AC1284" t="s">
        <v>583</v>
      </c>
      <c r="AD1284" t="s">
        <v>583</v>
      </c>
      <c r="AE1284" t="s">
        <v>583</v>
      </c>
      <c r="AF1284" t="s">
        <v>583</v>
      </c>
      <c r="AG1284" t="s">
        <v>583</v>
      </c>
      <c r="AH1284" t="s">
        <v>583</v>
      </c>
    </row>
    <row r="1285" spans="1:34">
      <c r="A1285" t="s">
        <v>125</v>
      </c>
      <c r="B1285" t="s">
        <v>522</v>
      </c>
      <c r="C1285" s="139">
        <f t="shared" si="19"/>
        <v>0</v>
      </c>
      <c r="D1285" t="s">
        <v>583</v>
      </c>
      <c r="E1285" t="s">
        <v>583</v>
      </c>
      <c r="F1285" t="s">
        <v>583</v>
      </c>
      <c r="G1285" t="s">
        <v>583</v>
      </c>
      <c r="H1285" t="s">
        <v>583</v>
      </c>
      <c r="I1285" t="s">
        <v>583</v>
      </c>
      <c r="J1285" t="s">
        <v>583</v>
      </c>
      <c r="K1285" t="s">
        <v>583</v>
      </c>
      <c r="L1285" t="s">
        <v>583</v>
      </c>
      <c r="M1285" t="s">
        <v>583</v>
      </c>
      <c r="N1285" t="s">
        <v>583</v>
      </c>
      <c r="O1285" t="s">
        <v>583</v>
      </c>
      <c r="P1285" t="s">
        <v>583</v>
      </c>
      <c r="Q1285" t="s">
        <v>583</v>
      </c>
      <c r="R1285" t="s">
        <v>583</v>
      </c>
      <c r="S1285" t="s">
        <v>583</v>
      </c>
      <c r="T1285" t="s">
        <v>583</v>
      </c>
      <c r="U1285" t="s">
        <v>583</v>
      </c>
      <c r="V1285" t="s">
        <v>583</v>
      </c>
      <c r="W1285" t="s">
        <v>583</v>
      </c>
      <c r="X1285" t="s">
        <v>583</v>
      </c>
      <c r="Y1285" t="s">
        <v>583</v>
      </c>
      <c r="Z1285" t="s">
        <v>583</v>
      </c>
      <c r="AA1285" t="s">
        <v>583</v>
      </c>
      <c r="AB1285" t="s">
        <v>583</v>
      </c>
      <c r="AC1285" t="s">
        <v>583</v>
      </c>
      <c r="AD1285" t="s">
        <v>583</v>
      </c>
      <c r="AE1285" t="s">
        <v>583</v>
      </c>
      <c r="AF1285" t="s">
        <v>583</v>
      </c>
      <c r="AG1285" t="s">
        <v>583</v>
      </c>
      <c r="AH1285" t="s">
        <v>583</v>
      </c>
    </row>
    <row r="1286" spans="1:34">
      <c r="A1286" t="s">
        <v>125</v>
      </c>
      <c r="B1286" t="s">
        <v>4632</v>
      </c>
      <c r="C1286" s="139">
        <f t="shared" si="19"/>
        <v>10283922</v>
      </c>
      <c r="D1286">
        <v>9239178</v>
      </c>
      <c r="E1286">
        <v>12384881</v>
      </c>
      <c r="F1286">
        <v>10628359</v>
      </c>
      <c r="G1286">
        <v>8883270</v>
      </c>
      <c r="H1286">
        <v>8800299</v>
      </c>
      <c r="I1286">
        <v>7966158</v>
      </c>
      <c r="J1286">
        <v>9344872</v>
      </c>
      <c r="K1286">
        <v>8030545</v>
      </c>
      <c r="L1286">
        <v>9785973</v>
      </c>
      <c r="M1286">
        <v>9838617</v>
      </c>
      <c r="N1286">
        <v>8682448</v>
      </c>
      <c r="O1286">
        <v>7780254</v>
      </c>
      <c r="P1286">
        <v>6942317</v>
      </c>
      <c r="Q1286">
        <v>5991253</v>
      </c>
      <c r="R1286">
        <v>6989062</v>
      </c>
      <c r="S1286">
        <v>6368442</v>
      </c>
      <c r="T1286">
        <v>7357617</v>
      </c>
      <c r="U1286">
        <v>7904755</v>
      </c>
      <c r="V1286">
        <v>7721958</v>
      </c>
      <c r="W1286">
        <v>7400743</v>
      </c>
      <c r="X1286">
        <v>9697337</v>
      </c>
      <c r="Y1286">
        <v>10557027</v>
      </c>
      <c r="Z1286">
        <v>9088990</v>
      </c>
      <c r="AA1286">
        <v>12449501</v>
      </c>
      <c r="AB1286">
        <v>10066274</v>
      </c>
      <c r="AC1286">
        <v>8811793</v>
      </c>
      <c r="AD1286">
        <v>7991260</v>
      </c>
      <c r="AE1286">
        <v>5255511</v>
      </c>
      <c r="AF1286">
        <v>6246414</v>
      </c>
      <c r="AG1286">
        <v>6572666</v>
      </c>
      <c r="AH1286">
        <v>6427473</v>
      </c>
    </row>
    <row r="1287" spans="1:34">
      <c r="A1287" t="s">
        <v>125</v>
      </c>
      <c r="B1287" t="s">
        <v>4633</v>
      </c>
      <c r="C1287" s="139">
        <f t="shared" si="19"/>
        <v>2756964.5</v>
      </c>
      <c r="D1287">
        <v>4878060</v>
      </c>
      <c r="E1287">
        <v>2109330</v>
      </c>
      <c r="F1287">
        <v>1988021</v>
      </c>
      <c r="G1287">
        <v>2052447</v>
      </c>
      <c r="H1287">
        <v>2723871</v>
      </c>
      <c r="I1287">
        <v>1666851</v>
      </c>
      <c r="J1287">
        <v>1650343</v>
      </c>
      <c r="K1287">
        <v>2078317</v>
      </c>
      <c r="L1287">
        <v>1687424</v>
      </c>
      <c r="M1287">
        <v>2160244</v>
      </c>
      <c r="N1287">
        <v>1367164</v>
      </c>
      <c r="O1287">
        <v>416228</v>
      </c>
      <c r="P1287">
        <v>140306</v>
      </c>
      <c r="Q1287">
        <v>145352</v>
      </c>
      <c r="R1287">
        <v>143181</v>
      </c>
      <c r="S1287">
        <v>152327</v>
      </c>
      <c r="T1287">
        <v>152597</v>
      </c>
      <c r="U1287">
        <v>39082</v>
      </c>
      <c r="V1287">
        <v>0</v>
      </c>
      <c r="W1287">
        <v>0</v>
      </c>
      <c r="X1287">
        <v>0</v>
      </c>
      <c r="Y1287">
        <v>0</v>
      </c>
      <c r="Z1287">
        <v>0</v>
      </c>
      <c r="AA1287">
        <v>0</v>
      </c>
      <c r="AB1287">
        <v>0</v>
      </c>
      <c r="AC1287">
        <v>0</v>
      </c>
      <c r="AD1287">
        <v>0</v>
      </c>
      <c r="AE1287">
        <v>0</v>
      </c>
      <c r="AF1287">
        <v>0</v>
      </c>
      <c r="AG1287">
        <v>0</v>
      </c>
      <c r="AH1287">
        <v>0</v>
      </c>
    </row>
    <row r="1288" spans="1:34">
      <c r="A1288" t="s">
        <v>125</v>
      </c>
      <c r="B1288" t="s">
        <v>4634</v>
      </c>
      <c r="C1288" s="139">
        <f t="shared" ref="C1288:C1351" si="20">IFERROR(AVERAGE(D1288:G1288),0)</f>
        <v>0</v>
      </c>
      <c r="D1288">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row>
    <row r="1289" spans="1:34">
      <c r="A1289" t="s">
        <v>125</v>
      </c>
      <c r="B1289" t="s">
        <v>4635</v>
      </c>
      <c r="C1289" s="139">
        <f t="shared" si="20"/>
        <v>13040886.75</v>
      </c>
      <c r="D1289">
        <v>14117239</v>
      </c>
      <c r="E1289">
        <v>14494211</v>
      </c>
      <c r="F1289">
        <v>12616380</v>
      </c>
      <c r="G1289">
        <v>10935717</v>
      </c>
      <c r="H1289">
        <v>11524170</v>
      </c>
      <c r="I1289">
        <v>9633009</v>
      </c>
      <c r="J1289">
        <v>10995215</v>
      </c>
      <c r="K1289">
        <v>10108862</v>
      </c>
      <c r="L1289">
        <v>11473397</v>
      </c>
      <c r="M1289">
        <v>11998861</v>
      </c>
      <c r="N1289">
        <v>10049612</v>
      </c>
      <c r="O1289">
        <v>8196482</v>
      </c>
      <c r="P1289">
        <v>7082623</v>
      </c>
      <c r="Q1289">
        <v>6136605</v>
      </c>
      <c r="R1289">
        <v>7132243</v>
      </c>
      <c r="S1289">
        <v>6520769</v>
      </c>
      <c r="T1289">
        <v>7510214</v>
      </c>
      <c r="U1289">
        <v>7943837</v>
      </c>
      <c r="V1289">
        <v>7721958</v>
      </c>
      <c r="W1289">
        <v>7400743</v>
      </c>
      <c r="X1289">
        <v>9697337</v>
      </c>
      <c r="Y1289">
        <v>10557027</v>
      </c>
      <c r="Z1289">
        <v>9088990</v>
      </c>
      <c r="AA1289">
        <v>12449501</v>
      </c>
      <c r="AB1289">
        <v>10066274</v>
      </c>
      <c r="AC1289">
        <v>8811793</v>
      </c>
      <c r="AD1289">
        <v>7991260</v>
      </c>
      <c r="AE1289">
        <v>5255511</v>
      </c>
      <c r="AF1289">
        <v>6246414</v>
      </c>
      <c r="AG1289">
        <v>6572666</v>
      </c>
      <c r="AH1289">
        <v>6427473</v>
      </c>
    </row>
    <row r="1290" spans="1:34">
      <c r="A1290" t="s">
        <v>125</v>
      </c>
      <c r="B1290" t="s">
        <v>4636</v>
      </c>
      <c r="C1290" s="139">
        <f t="shared" si="20"/>
        <v>11.5</v>
      </c>
      <c r="D1290">
        <v>13</v>
      </c>
      <c r="E1290">
        <v>15</v>
      </c>
      <c r="F1290">
        <v>16</v>
      </c>
      <c r="G1290">
        <v>2</v>
      </c>
      <c r="H1290">
        <v>14</v>
      </c>
      <c r="I1290">
        <v>24</v>
      </c>
      <c r="J1290">
        <v>25</v>
      </c>
      <c r="K1290">
        <v>25</v>
      </c>
      <c r="L1290">
        <v>0</v>
      </c>
      <c r="M1290">
        <v>25</v>
      </c>
      <c r="N1290">
        <v>25</v>
      </c>
      <c r="O1290">
        <v>49</v>
      </c>
      <c r="P1290">
        <v>49</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c r="A1291" t="s">
        <v>125</v>
      </c>
      <c r="B1291" t="s">
        <v>4637</v>
      </c>
      <c r="C1291" s="139">
        <f t="shared" si="20"/>
        <v>10427.25</v>
      </c>
      <c r="D1291">
        <v>29288</v>
      </c>
      <c r="E1291">
        <v>12421</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c r="A1292" t="s">
        <v>125</v>
      </c>
      <c r="B1292" t="s">
        <v>4638</v>
      </c>
      <c r="C1292" s="139">
        <f t="shared" si="20"/>
        <v>10438.5</v>
      </c>
      <c r="D1292">
        <v>29300</v>
      </c>
      <c r="E1292">
        <v>12436</v>
      </c>
      <c r="F1292">
        <v>16</v>
      </c>
      <c r="G1292">
        <v>2</v>
      </c>
      <c r="H1292">
        <v>14</v>
      </c>
      <c r="I1292">
        <v>24</v>
      </c>
      <c r="J1292">
        <v>25</v>
      </c>
      <c r="K1292">
        <v>25</v>
      </c>
      <c r="L1292">
        <v>0</v>
      </c>
      <c r="M1292">
        <v>25</v>
      </c>
      <c r="N1292">
        <v>25</v>
      </c>
      <c r="O1292">
        <v>49</v>
      </c>
      <c r="P1292">
        <v>49</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
        <v>125</v>
      </c>
      <c r="B1293" t="s">
        <v>4639</v>
      </c>
      <c r="C1293" s="139">
        <f t="shared" si="20"/>
        <v>13051325.25</v>
      </c>
      <c r="D1293">
        <v>14146539</v>
      </c>
      <c r="E1293">
        <v>14506647</v>
      </c>
      <c r="F1293">
        <v>12616396</v>
      </c>
      <c r="G1293">
        <v>10935719</v>
      </c>
      <c r="H1293">
        <v>11524184</v>
      </c>
      <c r="I1293">
        <v>9633033</v>
      </c>
      <c r="J1293">
        <v>10995240</v>
      </c>
      <c r="K1293">
        <v>10108887</v>
      </c>
      <c r="L1293">
        <v>11473397</v>
      </c>
      <c r="M1293">
        <v>11998886</v>
      </c>
      <c r="N1293">
        <v>10049636</v>
      </c>
      <c r="O1293">
        <v>8196531</v>
      </c>
      <c r="P1293">
        <v>7082672</v>
      </c>
      <c r="Q1293">
        <v>6136605</v>
      </c>
      <c r="R1293">
        <v>7132243</v>
      </c>
      <c r="S1293">
        <v>6520769</v>
      </c>
      <c r="T1293">
        <v>7510214</v>
      </c>
      <c r="U1293">
        <v>7943837</v>
      </c>
      <c r="V1293">
        <v>7721958</v>
      </c>
      <c r="W1293">
        <v>7400743</v>
      </c>
      <c r="X1293">
        <v>9697337</v>
      </c>
      <c r="Y1293">
        <v>10557027</v>
      </c>
      <c r="Z1293">
        <v>9088990</v>
      </c>
      <c r="AA1293">
        <v>12449501</v>
      </c>
      <c r="AB1293">
        <v>10066274</v>
      </c>
      <c r="AC1293">
        <v>8811793</v>
      </c>
      <c r="AD1293">
        <v>7991260</v>
      </c>
      <c r="AE1293">
        <v>5255511</v>
      </c>
      <c r="AF1293">
        <v>6246414</v>
      </c>
      <c r="AG1293">
        <v>6572666</v>
      </c>
      <c r="AH1293">
        <v>6427473</v>
      </c>
    </row>
    <row r="1294" spans="1:34">
      <c r="A1294" t="s">
        <v>125</v>
      </c>
      <c r="B1294" t="s">
        <v>4640</v>
      </c>
      <c r="C1294" s="139">
        <f t="shared" si="20"/>
        <v>0</v>
      </c>
      <c r="D1294">
        <v>0</v>
      </c>
      <c r="E1294">
        <v>0</v>
      </c>
      <c r="F1294">
        <v>0</v>
      </c>
      <c r="G1294">
        <v>0</v>
      </c>
      <c r="H1294">
        <v>0</v>
      </c>
      <c r="I1294">
        <v>0</v>
      </c>
      <c r="J1294">
        <v>0</v>
      </c>
      <c r="K1294">
        <v>0</v>
      </c>
      <c r="L1294">
        <v>0</v>
      </c>
      <c r="M1294">
        <v>6</v>
      </c>
      <c r="N1294">
        <v>0</v>
      </c>
      <c r="O1294">
        <v>264</v>
      </c>
      <c r="P1294">
        <v>0</v>
      </c>
      <c r="Q1294">
        <v>0</v>
      </c>
      <c r="R1294">
        <v>0</v>
      </c>
      <c r="S1294">
        <v>0</v>
      </c>
      <c r="T1294">
        <v>0</v>
      </c>
      <c r="U1294">
        <v>0</v>
      </c>
      <c r="V1294">
        <v>363</v>
      </c>
      <c r="W1294">
        <v>34</v>
      </c>
      <c r="X1294">
        <v>12872</v>
      </c>
      <c r="Y1294">
        <v>271124</v>
      </c>
      <c r="Z1294">
        <v>22372</v>
      </c>
      <c r="AA1294">
        <v>78462</v>
      </c>
      <c r="AB1294">
        <v>0</v>
      </c>
      <c r="AC1294">
        <v>0</v>
      </c>
      <c r="AD1294">
        <v>0</v>
      </c>
      <c r="AE1294">
        <v>0</v>
      </c>
      <c r="AF1294">
        <v>0</v>
      </c>
      <c r="AG1294">
        <v>0</v>
      </c>
      <c r="AH1294">
        <v>0</v>
      </c>
    </row>
    <row r="1295" spans="1:34">
      <c r="A1295" t="s">
        <v>125</v>
      </c>
      <c r="B1295" t="s">
        <v>4641</v>
      </c>
      <c r="C1295" s="139">
        <f t="shared" si="20"/>
        <v>776029.25</v>
      </c>
      <c r="D1295">
        <v>0</v>
      </c>
      <c r="E1295">
        <v>0</v>
      </c>
      <c r="F1295">
        <v>974354</v>
      </c>
      <c r="G1295">
        <v>2129763</v>
      </c>
      <c r="H1295">
        <v>1386059</v>
      </c>
      <c r="I1295">
        <v>3257744</v>
      </c>
      <c r="J1295">
        <v>2162766</v>
      </c>
      <c r="K1295">
        <v>2941389</v>
      </c>
      <c r="L1295">
        <v>1097501</v>
      </c>
      <c r="M1295">
        <v>477005</v>
      </c>
      <c r="N1295">
        <v>2108185</v>
      </c>
      <c r="O1295">
        <v>3613878</v>
      </c>
      <c r="P1295">
        <v>4734456</v>
      </c>
      <c r="Q1295">
        <v>5306832</v>
      </c>
      <c r="R1295">
        <v>4057115</v>
      </c>
      <c r="S1295">
        <v>4414128</v>
      </c>
      <c r="T1295">
        <v>2834629</v>
      </c>
      <c r="U1295">
        <v>2165724</v>
      </c>
      <c r="V1295">
        <v>2225029</v>
      </c>
      <c r="W1295">
        <v>2146716</v>
      </c>
      <c r="X1295">
        <v>0</v>
      </c>
      <c r="Y1295">
        <v>0</v>
      </c>
      <c r="Z1295">
        <v>0</v>
      </c>
      <c r="AA1295">
        <v>0</v>
      </c>
      <c r="AB1295">
        <v>0</v>
      </c>
      <c r="AC1295">
        <v>0</v>
      </c>
      <c r="AD1295">
        <v>54761</v>
      </c>
      <c r="AE1295">
        <v>2523730</v>
      </c>
      <c r="AF1295">
        <v>1061140</v>
      </c>
      <c r="AG1295">
        <v>914883</v>
      </c>
      <c r="AH1295">
        <v>668183</v>
      </c>
    </row>
    <row r="1296" spans="1:34">
      <c r="A1296" t="s">
        <v>125</v>
      </c>
      <c r="B1296" s="137" t="s">
        <v>4642</v>
      </c>
      <c r="C1296" s="139">
        <f t="shared" si="20"/>
        <v>13827354.5</v>
      </c>
      <c r="D1296">
        <v>14146539</v>
      </c>
      <c r="E1296">
        <v>14506647</v>
      </c>
      <c r="F1296">
        <v>13590750</v>
      </c>
      <c r="G1296">
        <v>13065482</v>
      </c>
      <c r="H1296">
        <v>12910243</v>
      </c>
      <c r="I1296">
        <v>12890777</v>
      </c>
      <c r="J1296">
        <v>13158006</v>
      </c>
      <c r="K1296">
        <v>13050276</v>
      </c>
      <c r="L1296">
        <v>12570898</v>
      </c>
      <c r="M1296">
        <v>12475897</v>
      </c>
      <c r="N1296">
        <v>12157821</v>
      </c>
      <c r="O1296">
        <v>11810673</v>
      </c>
      <c r="P1296">
        <v>11817128</v>
      </c>
      <c r="Q1296">
        <v>11443437</v>
      </c>
      <c r="R1296">
        <v>11189358</v>
      </c>
      <c r="S1296">
        <v>10934897</v>
      </c>
      <c r="T1296">
        <v>10344843</v>
      </c>
      <c r="U1296">
        <v>10109561</v>
      </c>
      <c r="V1296">
        <v>9947350</v>
      </c>
      <c r="W1296">
        <v>9547493</v>
      </c>
      <c r="X1296">
        <v>9710209</v>
      </c>
      <c r="Y1296">
        <v>10828151</v>
      </c>
      <c r="Z1296">
        <v>9111362</v>
      </c>
      <c r="AA1296">
        <v>12527963</v>
      </c>
      <c r="AB1296">
        <v>10066274</v>
      </c>
      <c r="AC1296">
        <v>8811793</v>
      </c>
      <c r="AD1296">
        <v>8046021</v>
      </c>
      <c r="AE1296">
        <v>7779241</v>
      </c>
      <c r="AF1296">
        <v>7307554</v>
      </c>
      <c r="AG1296">
        <v>7487549</v>
      </c>
      <c r="AH1296">
        <v>7095656</v>
      </c>
    </row>
    <row r="1297" spans="1:34">
      <c r="A1297" t="s">
        <v>125</v>
      </c>
      <c r="B1297" t="s">
        <v>4643</v>
      </c>
      <c r="C1297" s="139">
        <f t="shared" si="20"/>
        <v>0</v>
      </c>
      <c r="D1297" t="s">
        <v>583</v>
      </c>
      <c r="E1297" t="s">
        <v>583</v>
      </c>
      <c r="F1297" t="s">
        <v>583</v>
      </c>
      <c r="G1297" t="s">
        <v>583</v>
      </c>
      <c r="H1297" t="s">
        <v>583</v>
      </c>
      <c r="I1297" t="s">
        <v>583</v>
      </c>
      <c r="J1297" t="s">
        <v>583</v>
      </c>
      <c r="K1297" t="s">
        <v>583</v>
      </c>
      <c r="L1297" t="s">
        <v>583</v>
      </c>
      <c r="M1297" t="s">
        <v>583</v>
      </c>
      <c r="N1297" t="s">
        <v>583</v>
      </c>
      <c r="O1297" t="s">
        <v>583</v>
      </c>
      <c r="P1297" t="s">
        <v>583</v>
      </c>
      <c r="Q1297" t="s">
        <v>583</v>
      </c>
      <c r="R1297" t="s">
        <v>583</v>
      </c>
      <c r="S1297" t="s">
        <v>583</v>
      </c>
      <c r="T1297" t="s">
        <v>583</v>
      </c>
      <c r="U1297" t="s">
        <v>583</v>
      </c>
      <c r="V1297" t="s">
        <v>583</v>
      </c>
      <c r="W1297" t="s">
        <v>583</v>
      </c>
      <c r="X1297" t="s">
        <v>583</v>
      </c>
      <c r="Y1297" t="s">
        <v>583</v>
      </c>
      <c r="Z1297" t="s">
        <v>583</v>
      </c>
      <c r="AA1297" t="s">
        <v>583</v>
      </c>
      <c r="AB1297" t="s">
        <v>583</v>
      </c>
      <c r="AC1297" t="s">
        <v>583</v>
      </c>
      <c r="AD1297" t="s">
        <v>583</v>
      </c>
      <c r="AE1297" t="s">
        <v>583</v>
      </c>
      <c r="AF1297" t="s">
        <v>583</v>
      </c>
      <c r="AG1297" t="s">
        <v>583</v>
      </c>
      <c r="AH1297" t="s">
        <v>583</v>
      </c>
    </row>
    <row r="1298" spans="1:34">
      <c r="A1298" t="s">
        <v>125</v>
      </c>
      <c r="B1298" t="s">
        <v>4644</v>
      </c>
      <c r="C1298" s="139">
        <f t="shared" si="20"/>
        <v>0</v>
      </c>
      <c r="D1298" t="s">
        <v>583</v>
      </c>
      <c r="E1298" t="s">
        <v>583</v>
      </c>
      <c r="F1298" t="s">
        <v>583</v>
      </c>
      <c r="G1298" t="s">
        <v>583</v>
      </c>
      <c r="H1298" t="s">
        <v>583</v>
      </c>
      <c r="I1298" t="s">
        <v>583</v>
      </c>
      <c r="J1298" t="s">
        <v>583</v>
      </c>
      <c r="K1298" t="s">
        <v>583</v>
      </c>
      <c r="L1298" t="s">
        <v>583</v>
      </c>
      <c r="M1298" t="s">
        <v>583</v>
      </c>
      <c r="N1298" t="s">
        <v>583</v>
      </c>
      <c r="O1298" t="s">
        <v>583</v>
      </c>
      <c r="P1298" t="s">
        <v>583</v>
      </c>
      <c r="Q1298" t="s">
        <v>583</v>
      </c>
      <c r="R1298" t="s">
        <v>583</v>
      </c>
      <c r="S1298" t="s">
        <v>583</v>
      </c>
      <c r="T1298" t="s">
        <v>583</v>
      </c>
      <c r="U1298" t="s">
        <v>583</v>
      </c>
      <c r="V1298" t="s">
        <v>583</v>
      </c>
      <c r="W1298" t="s">
        <v>583</v>
      </c>
      <c r="X1298" t="s">
        <v>583</v>
      </c>
      <c r="Y1298" t="s">
        <v>583</v>
      </c>
      <c r="Z1298" t="s">
        <v>583</v>
      </c>
      <c r="AA1298" t="s">
        <v>583</v>
      </c>
      <c r="AB1298" t="s">
        <v>583</v>
      </c>
      <c r="AC1298" t="s">
        <v>583</v>
      </c>
      <c r="AD1298" t="s">
        <v>583</v>
      </c>
      <c r="AE1298" t="s">
        <v>583</v>
      </c>
      <c r="AF1298" t="s">
        <v>583</v>
      </c>
      <c r="AG1298" t="s">
        <v>583</v>
      </c>
      <c r="AH1298" t="s">
        <v>583</v>
      </c>
    </row>
    <row r="1299" spans="1:34">
      <c r="A1299" t="s">
        <v>125</v>
      </c>
      <c r="B1299" t="s">
        <v>4645</v>
      </c>
      <c r="C1299" s="139">
        <f t="shared" si="20"/>
        <v>12683847.25</v>
      </c>
      <c r="D1299">
        <v>12695845</v>
      </c>
      <c r="E1299">
        <v>12868931</v>
      </c>
      <c r="F1299">
        <v>12856938</v>
      </c>
      <c r="G1299">
        <v>12313675</v>
      </c>
      <c r="H1299">
        <v>12129530</v>
      </c>
      <c r="I1299">
        <v>12101979</v>
      </c>
      <c r="J1299">
        <v>12354726</v>
      </c>
      <c r="K1299">
        <v>12209799</v>
      </c>
      <c r="L1299">
        <v>11734210</v>
      </c>
      <c r="M1299">
        <v>11679600</v>
      </c>
      <c r="N1299">
        <v>11356149</v>
      </c>
      <c r="O1299">
        <v>11010118</v>
      </c>
      <c r="P1299">
        <v>10974086</v>
      </c>
      <c r="Q1299">
        <v>10603301</v>
      </c>
      <c r="R1299">
        <v>10056387</v>
      </c>
      <c r="S1299">
        <v>9811017</v>
      </c>
      <c r="T1299">
        <v>9213844</v>
      </c>
      <c r="U1299">
        <v>9079990</v>
      </c>
      <c r="V1299">
        <v>8936801</v>
      </c>
      <c r="W1299">
        <v>8626999</v>
      </c>
      <c r="X1299">
        <v>8282740</v>
      </c>
      <c r="Y1299">
        <v>7922354</v>
      </c>
      <c r="Z1299">
        <v>7824031</v>
      </c>
      <c r="AA1299">
        <v>7772548</v>
      </c>
      <c r="AB1299">
        <v>7736162</v>
      </c>
      <c r="AC1299">
        <v>7413542</v>
      </c>
      <c r="AD1299">
        <v>7174054</v>
      </c>
      <c r="AE1299">
        <v>6904707</v>
      </c>
      <c r="AF1299">
        <v>6493846</v>
      </c>
      <c r="AG1299">
        <v>6685140</v>
      </c>
      <c r="AH1299">
        <v>6333893</v>
      </c>
    </row>
    <row r="1300" spans="1:34">
      <c r="A1300" t="s">
        <v>125</v>
      </c>
      <c r="B1300" t="s">
        <v>4646</v>
      </c>
      <c r="C1300" s="139">
        <f t="shared" si="20"/>
        <v>0</v>
      </c>
      <c r="D1300">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c r="A1301" t="s">
        <v>125</v>
      </c>
      <c r="B1301" t="s">
        <v>4647</v>
      </c>
      <c r="C1301" s="139">
        <f t="shared" si="20"/>
        <v>0</v>
      </c>
      <c r="D1301">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c r="A1302" t="s">
        <v>125</v>
      </c>
      <c r="B1302" t="s">
        <v>4648</v>
      </c>
      <c r="C1302" s="139">
        <f t="shared" si="20"/>
        <v>12683847.25</v>
      </c>
      <c r="D1302">
        <v>12695845</v>
      </c>
      <c r="E1302">
        <v>12868931</v>
      </c>
      <c r="F1302">
        <v>12856938</v>
      </c>
      <c r="G1302">
        <v>12313675</v>
      </c>
      <c r="H1302">
        <v>12129530</v>
      </c>
      <c r="I1302">
        <v>12101979</v>
      </c>
      <c r="J1302">
        <v>12354726</v>
      </c>
      <c r="K1302">
        <v>12209799</v>
      </c>
      <c r="L1302">
        <v>11734210</v>
      </c>
      <c r="M1302">
        <v>11679600</v>
      </c>
      <c r="N1302">
        <v>11356149</v>
      </c>
      <c r="O1302">
        <v>11010118</v>
      </c>
      <c r="P1302">
        <v>10974086</v>
      </c>
      <c r="Q1302">
        <v>10603301</v>
      </c>
      <c r="R1302">
        <v>10056387</v>
      </c>
      <c r="S1302">
        <v>9811017</v>
      </c>
      <c r="T1302">
        <v>9213844</v>
      </c>
      <c r="U1302">
        <v>9079990</v>
      </c>
      <c r="V1302">
        <v>8936801</v>
      </c>
      <c r="W1302">
        <v>8626999</v>
      </c>
      <c r="X1302">
        <v>8282740</v>
      </c>
      <c r="Y1302">
        <v>7922354</v>
      </c>
      <c r="Z1302">
        <v>7824031</v>
      </c>
      <c r="AA1302">
        <v>7772548</v>
      </c>
      <c r="AB1302">
        <v>7736162</v>
      </c>
      <c r="AC1302">
        <v>7413542</v>
      </c>
      <c r="AD1302">
        <v>7174054</v>
      </c>
      <c r="AE1302">
        <v>6904707</v>
      </c>
      <c r="AF1302">
        <v>6493846</v>
      </c>
      <c r="AG1302">
        <v>6685140</v>
      </c>
      <c r="AH1302">
        <v>6333893</v>
      </c>
    </row>
    <row r="1303" spans="1:34">
      <c r="A1303" t="s">
        <v>125</v>
      </c>
      <c r="B1303" t="s">
        <v>4649</v>
      </c>
      <c r="C1303" s="139">
        <f t="shared" si="20"/>
        <v>10581.5</v>
      </c>
      <c r="D1303">
        <v>29793</v>
      </c>
      <c r="E1303">
        <v>12452</v>
      </c>
      <c r="F1303">
        <v>40</v>
      </c>
      <c r="G1303">
        <v>41</v>
      </c>
      <c r="H1303">
        <v>61</v>
      </c>
      <c r="I1303">
        <v>63</v>
      </c>
      <c r="J1303">
        <v>89</v>
      </c>
      <c r="K1303">
        <v>382</v>
      </c>
      <c r="L1303">
        <v>575</v>
      </c>
      <c r="M1303">
        <v>581</v>
      </c>
      <c r="N1303">
        <v>467</v>
      </c>
      <c r="O1303">
        <v>429</v>
      </c>
      <c r="P1303">
        <v>673</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row>
    <row r="1304" spans="1:34">
      <c r="A1304" t="s">
        <v>125</v>
      </c>
      <c r="B1304" t="s">
        <v>4650</v>
      </c>
      <c r="C1304" s="139">
        <f t="shared" si="20"/>
        <v>0</v>
      </c>
      <c r="D1304">
        <v>0</v>
      </c>
      <c r="E1304">
        <v>0</v>
      </c>
      <c r="F1304">
        <v>0</v>
      </c>
      <c r="G1304">
        <v>0</v>
      </c>
      <c r="H1304">
        <v>0</v>
      </c>
      <c r="I1304">
        <v>0</v>
      </c>
      <c r="J1304">
        <v>0</v>
      </c>
      <c r="K1304">
        <v>0</v>
      </c>
      <c r="L1304">
        <v>0</v>
      </c>
      <c r="M1304">
        <v>0</v>
      </c>
      <c r="N1304">
        <v>0</v>
      </c>
      <c r="O1304">
        <v>0</v>
      </c>
      <c r="P1304">
        <v>0</v>
      </c>
      <c r="Q1304">
        <v>35</v>
      </c>
      <c r="R1304">
        <v>0</v>
      </c>
      <c r="S1304">
        <v>150</v>
      </c>
      <c r="T1304">
        <v>841</v>
      </c>
      <c r="U1304">
        <v>0</v>
      </c>
      <c r="V1304">
        <v>0</v>
      </c>
      <c r="W1304">
        <v>0</v>
      </c>
      <c r="X1304">
        <v>0</v>
      </c>
      <c r="Y1304">
        <v>44132</v>
      </c>
      <c r="Z1304">
        <v>52309</v>
      </c>
      <c r="AA1304">
        <v>325</v>
      </c>
      <c r="AB1304">
        <v>0</v>
      </c>
      <c r="AC1304">
        <v>0</v>
      </c>
      <c r="AD1304">
        <v>0</v>
      </c>
      <c r="AE1304">
        <v>0</v>
      </c>
      <c r="AF1304">
        <v>0</v>
      </c>
      <c r="AG1304">
        <v>0</v>
      </c>
      <c r="AH1304">
        <v>0</v>
      </c>
    </row>
    <row r="1305" spans="1:34">
      <c r="A1305" t="s">
        <v>125</v>
      </c>
      <c r="B1305" t="s">
        <v>4651</v>
      </c>
      <c r="C1305" s="139">
        <f t="shared" si="20"/>
        <v>684466.25</v>
      </c>
      <c r="D1305">
        <v>707086</v>
      </c>
      <c r="E1305">
        <v>697803</v>
      </c>
      <c r="F1305">
        <v>663131</v>
      </c>
      <c r="G1305">
        <v>669845</v>
      </c>
      <c r="H1305">
        <v>633053</v>
      </c>
      <c r="I1305">
        <v>603567</v>
      </c>
      <c r="J1305">
        <v>643310</v>
      </c>
      <c r="K1305">
        <v>655906</v>
      </c>
      <c r="L1305">
        <v>635454</v>
      </c>
      <c r="M1305">
        <v>721725</v>
      </c>
      <c r="N1305">
        <v>701558</v>
      </c>
      <c r="O1305">
        <v>700876</v>
      </c>
      <c r="P1305">
        <v>699055</v>
      </c>
      <c r="Q1305">
        <v>671109</v>
      </c>
      <c r="R1305">
        <v>652045</v>
      </c>
      <c r="S1305">
        <v>655727</v>
      </c>
      <c r="T1305">
        <v>675154</v>
      </c>
      <c r="U1305">
        <v>666727</v>
      </c>
      <c r="V1305">
        <v>670346</v>
      </c>
      <c r="W1305">
        <v>674661</v>
      </c>
      <c r="X1305">
        <v>644259</v>
      </c>
      <c r="Y1305">
        <v>621525</v>
      </c>
      <c r="Z1305">
        <v>556349</v>
      </c>
      <c r="AA1305">
        <v>586026</v>
      </c>
      <c r="AB1305">
        <v>600494</v>
      </c>
      <c r="AC1305">
        <v>565840</v>
      </c>
      <c r="AD1305">
        <v>544986</v>
      </c>
      <c r="AE1305">
        <v>552609</v>
      </c>
      <c r="AF1305">
        <v>513363</v>
      </c>
      <c r="AG1305">
        <v>513317</v>
      </c>
      <c r="AH1305">
        <v>480874</v>
      </c>
    </row>
    <row r="1306" spans="1:34">
      <c r="A1306" t="s">
        <v>125</v>
      </c>
      <c r="B1306" t="s">
        <v>4652</v>
      </c>
      <c r="C1306" s="139">
        <f t="shared" si="20"/>
        <v>35930.75</v>
      </c>
      <c r="D1306">
        <v>-28451</v>
      </c>
      <c r="E1306">
        <v>19612</v>
      </c>
      <c r="F1306">
        <v>70641</v>
      </c>
      <c r="G1306">
        <v>81921</v>
      </c>
      <c r="H1306">
        <v>147599</v>
      </c>
      <c r="I1306">
        <v>185167</v>
      </c>
      <c r="J1306">
        <v>159881</v>
      </c>
      <c r="K1306">
        <v>184188</v>
      </c>
      <c r="L1306">
        <v>200659</v>
      </c>
      <c r="M1306">
        <v>73991</v>
      </c>
      <c r="N1306">
        <v>99648</v>
      </c>
      <c r="O1306">
        <v>99250</v>
      </c>
      <c r="P1306">
        <v>143314</v>
      </c>
      <c r="Q1306">
        <v>168992</v>
      </c>
      <c r="R1306">
        <v>0</v>
      </c>
      <c r="S1306">
        <v>0</v>
      </c>
      <c r="T1306">
        <v>0</v>
      </c>
      <c r="U1306">
        <v>0</v>
      </c>
      <c r="V1306">
        <v>0</v>
      </c>
      <c r="W1306">
        <v>0</v>
      </c>
      <c r="X1306">
        <v>0</v>
      </c>
      <c r="Y1306">
        <v>0</v>
      </c>
      <c r="Z1306">
        <v>0</v>
      </c>
      <c r="AA1306">
        <v>0</v>
      </c>
      <c r="AB1306">
        <v>0</v>
      </c>
      <c r="AC1306">
        <v>0</v>
      </c>
      <c r="AD1306">
        <v>0</v>
      </c>
      <c r="AE1306">
        <v>0</v>
      </c>
      <c r="AF1306">
        <v>0</v>
      </c>
      <c r="AG1306">
        <v>0</v>
      </c>
      <c r="AH1306">
        <v>0</v>
      </c>
    </row>
    <row r="1307" spans="1:34">
      <c r="A1307" t="s">
        <v>125</v>
      </c>
      <c r="B1307" t="s">
        <v>4653</v>
      </c>
      <c r="C1307" s="139">
        <f t="shared" si="20"/>
        <v>412528.5</v>
      </c>
      <c r="D1307">
        <v>742266</v>
      </c>
      <c r="E1307">
        <v>907848</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424388</v>
      </c>
      <c r="Y1307">
        <v>1876577</v>
      </c>
      <c r="Z1307">
        <v>320034</v>
      </c>
      <c r="AA1307">
        <v>3816349</v>
      </c>
      <c r="AB1307">
        <v>1376542</v>
      </c>
      <c r="AC1307">
        <v>467019</v>
      </c>
      <c r="AD1307">
        <v>0</v>
      </c>
      <c r="AE1307">
        <v>0</v>
      </c>
      <c r="AF1307">
        <v>0</v>
      </c>
      <c r="AG1307">
        <v>0</v>
      </c>
      <c r="AH1307">
        <v>0</v>
      </c>
    </row>
    <row r="1308" spans="1:34">
      <c r="A1308" t="s">
        <v>125</v>
      </c>
      <c r="B1308" s="137" t="s">
        <v>4654</v>
      </c>
      <c r="C1308" s="139">
        <f t="shared" si="20"/>
        <v>13827354.5</v>
      </c>
      <c r="D1308">
        <v>14146539</v>
      </c>
      <c r="E1308">
        <v>14506647</v>
      </c>
      <c r="F1308">
        <v>13590750</v>
      </c>
      <c r="G1308">
        <v>13065482</v>
      </c>
      <c r="H1308">
        <v>12910243</v>
      </c>
      <c r="I1308">
        <v>12890777</v>
      </c>
      <c r="J1308">
        <v>13158006</v>
      </c>
      <c r="K1308">
        <v>13050276</v>
      </c>
      <c r="L1308">
        <v>12570898</v>
      </c>
      <c r="M1308">
        <v>12475897</v>
      </c>
      <c r="N1308">
        <v>12157821</v>
      </c>
      <c r="O1308">
        <v>11810673</v>
      </c>
      <c r="P1308">
        <v>11817128</v>
      </c>
      <c r="Q1308">
        <v>11443437</v>
      </c>
      <c r="R1308">
        <v>11189358</v>
      </c>
      <c r="S1308">
        <v>10934897</v>
      </c>
      <c r="T1308">
        <v>10344843</v>
      </c>
      <c r="U1308">
        <v>10109561</v>
      </c>
      <c r="V1308">
        <v>9947350</v>
      </c>
      <c r="W1308">
        <v>9547493</v>
      </c>
      <c r="X1308">
        <v>9710209</v>
      </c>
      <c r="Y1308">
        <v>10828151</v>
      </c>
      <c r="Z1308">
        <v>9111362</v>
      </c>
      <c r="AA1308">
        <v>12527963</v>
      </c>
      <c r="AB1308">
        <v>10066274</v>
      </c>
      <c r="AC1308">
        <v>8811793</v>
      </c>
      <c r="AD1308">
        <v>8046021</v>
      </c>
      <c r="AE1308">
        <v>7779241</v>
      </c>
      <c r="AF1308">
        <v>7307554</v>
      </c>
      <c r="AG1308">
        <v>7487549</v>
      </c>
      <c r="AH1308">
        <v>7095656</v>
      </c>
    </row>
    <row r="1309" spans="1:34">
      <c r="A1309" t="s">
        <v>125</v>
      </c>
      <c r="B1309" t="s">
        <v>4655</v>
      </c>
      <c r="C1309" s="139">
        <f t="shared" si="20"/>
        <v>-363500.75</v>
      </c>
      <c r="D1309">
        <v>742266</v>
      </c>
      <c r="E1309">
        <v>907848</v>
      </c>
      <c r="F1309">
        <v>-974354</v>
      </c>
      <c r="G1309">
        <v>-2129763</v>
      </c>
      <c r="H1309">
        <v>-1386059</v>
      </c>
      <c r="I1309">
        <v>-3257744</v>
      </c>
      <c r="J1309">
        <v>-2162766</v>
      </c>
      <c r="K1309">
        <v>-2941389</v>
      </c>
      <c r="L1309">
        <v>-1097501</v>
      </c>
      <c r="M1309">
        <v>-477005</v>
      </c>
      <c r="N1309">
        <v>-2108185</v>
      </c>
      <c r="O1309">
        <v>-3613878</v>
      </c>
      <c r="P1309">
        <v>-4734456</v>
      </c>
      <c r="Q1309">
        <v>-5306832</v>
      </c>
      <c r="R1309">
        <v>-4057115</v>
      </c>
      <c r="S1309">
        <v>-4414128</v>
      </c>
      <c r="T1309">
        <v>-2834629</v>
      </c>
      <c r="U1309">
        <v>-2165724</v>
      </c>
      <c r="V1309">
        <v>-2225029</v>
      </c>
      <c r="W1309">
        <v>-2146716</v>
      </c>
      <c r="X1309">
        <v>424388</v>
      </c>
      <c r="Y1309">
        <v>1876577</v>
      </c>
      <c r="Z1309">
        <v>320034</v>
      </c>
      <c r="AA1309">
        <v>3816349</v>
      </c>
      <c r="AB1309">
        <v>1376542</v>
      </c>
      <c r="AC1309">
        <v>467019</v>
      </c>
      <c r="AD1309">
        <v>-54761</v>
      </c>
      <c r="AE1309">
        <v>-2523730</v>
      </c>
      <c r="AF1309">
        <v>-1061140</v>
      </c>
      <c r="AG1309">
        <v>-914883</v>
      </c>
      <c r="AH1309">
        <v>-668183</v>
      </c>
    </row>
    <row r="1310" spans="1:34">
      <c r="A1310" t="s">
        <v>125</v>
      </c>
      <c r="B1310" t="s">
        <v>4656</v>
      </c>
      <c r="C1310" s="139">
        <f t="shared" si="20"/>
        <v>0.97499999999999998</v>
      </c>
      <c r="D1310">
        <v>1.06</v>
      </c>
      <c r="E1310">
        <v>1.07</v>
      </c>
      <c r="F1310">
        <v>0.93</v>
      </c>
      <c r="G1310">
        <v>0.84</v>
      </c>
      <c r="H1310">
        <v>0.89</v>
      </c>
      <c r="I1310">
        <v>0.75</v>
      </c>
      <c r="J1310">
        <v>0.84</v>
      </c>
      <c r="K1310">
        <v>0.77</v>
      </c>
      <c r="L1310">
        <v>0.91</v>
      </c>
      <c r="M1310">
        <v>0.96</v>
      </c>
      <c r="N1310">
        <v>0.83</v>
      </c>
      <c r="O1310">
        <v>0.69</v>
      </c>
      <c r="P1310">
        <v>0.6</v>
      </c>
      <c r="Q1310">
        <v>0.54</v>
      </c>
      <c r="R1310">
        <v>0.64</v>
      </c>
      <c r="S1310">
        <v>0.6</v>
      </c>
      <c r="T1310">
        <v>0.73</v>
      </c>
      <c r="U1310">
        <v>0.79</v>
      </c>
      <c r="V1310">
        <v>0.78</v>
      </c>
      <c r="W1310">
        <v>0.78</v>
      </c>
      <c r="X1310">
        <v>1.05</v>
      </c>
      <c r="Y1310">
        <v>1.21</v>
      </c>
      <c r="Z1310">
        <v>1.04</v>
      </c>
      <c r="AA1310">
        <v>1.44</v>
      </c>
      <c r="AB1310">
        <v>1.1599999999999999</v>
      </c>
      <c r="AC1310">
        <v>1.06</v>
      </c>
      <c r="AD1310">
        <v>0.99</v>
      </c>
      <c r="AE1310">
        <v>0.68</v>
      </c>
      <c r="AF1310">
        <v>0.85</v>
      </c>
      <c r="AG1310">
        <v>0.88</v>
      </c>
      <c r="AH1310">
        <v>0.91</v>
      </c>
    </row>
    <row r="1311" spans="1:34">
      <c r="A1311" t="s">
        <v>125</v>
      </c>
      <c r="B1311" t="s">
        <v>4657</v>
      </c>
      <c r="C1311" s="139">
        <f t="shared" si="20"/>
        <v>0</v>
      </c>
    </row>
    <row r="1312" spans="1:34">
      <c r="A1312" t="s">
        <v>125</v>
      </c>
      <c r="B1312" t="s">
        <v>4566</v>
      </c>
      <c r="C1312" s="139">
        <f t="shared" si="20"/>
        <v>0</v>
      </c>
      <c r="D1312" t="s">
        <v>4567</v>
      </c>
      <c r="E1312" t="s">
        <v>4568</v>
      </c>
      <c r="F1312" t="s">
        <v>4569</v>
      </c>
      <c r="G1312" t="s">
        <v>4570</v>
      </c>
      <c r="H1312" t="s">
        <v>4571</v>
      </c>
      <c r="I1312" t="s">
        <v>4572</v>
      </c>
      <c r="J1312" t="s">
        <v>4573</v>
      </c>
      <c r="K1312" t="s">
        <v>4574</v>
      </c>
      <c r="L1312" t="s">
        <v>4575</v>
      </c>
      <c r="M1312" t="s">
        <v>4576</v>
      </c>
      <c r="N1312" t="s">
        <v>4577</v>
      </c>
      <c r="O1312" t="s">
        <v>4578</v>
      </c>
      <c r="P1312" t="s">
        <v>4579</v>
      </c>
      <c r="Q1312" t="s">
        <v>4580</v>
      </c>
      <c r="R1312" t="s">
        <v>4581</v>
      </c>
      <c r="S1312" t="s">
        <v>4582</v>
      </c>
      <c r="T1312" t="s">
        <v>4583</v>
      </c>
      <c r="U1312" t="s">
        <v>4584</v>
      </c>
      <c r="V1312" t="s">
        <v>4585</v>
      </c>
      <c r="W1312" t="s">
        <v>4586</v>
      </c>
      <c r="X1312" t="s">
        <v>4587</v>
      </c>
      <c r="Y1312" t="s">
        <v>4588</v>
      </c>
      <c r="Z1312" t="s">
        <v>4589</v>
      </c>
      <c r="AA1312" t="s">
        <v>4590</v>
      </c>
      <c r="AB1312" t="s">
        <v>4591</v>
      </c>
      <c r="AC1312" t="s">
        <v>4592</v>
      </c>
      <c r="AD1312" t="s">
        <v>4593</v>
      </c>
      <c r="AE1312" t="s">
        <v>4594</v>
      </c>
      <c r="AF1312" t="s">
        <v>4595</v>
      </c>
      <c r="AG1312" t="s">
        <v>4596</v>
      </c>
      <c r="AH1312" t="s">
        <v>4597</v>
      </c>
    </row>
    <row r="1313" spans="1:34">
      <c r="B1313" t="s">
        <v>128</v>
      </c>
      <c r="C1313" s="139">
        <f t="shared" si="20"/>
        <v>0</v>
      </c>
    </row>
    <row r="1314" spans="1:34">
      <c r="A1314" t="s">
        <v>128</v>
      </c>
      <c r="B1314" t="s">
        <v>4598</v>
      </c>
      <c r="C1314" s="139">
        <f t="shared" si="20"/>
        <v>0</v>
      </c>
    </row>
    <row r="1315" spans="1:34">
      <c r="A1315" t="s">
        <v>128</v>
      </c>
      <c r="B1315" t="s">
        <v>4599</v>
      </c>
      <c r="C1315" s="139">
        <f t="shared" si="20"/>
        <v>0</v>
      </c>
      <c r="D1315" t="s">
        <v>4600</v>
      </c>
      <c r="E1315" t="s">
        <v>4601</v>
      </c>
      <c r="F1315" t="s">
        <v>4602</v>
      </c>
      <c r="G1315" t="s">
        <v>4603</v>
      </c>
      <c r="H1315" t="s">
        <v>4604</v>
      </c>
      <c r="I1315" t="s">
        <v>4605</v>
      </c>
      <c r="J1315" t="s">
        <v>4606</v>
      </c>
      <c r="K1315" t="s">
        <v>4607</v>
      </c>
      <c r="L1315" t="s">
        <v>4608</v>
      </c>
      <c r="M1315" t="s">
        <v>4609</v>
      </c>
      <c r="N1315" t="s">
        <v>4610</v>
      </c>
      <c r="O1315" t="s">
        <v>4611</v>
      </c>
      <c r="P1315" t="s">
        <v>4612</v>
      </c>
      <c r="Q1315" t="s">
        <v>4613</v>
      </c>
      <c r="R1315" t="s">
        <v>4614</v>
      </c>
      <c r="S1315" t="s">
        <v>4615</v>
      </c>
      <c r="T1315" t="s">
        <v>4616</v>
      </c>
      <c r="U1315" t="s">
        <v>4617</v>
      </c>
      <c r="V1315" t="s">
        <v>4618</v>
      </c>
      <c r="W1315" t="s">
        <v>4619</v>
      </c>
      <c r="X1315" t="s">
        <v>4620</v>
      </c>
      <c r="Y1315" t="s">
        <v>4621</v>
      </c>
      <c r="Z1315" t="s">
        <v>4622</v>
      </c>
      <c r="AA1315" t="s">
        <v>4623</v>
      </c>
      <c r="AB1315" t="s">
        <v>4624</v>
      </c>
      <c r="AC1315" t="s">
        <v>4625</v>
      </c>
      <c r="AD1315" t="s">
        <v>4626</v>
      </c>
      <c r="AE1315" t="s">
        <v>4627</v>
      </c>
      <c r="AF1315" t="s">
        <v>4628</v>
      </c>
      <c r="AG1315" t="s">
        <v>4629</v>
      </c>
      <c r="AH1315" t="s">
        <v>4630</v>
      </c>
    </row>
    <row r="1316" spans="1:34">
      <c r="A1316" t="s">
        <v>128</v>
      </c>
      <c r="B1316" t="s">
        <v>4631</v>
      </c>
      <c r="C1316" s="139">
        <f t="shared" si="20"/>
        <v>0</v>
      </c>
      <c r="D1316" t="s">
        <v>583</v>
      </c>
      <c r="E1316" t="s">
        <v>583</v>
      </c>
      <c r="F1316" t="s">
        <v>583</v>
      </c>
      <c r="G1316" t="s">
        <v>583</v>
      </c>
      <c r="H1316" t="s">
        <v>583</v>
      </c>
      <c r="I1316" t="s">
        <v>583</v>
      </c>
      <c r="J1316" t="s">
        <v>583</v>
      </c>
      <c r="K1316" t="s">
        <v>583</v>
      </c>
      <c r="L1316" t="s">
        <v>583</v>
      </c>
      <c r="M1316" t="s">
        <v>583</v>
      </c>
      <c r="N1316" t="s">
        <v>583</v>
      </c>
      <c r="O1316" t="s">
        <v>583</v>
      </c>
      <c r="P1316" t="s">
        <v>583</v>
      </c>
      <c r="Q1316" t="s">
        <v>583</v>
      </c>
      <c r="R1316" t="s">
        <v>583</v>
      </c>
      <c r="S1316" t="s">
        <v>583</v>
      </c>
      <c r="T1316" t="s">
        <v>583</v>
      </c>
      <c r="U1316" t="s">
        <v>583</v>
      </c>
      <c r="V1316" t="s">
        <v>583</v>
      </c>
      <c r="W1316" t="s">
        <v>583</v>
      </c>
      <c r="X1316" t="s">
        <v>583</v>
      </c>
      <c r="Y1316" t="s">
        <v>583</v>
      </c>
      <c r="Z1316" t="s">
        <v>583</v>
      </c>
      <c r="AA1316" t="s">
        <v>583</v>
      </c>
      <c r="AB1316" t="s">
        <v>583</v>
      </c>
      <c r="AC1316" t="s">
        <v>583</v>
      </c>
      <c r="AD1316" t="s">
        <v>583</v>
      </c>
      <c r="AE1316" t="s">
        <v>583</v>
      </c>
      <c r="AF1316" t="s">
        <v>583</v>
      </c>
      <c r="AG1316" t="s">
        <v>583</v>
      </c>
      <c r="AH1316" t="s">
        <v>583</v>
      </c>
    </row>
    <row r="1317" spans="1:34">
      <c r="A1317" t="s">
        <v>128</v>
      </c>
      <c r="B1317" t="s">
        <v>522</v>
      </c>
      <c r="C1317" s="139">
        <f t="shared" si="20"/>
        <v>0</v>
      </c>
      <c r="D1317" t="s">
        <v>583</v>
      </c>
      <c r="E1317" t="s">
        <v>583</v>
      </c>
      <c r="F1317" t="s">
        <v>583</v>
      </c>
      <c r="G1317" t="s">
        <v>583</v>
      </c>
      <c r="H1317" t="s">
        <v>583</v>
      </c>
      <c r="I1317" t="s">
        <v>583</v>
      </c>
      <c r="J1317" t="s">
        <v>583</v>
      </c>
      <c r="K1317" t="s">
        <v>583</v>
      </c>
      <c r="L1317" t="s">
        <v>583</v>
      </c>
      <c r="M1317" t="s">
        <v>583</v>
      </c>
      <c r="N1317" t="s">
        <v>583</v>
      </c>
      <c r="O1317" t="s">
        <v>583</v>
      </c>
      <c r="P1317" t="s">
        <v>583</v>
      </c>
      <c r="Q1317" t="s">
        <v>583</v>
      </c>
      <c r="R1317" t="s">
        <v>583</v>
      </c>
      <c r="S1317" t="s">
        <v>583</v>
      </c>
      <c r="T1317" t="s">
        <v>583</v>
      </c>
      <c r="U1317" t="s">
        <v>583</v>
      </c>
      <c r="V1317" t="s">
        <v>583</v>
      </c>
      <c r="W1317" t="s">
        <v>583</v>
      </c>
      <c r="X1317" t="s">
        <v>583</v>
      </c>
      <c r="Y1317" t="s">
        <v>583</v>
      </c>
      <c r="Z1317" t="s">
        <v>583</v>
      </c>
      <c r="AA1317" t="s">
        <v>583</v>
      </c>
      <c r="AB1317" t="s">
        <v>583</v>
      </c>
      <c r="AC1317" t="s">
        <v>583</v>
      </c>
      <c r="AD1317" t="s">
        <v>583</v>
      </c>
      <c r="AE1317" t="s">
        <v>583</v>
      </c>
      <c r="AF1317" t="s">
        <v>583</v>
      </c>
      <c r="AG1317" t="s">
        <v>583</v>
      </c>
      <c r="AH1317" t="s">
        <v>583</v>
      </c>
    </row>
    <row r="1318" spans="1:34">
      <c r="A1318" t="s">
        <v>128</v>
      </c>
      <c r="B1318" t="s">
        <v>4632</v>
      </c>
      <c r="C1318" s="139">
        <f t="shared" si="20"/>
        <v>78036060.25</v>
      </c>
      <c r="D1318">
        <v>77607950</v>
      </c>
      <c r="E1318">
        <v>79134921</v>
      </c>
      <c r="F1318">
        <v>78854061</v>
      </c>
      <c r="G1318">
        <v>76547309</v>
      </c>
      <c r="H1318">
        <v>76836693</v>
      </c>
      <c r="I1318">
        <v>72675778</v>
      </c>
      <c r="J1318">
        <v>76986629</v>
      </c>
      <c r="K1318">
        <v>75988871</v>
      </c>
      <c r="L1318">
        <v>74897122</v>
      </c>
      <c r="M1318">
        <v>78540493</v>
      </c>
      <c r="N1318">
        <v>79816049</v>
      </c>
      <c r="O1318">
        <v>77432806</v>
      </c>
      <c r="P1318">
        <v>88262641</v>
      </c>
      <c r="Q1318">
        <v>92474664</v>
      </c>
      <c r="R1318">
        <v>90960035</v>
      </c>
      <c r="S1318">
        <v>93942273</v>
      </c>
      <c r="T1318">
        <v>94371964</v>
      </c>
      <c r="U1318">
        <v>88678127</v>
      </c>
      <c r="V1318">
        <v>92570929</v>
      </c>
      <c r="W1318">
        <v>92937315</v>
      </c>
      <c r="X1318">
        <v>92311813</v>
      </c>
      <c r="Y1318">
        <v>89682569</v>
      </c>
      <c r="Z1318">
        <v>94142638</v>
      </c>
      <c r="AA1318">
        <v>93293232</v>
      </c>
      <c r="AB1318">
        <v>88647111</v>
      </c>
      <c r="AC1318">
        <v>82277534</v>
      </c>
      <c r="AD1318">
        <v>74853548</v>
      </c>
      <c r="AE1318">
        <v>71614268</v>
      </c>
      <c r="AF1318">
        <v>75396209</v>
      </c>
      <c r="AG1318">
        <v>73931670</v>
      </c>
      <c r="AH1318">
        <v>73902614</v>
      </c>
    </row>
    <row r="1319" spans="1:34">
      <c r="A1319" t="s">
        <v>128</v>
      </c>
      <c r="B1319" t="s">
        <v>4633</v>
      </c>
      <c r="C1319" s="139">
        <f t="shared" si="20"/>
        <v>354666</v>
      </c>
      <c r="D1319">
        <v>452342</v>
      </c>
      <c r="E1319">
        <v>449024</v>
      </c>
      <c r="F1319">
        <v>288652</v>
      </c>
      <c r="G1319">
        <v>228646</v>
      </c>
      <c r="H1319">
        <v>199746</v>
      </c>
      <c r="I1319">
        <v>195454</v>
      </c>
      <c r="J1319">
        <v>167339</v>
      </c>
      <c r="K1319">
        <v>143746</v>
      </c>
      <c r="L1319">
        <v>114318</v>
      </c>
      <c r="M1319">
        <v>80967</v>
      </c>
      <c r="N1319">
        <v>63165</v>
      </c>
      <c r="O1319">
        <v>80293</v>
      </c>
      <c r="P1319">
        <v>78121</v>
      </c>
      <c r="Q1319">
        <v>122710</v>
      </c>
      <c r="R1319">
        <v>119093</v>
      </c>
      <c r="S1319">
        <v>38918</v>
      </c>
      <c r="T1319">
        <v>28832</v>
      </c>
      <c r="U1319">
        <v>55447</v>
      </c>
      <c r="V1319">
        <v>207517</v>
      </c>
      <c r="W1319">
        <v>247197</v>
      </c>
      <c r="X1319">
        <v>273974</v>
      </c>
      <c r="Y1319">
        <v>211876</v>
      </c>
      <c r="Z1319">
        <v>20632</v>
      </c>
      <c r="AA1319">
        <v>22707</v>
      </c>
      <c r="AB1319">
        <v>22438</v>
      </c>
      <c r="AC1319">
        <v>19802</v>
      </c>
      <c r="AD1319">
        <v>17797</v>
      </c>
      <c r="AE1319">
        <v>16398</v>
      </c>
      <c r="AF1319">
        <v>15761</v>
      </c>
      <c r="AG1319">
        <v>0</v>
      </c>
      <c r="AH1319">
        <v>0</v>
      </c>
    </row>
    <row r="1320" spans="1:34">
      <c r="A1320" t="s">
        <v>128</v>
      </c>
      <c r="B1320" t="s">
        <v>4634</v>
      </c>
      <c r="C1320" s="139">
        <f t="shared" si="20"/>
        <v>0</v>
      </c>
      <c r="D1320">
        <v>0</v>
      </c>
      <c r="E1320">
        <v>0</v>
      </c>
      <c r="F1320">
        <v>0</v>
      </c>
      <c r="G1320">
        <v>0</v>
      </c>
      <c r="H1320">
        <v>0</v>
      </c>
      <c r="I1320">
        <v>0</v>
      </c>
      <c r="J1320">
        <v>0</v>
      </c>
      <c r="K1320">
        <v>0</v>
      </c>
      <c r="L1320">
        <v>0</v>
      </c>
      <c r="M1320">
        <v>0</v>
      </c>
      <c r="N1320">
        <v>0</v>
      </c>
      <c r="O1320">
        <v>0</v>
      </c>
      <c r="P1320">
        <v>0</v>
      </c>
      <c r="Q1320">
        <v>0</v>
      </c>
      <c r="R1320">
        <v>0</v>
      </c>
      <c r="S1320">
        <v>0</v>
      </c>
      <c r="T1320">
        <v>0</v>
      </c>
      <c r="U1320">
        <v>0</v>
      </c>
      <c r="V1320">
        <v>150</v>
      </c>
      <c r="W1320">
        <v>167</v>
      </c>
      <c r="X1320">
        <v>146</v>
      </c>
      <c r="Y1320">
        <v>146</v>
      </c>
      <c r="Z1320">
        <v>177</v>
      </c>
      <c r="AA1320">
        <v>175</v>
      </c>
      <c r="AB1320">
        <v>0</v>
      </c>
      <c r="AC1320">
        <v>0</v>
      </c>
      <c r="AD1320">
        <v>0</v>
      </c>
      <c r="AE1320">
        <v>0</v>
      </c>
      <c r="AF1320">
        <v>0</v>
      </c>
      <c r="AG1320">
        <v>0</v>
      </c>
      <c r="AH1320">
        <v>0</v>
      </c>
    </row>
    <row r="1321" spans="1:34">
      <c r="A1321" t="s">
        <v>128</v>
      </c>
      <c r="B1321" t="s">
        <v>4635</v>
      </c>
      <c r="C1321" s="139">
        <f t="shared" si="20"/>
        <v>78390726.25</v>
      </c>
      <c r="D1321">
        <v>78060292</v>
      </c>
      <c r="E1321">
        <v>79583945</v>
      </c>
      <c r="F1321">
        <v>79142713</v>
      </c>
      <c r="G1321">
        <v>76775955</v>
      </c>
      <c r="H1321">
        <v>77036439</v>
      </c>
      <c r="I1321">
        <v>72871232</v>
      </c>
      <c r="J1321">
        <v>77153968</v>
      </c>
      <c r="K1321">
        <v>76132617</v>
      </c>
      <c r="L1321">
        <v>75011440</v>
      </c>
      <c r="M1321">
        <v>78621460</v>
      </c>
      <c r="N1321">
        <v>79879214</v>
      </c>
      <c r="O1321">
        <v>77513099</v>
      </c>
      <c r="P1321">
        <v>88340762</v>
      </c>
      <c r="Q1321">
        <v>92597374</v>
      </c>
      <c r="R1321">
        <v>91079128</v>
      </c>
      <c r="S1321">
        <v>93981191</v>
      </c>
      <c r="T1321">
        <v>94400796</v>
      </c>
      <c r="U1321">
        <v>88733574</v>
      </c>
      <c r="V1321">
        <v>92778596</v>
      </c>
      <c r="W1321">
        <v>93184679</v>
      </c>
      <c r="X1321">
        <v>92585932</v>
      </c>
      <c r="Y1321">
        <v>89894590</v>
      </c>
      <c r="Z1321">
        <v>94163447</v>
      </c>
      <c r="AA1321">
        <v>93316113</v>
      </c>
      <c r="AB1321">
        <v>88669549</v>
      </c>
      <c r="AC1321">
        <v>82297336</v>
      </c>
      <c r="AD1321">
        <v>74871345</v>
      </c>
      <c r="AE1321">
        <v>71630666</v>
      </c>
      <c r="AF1321">
        <v>75411970</v>
      </c>
      <c r="AG1321">
        <v>73931670</v>
      </c>
      <c r="AH1321">
        <v>73902614</v>
      </c>
    </row>
    <row r="1322" spans="1:34">
      <c r="A1322" t="s">
        <v>128</v>
      </c>
      <c r="B1322" t="s">
        <v>4636</v>
      </c>
      <c r="C1322" s="139">
        <f t="shared" si="20"/>
        <v>214228</v>
      </c>
      <c r="D1322">
        <v>220147</v>
      </c>
      <c r="E1322">
        <v>212583</v>
      </c>
      <c r="F1322">
        <v>228945</v>
      </c>
      <c r="G1322">
        <v>195237</v>
      </c>
      <c r="H1322">
        <v>186581</v>
      </c>
      <c r="I1322">
        <v>146238</v>
      </c>
      <c r="J1322">
        <v>133830</v>
      </c>
      <c r="K1322">
        <v>197946</v>
      </c>
      <c r="L1322">
        <v>164390</v>
      </c>
      <c r="M1322">
        <v>126082</v>
      </c>
      <c r="N1322">
        <v>100713</v>
      </c>
      <c r="O1322">
        <v>117231</v>
      </c>
      <c r="P1322">
        <v>82096</v>
      </c>
      <c r="Q1322">
        <v>121429</v>
      </c>
      <c r="R1322">
        <v>108003</v>
      </c>
      <c r="S1322">
        <v>101171</v>
      </c>
      <c r="T1322">
        <v>110533</v>
      </c>
      <c r="U1322">
        <v>111722</v>
      </c>
      <c r="V1322">
        <v>86409</v>
      </c>
      <c r="W1322">
        <v>106560</v>
      </c>
      <c r="X1322">
        <v>109392</v>
      </c>
      <c r="Y1322">
        <v>136410</v>
      </c>
      <c r="Z1322">
        <v>142588</v>
      </c>
      <c r="AA1322">
        <v>114722</v>
      </c>
      <c r="AB1322">
        <v>86996</v>
      </c>
      <c r="AC1322">
        <v>78243</v>
      </c>
      <c r="AD1322">
        <v>95841</v>
      </c>
      <c r="AE1322">
        <v>99322</v>
      </c>
      <c r="AF1322">
        <v>101434</v>
      </c>
      <c r="AG1322">
        <v>100748</v>
      </c>
      <c r="AH1322">
        <v>86986</v>
      </c>
    </row>
    <row r="1323" spans="1:34">
      <c r="A1323" t="s">
        <v>128</v>
      </c>
      <c r="B1323" t="s">
        <v>4637</v>
      </c>
      <c r="C1323" s="139">
        <f t="shared" si="20"/>
        <v>2268610</v>
      </c>
      <c r="D1323">
        <v>2285571</v>
      </c>
      <c r="E1323">
        <v>2530580</v>
      </c>
      <c r="F1323">
        <v>2183259</v>
      </c>
      <c r="G1323">
        <v>2075030</v>
      </c>
      <c r="H1323">
        <v>2117613</v>
      </c>
      <c r="I1323">
        <v>2197167</v>
      </c>
      <c r="J1323">
        <v>2219088</v>
      </c>
      <c r="K1323">
        <v>3321057</v>
      </c>
      <c r="L1323">
        <v>2548433</v>
      </c>
      <c r="M1323">
        <v>2356320</v>
      </c>
      <c r="N1323">
        <v>2368698</v>
      </c>
      <c r="O1323">
        <v>2086559</v>
      </c>
      <c r="P1323">
        <v>2240454</v>
      </c>
      <c r="Q1323">
        <v>2394606</v>
      </c>
      <c r="R1323">
        <v>2723970</v>
      </c>
      <c r="S1323">
        <v>3034803</v>
      </c>
      <c r="T1323">
        <v>3083213</v>
      </c>
      <c r="U1323">
        <v>3376494</v>
      </c>
      <c r="V1323">
        <v>3249257</v>
      </c>
      <c r="W1323">
        <v>2930746</v>
      </c>
      <c r="X1323">
        <v>3143260</v>
      </c>
      <c r="Y1323">
        <v>3289134</v>
      </c>
      <c r="Z1323">
        <v>3422422</v>
      </c>
      <c r="AA1323">
        <v>3383235</v>
      </c>
      <c r="AB1323">
        <v>3365822</v>
      </c>
      <c r="AC1323">
        <v>3355255</v>
      </c>
      <c r="AD1323">
        <v>3367771</v>
      </c>
      <c r="AE1323">
        <v>2154210</v>
      </c>
      <c r="AF1323">
        <v>2234708</v>
      </c>
      <c r="AG1323">
        <v>2160387</v>
      </c>
      <c r="AH1323">
        <v>2198010</v>
      </c>
    </row>
    <row r="1324" spans="1:34">
      <c r="A1324" t="s">
        <v>128</v>
      </c>
      <c r="B1324" t="s">
        <v>4638</v>
      </c>
      <c r="C1324" s="139">
        <f t="shared" si="20"/>
        <v>2482838</v>
      </c>
      <c r="D1324">
        <v>2505718</v>
      </c>
      <c r="E1324">
        <v>2743163</v>
      </c>
      <c r="F1324">
        <v>2412204</v>
      </c>
      <c r="G1324">
        <v>2270267</v>
      </c>
      <c r="H1324">
        <v>2304194</v>
      </c>
      <c r="I1324">
        <v>2343405</v>
      </c>
      <c r="J1324">
        <v>2352918</v>
      </c>
      <c r="K1324">
        <v>3519002</v>
      </c>
      <c r="L1324">
        <v>2712824</v>
      </c>
      <c r="M1324">
        <v>2482402</v>
      </c>
      <c r="N1324">
        <v>2469411</v>
      </c>
      <c r="O1324">
        <v>2203790</v>
      </c>
      <c r="P1324">
        <v>2322550</v>
      </c>
      <c r="Q1324">
        <v>2516035</v>
      </c>
      <c r="R1324">
        <v>2831974</v>
      </c>
      <c r="S1324">
        <v>3135974</v>
      </c>
      <c r="T1324">
        <v>3193746</v>
      </c>
      <c r="U1324">
        <v>3488217</v>
      </c>
      <c r="V1324">
        <v>3335665</v>
      </c>
      <c r="W1324">
        <v>3037306</v>
      </c>
      <c r="X1324">
        <v>3252651</v>
      </c>
      <c r="Y1324">
        <v>3425544</v>
      </c>
      <c r="Z1324">
        <v>3565010</v>
      </c>
      <c r="AA1324">
        <v>3497957</v>
      </c>
      <c r="AB1324">
        <v>3452818</v>
      </c>
      <c r="AC1324">
        <v>3433498</v>
      </c>
      <c r="AD1324">
        <v>3463612</v>
      </c>
      <c r="AE1324">
        <v>2253533</v>
      </c>
      <c r="AF1324">
        <v>2336142</v>
      </c>
      <c r="AG1324">
        <v>2261135</v>
      </c>
      <c r="AH1324">
        <v>2284995</v>
      </c>
    </row>
    <row r="1325" spans="1:34">
      <c r="A1325" t="s">
        <v>128</v>
      </c>
      <c r="B1325" t="s">
        <v>4639</v>
      </c>
      <c r="C1325" s="139">
        <f t="shared" si="20"/>
        <v>80873564.25</v>
      </c>
      <c r="D1325">
        <v>80566010</v>
      </c>
      <c r="E1325">
        <v>82327108</v>
      </c>
      <c r="F1325">
        <v>81554917</v>
      </c>
      <c r="G1325">
        <v>79046222</v>
      </c>
      <c r="H1325">
        <v>79340633</v>
      </c>
      <c r="I1325">
        <v>75214636</v>
      </c>
      <c r="J1325">
        <v>79506886</v>
      </c>
      <c r="K1325">
        <v>79651619</v>
      </c>
      <c r="L1325">
        <v>77724264</v>
      </c>
      <c r="M1325">
        <v>81103862</v>
      </c>
      <c r="N1325">
        <v>82348625</v>
      </c>
      <c r="O1325">
        <v>79716889</v>
      </c>
      <c r="P1325">
        <v>90663312</v>
      </c>
      <c r="Q1325">
        <v>95113409</v>
      </c>
      <c r="R1325">
        <v>93911102</v>
      </c>
      <c r="S1325">
        <v>97117165</v>
      </c>
      <c r="T1325">
        <v>97594542</v>
      </c>
      <c r="U1325">
        <v>92221791</v>
      </c>
      <c r="V1325">
        <v>96114261</v>
      </c>
      <c r="W1325">
        <v>96221985</v>
      </c>
      <c r="X1325">
        <v>95838583</v>
      </c>
      <c r="Y1325">
        <v>93320134</v>
      </c>
      <c r="Z1325">
        <v>97728457</v>
      </c>
      <c r="AA1325">
        <v>96814071</v>
      </c>
      <c r="AB1325">
        <v>92122367</v>
      </c>
      <c r="AC1325">
        <v>85730834</v>
      </c>
      <c r="AD1325">
        <v>78334957</v>
      </c>
      <c r="AE1325">
        <v>73884199</v>
      </c>
      <c r="AF1325">
        <v>77748112</v>
      </c>
      <c r="AG1325">
        <v>76192805</v>
      </c>
      <c r="AH1325">
        <v>76187609</v>
      </c>
    </row>
    <row r="1326" spans="1:34">
      <c r="A1326" t="s">
        <v>128</v>
      </c>
      <c r="B1326" t="s">
        <v>4640</v>
      </c>
      <c r="C1326" s="139">
        <f t="shared" si="20"/>
        <v>5442.75</v>
      </c>
      <c r="D1326">
        <v>0</v>
      </c>
      <c r="E1326">
        <v>0</v>
      </c>
      <c r="F1326">
        <v>0</v>
      </c>
      <c r="G1326">
        <v>21771</v>
      </c>
      <c r="H1326">
        <v>0</v>
      </c>
      <c r="I1326">
        <v>0</v>
      </c>
      <c r="J1326">
        <v>0</v>
      </c>
      <c r="K1326">
        <v>0</v>
      </c>
      <c r="L1326">
        <v>0</v>
      </c>
      <c r="M1326">
        <v>0</v>
      </c>
      <c r="N1326">
        <v>0</v>
      </c>
      <c r="O1326">
        <v>0</v>
      </c>
      <c r="P1326">
        <v>0</v>
      </c>
      <c r="Q1326">
        <v>0</v>
      </c>
      <c r="R1326">
        <v>0</v>
      </c>
      <c r="S1326">
        <v>0</v>
      </c>
      <c r="T1326">
        <v>2</v>
      </c>
      <c r="U1326">
        <v>1</v>
      </c>
      <c r="V1326">
        <v>0</v>
      </c>
      <c r="W1326">
        <v>0</v>
      </c>
      <c r="X1326">
        <v>0</v>
      </c>
      <c r="Y1326">
        <v>0</v>
      </c>
      <c r="Z1326">
        <v>0</v>
      </c>
      <c r="AA1326">
        <v>0</v>
      </c>
      <c r="AB1326">
        <v>0</v>
      </c>
      <c r="AC1326">
        <v>0</v>
      </c>
      <c r="AD1326">
        <v>0</v>
      </c>
      <c r="AE1326">
        <v>0</v>
      </c>
      <c r="AF1326">
        <v>0</v>
      </c>
      <c r="AG1326">
        <v>0</v>
      </c>
      <c r="AH1326">
        <v>0</v>
      </c>
    </row>
    <row r="1327" spans="1:34">
      <c r="A1327" t="s">
        <v>128</v>
      </c>
      <c r="B1327" t="s">
        <v>4641</v>
      </c>
      <c r="C1327" s="139">
        <f t="shared" si="20"/>
        <v>26073109.5</v>
      </c>
      <c r="D1327">
        <v>22137291</v>
      </c>
      <c r="E1327">
        <v>25944167</v>
      </c>
      <c r="F1327">
        <v>29716962</v>
      </c>
      <c r="G1327">
        <v>26494018</v>
      </c>
      <c r="H1327">
        <v>30360688</v>
      </c>
      <c r="I1327">
        <v>33433980</v>
      </c>
      <c r="J1327">
        <v>29691017</v>
      </c>
      <c r="K1327">
        <v>26474134</v>
      </c>
      <c r="L1327">
        <v>27990123</v>
      </c>
      <c r="M1327">
        <v>28944831</v>
      </c>
      <c r="N1327">
        <v>30907671</v>
      </c>
      <c r="O1327">
        <v>24357317</v>
      </c>
      <c r="P1327">
        <v>23974629</v>
      </c>
      <c r="Q1327">
        <v>22679210</v>
      </c>
      <c r="R1327">
        <v>21732160</v>
      </c>
      <c r="S1327">
        <v>18691136</v>
      </c>
      <c r="T1327">
        <v>14293762</v>
      </c>
      <c r="U1327">
        <v>16287824</v>
      </c>
      <c r="V1327">
        <v>13230033</v>
      </c>
      <c r="W1327">
        <v>10169084</v>
      </c>
      <c r="X1327">
        <v>11485449</v>
      </c>
      <c r="Y1327">
        <v>11449997</v>
      </c>
      <c r="Z1327">
        <v>4754751</v>
      </c>
      <c r="AA1327">
        <v>603976</v>
      </c>
      <c r="AB1327">
        <v>6345047</v>
      </c>
      <c r="AC1327">
        <v>6606931</v>
      </c>
      <c r="AD1327">
        <v>14233260</v>
      </c>
      <c r="AE1327">
        <v>16061533</v>
      </c>
      <c r="AF1327">
        <v>10685184</v>
      </c>
      <c r="AG1327">
        <v>11608639</v>
      </c>
      <c r="AH1327">
        <v>10237478</v>
      </c>
    </row>
    <row r="1328" spans="1:34">
      <c r="A1328" t="s">
        <v>128</v>
      </c>
      <c r="B1328" s="137" t="s">
        <v>4642</v>
      </c>
      <c r="C1328" s="139">
        <f t="shared" si="20"/>
        <v>106952116.5</v>
      </c>
      <c r="D1328">
        <v>102703301</v>
      </c>
      <c r="E1328">
        <v>108271275</v>
      </c>
      <c r="F1328">
        <v>111271879</v>
      </c>
      <c r="G1328">
        <v>105562011</v>
      </c>
      <c r="H1328">
        <v>109701321</v>
      </c>
      <c r="I1328">
        <v>108648616</v>
      </c>
      <c r="J1328">
        <v>109197903</v>
      </c>
      <c r="K1328">
        <v>106125753</v>
      </c>
      <c r="L1328">
        <v>105714387</v>
      </c>
      <c r="M1328">
        <v>110048693</v>
      </c>
      <c r="N1328">
        <v>113256296</v>
      </c>
      <c r="O1328">
        <v>104074206</v>
      </c>
      <c r="P1328">
        <v>114637941</v>
      </c>
      <c r="Q1328">
        <v>117792619</v>
      </c>
      <c r="R1328">
        <v>115643262</v>
      </c>
      <c r="S1328">
        <v>115808301</v>
      </c>
      <c r="T1328">
        <v>111888306</v>
      </c>
      <c r="U1328">
        <v>108509616</v>
      </c>
      <c r="V1328">
        <v>109344294</v>
      </c>
      <c r="W1328">
        <v>106391069</v>
      </c>
      <c r="X1328">
        <v>107324032</v>
      </c>
      <c r="Y1328">
        <v>104770131</v>
      </c>
      <c r="Z1328">
        <v>102483208</v>
      </c>
      <c r="AA1328">
        <v>97418047</v>
      </c>
      <c r="AB1328">
        <v>98467414</v>
      </c>
      <c r="AC1328">
        <v>92337765</v>
      </c>
      <c r="AD1328">
        <v>92568217</v>
      </c>
      <c r="AE1328">
        <v>89945732</v>
      </c>
      <c r="AF1328">
        <v>88433296</v>
      </c>
      <c r="AG1328">
        <v>87801444</v>
      </c>
      <c r="AH1328">
        <v>86425087</v>
      </c>
    </row>
    <row r="1329" spans="1:34">
      <c r="A1329" t="s">
        <v>128</v>
      </c>
      <c r="B1329" t="s">
        <v>4643</v>
      </c>
      <c r="C1329" s="139">
        <f t="shared" si="20"/>
        <v>0</v>
      </c>
      <c r="D1329" t="s">
        <v>583</v>
      </c>
      <c r="E1329" t="s">
        <v>583</v>
      </c>
      <c r="F1329" t="s">
        <v>583</v>
      </c>
      <c r="G1329" t="s">
        <v>583</v>
      </c>
      <c r="H1329" t="s">
        <v>583</v>
      </c>
      <c r="I1329" t="s">
        <v>583</v>
      </c>
      <c r="J1329" t="s">
        <v>583</v>
      </c>
      <c r="K1329" t="s">
        <v>583</v>
      </c>
      <c r="L1329" t="s">
        <v>583</v>
      </c>
      <c r="M1329" t="s">
        <v>583</v>
      </c>
      <c r="N1329" t="s">
        <v>583</v>
      </c>
      <c r="O1329" t="s">
        <v>583</v>
      </c>
      <c r="P1329" t="s">
        <v>583</v>
      </c>
      <c r="Q1329" t="s">
        <v>583</v>
      </c>
      <c r="R1329" t="s">
        <v>583</v>
      </c>
      <c r="S1329" t="s">
        <v>583</v>
      </c>
      <c r="T1329" t="s">
        <v>583</v>
      </c>
      <c r="U1329" t="s">
        <v>583</v>
      </c>
      <c r="V1329" t="s">
        <v>583</v>
      </c>
      <c r="W1329" t="s">
        <v>583</v>
      </c>
      <c r="X1329" t="s">
        <v>583</v>
      </c>
      <c r="Y1329" t="s">
        <v>583</v>
      </c>
      <c r="Z1329" t="s">
        <v>583</v>
      </c>
      <c r="AA1329" t="s">
        <v>583</v>
      </c>
      <c r="AB1329" t="s">
        <v>583</v>
      </c>
      <c r="AC1329" t="s">
        <v>583</v>
      </c>
      <c r="AD1329" t="s">
        <v>583</v>
      </c>
      <c r="AE1329" t="s">
        <v>583</v>
      </c>
      <c r="AF1329" t="s">
        <v>583</v>
      </c>
      <c r="AG1329" t="s">
        <v>583</v>
      </c>
      <c r="AH1329" t="s">
        <v>583</v>
      </c>
    </row>
    <row r="1330" spans="1:34">
      <c r="A1330" t="s">
        <v>128</v>
      </c>
      <c r="B1330" t="s">
        <v>4644</v>
      </c>
      <c r="C1330" s="139">
        <f t="shared" si="20"/>
        <v>0</v>
      </c>
      <c r="D1330" t="s">
        <v>583</v>
      </c>
      <c r="E1330" t="s">
        <v>583</v>
      </c>
      <c r="F1330" t="s">
        <v>583</v>
      </c>
      <c r="G1330" t="s">
        <v>583</v>
      </c>
      <c r="H1330" t="s">
        <v>583</v>
      </c>
      <c r="I1330" t="s">
        <v>583</v>
      </c>
      <c r="J1330" t="s">
        <v>583</v>
      </c>
      <c r="K1330" t="s">
        <v>583</v>
      </c>
      <c r="L1330" t="s">
        <v>583</v>
      </c>
      <c r="M1330" t="s">
        <v>583</v>
      </c>
      <c r="N1330" t="s">
        <v>583</v>
      </c>
      <c r="O1330" t="s">
        <v>583</v>
      </c>
      <c r="P1330" t="s">
        <v>583</v>
      </c>
      <c r="Q1330" t="s">
        <v>583</v>
      </c>
      <c r="R1330" t="s">
        <v>583</v>
      </c>
      <c r="S1330" t="s">
        <v>583</v>
      </c>
      <c r="T1330" t="s">
        <v>583</v>
      </c>
      <c r="U1330" t="s">
        <v>583</v>
      </c>
      <c r="V1330" t="s">
        <v>583</v>
      </c>
      <c r="W1330" t="s">
        <v>583</v>
      </c>
      <c r="X1330" t="s">
        <v>583</v>
      </c>
      <c r="Y1330" t="s">
        <v>583</v>
      </c>
      <c r="Z1330" t="s">
        <v>583</v>
      </c>
      <c r="AA1330" t="s">
        <v>583</v>
      </c>
      <c r="AB1330" t="s">
        <v>583</v>
      </c>
      <c r="AC1330" t="s">
        <v>583</v>
      </c>
      <c r="AD1330" t="s">
        <v>583</v>
      </c>
      <c r="AE1330" t="s">
        <v>583</v>
      </c>
      <c r="AF1330" t="s">
        <v>583</v>
      </c>
      <c r="AG1330" t="s">
        <v>583</v>
      </c>
      <c r="AH1330" t="s">
        <v>583</v>
      </c>
    </row>
    <row r="1331" spans="1:34">
      <c r="A1331" t="s">
        <v>128</v>
      </c>
      <c r="B1331" t="s">
        <v>4645</v>
      </c>
      <c r="C1331" s="139">
        <f t="shared" si="20"/>
        <v>98700323.25</v>
      </c>
      <c r="D1331">
        <v>94957411</v>
      </c>
      <c r="E1331">
        <v>99785580</v>
      </c>
      <c r="F1331">
        <v>102867711</v>
      </c>
      <c r="G1331">
        <v>97190591</v>
      </c>
      <c r="H1331">
        <v>100744134</v>
      </c>
      <c r="I1331">
        <v>99619177</v>
      </c>
      <c r="J1331">
        <v>100205279</v>
      </c>
      <c r="K1331">
        <v>96930711</v>
      </c>
      <c r="L1331">
        <v>96381472</v>
      </c>
      <c r="M1331">
        <v>100733329</v>
      </c>
      <c r="N1331">
        <v>103414537</v>
      </c>
      <c r="O1331">
        <v>94802144</v>
      </c>
      <c r="P1331">
        <v>104052677</v>
      </c>
      <c r="Q1331">
        <v>106001040</v>
      </c>
      <c r="R1331">
        <v>102737438</v>
      </c>
      <c r="S1331">
        <v>102291824</v>
      </c>
      <c r="T1331">
        <v>99660665</v>
      </c>
      <c r="U1331">
        <v>96384065</v>
      </c>
      <c r="V1331">
        <v>98233027</v>
      </c>
      <c r="W1331">
        <v>96130718</v>
      </c>
      <c r="X1331">
        <v>95727709</v>
      </c>
      <c r="Y1331">
        <v>93180379</v>
      </c>
      <c r="Z1331">
        <v>91749889</v>
      </c>
      <c r="AA1331">
        <v>86917071</v>
      </c>
      <c r="AB1331">
        <v>87659014</v>
      </c>
      <c r="AC1331">
        <v>82030329</v>
      </c>
      <c r="AD1331">
        <v>82533292</v>
      </c>
      <c r="AE1331">
        <v>79832181</v>
      </c>
      <c r="AF1331">
        <v>78584112</v>
      </c>
      <c r="AG1331">
        <v>78390141</v>
      </c>
      <c r="AH1331">
        <v>77144769</v>
      </c>
    </row>
    <row r="1332" spans="1:34">
      <c r="A1332" t="s">
        <v>128</v>
      </c>
      <c r="B1332" t="s">
        <v>4646</v>
      </c>
      <c r="C1332" s="139">
        <f t="shared" si="20"/>
        <v>0</v>
      </c>
      <c r="D1332">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c r="A1333" t="s">
        <v>128</v>
      </c>
      <c r="B1333" t="s">
        <v>4647</v>
      </c>
      <c r="C1333" s="139">
        <f t="shared" si="20"/>
        <v>45690.75</v>
      </c>
      <c r="D1333">
        <v>46477</v>
      </c>
      <c r="E1333">
        <v>43520</v>
      </c>
      <c r="F1333">
        <v>43472</v>
      </c>
      <c r="G1333">
        <v>49294</v>
      </c>
      <c r="H1333">
        <v>14305</v>
      </c>
      <c r="I1333">
        <v>12931</v>
      </c>
      <c r="J1333">
        <v>13951</v>
      </c>
      <c r="K1333">
        <v>13302</v>
      </c>
      <c r="L1333">
        <v>0</v>
      </c>
      <c r="M1333">
        <v>0</v>
      </c>
      <c r="N1333">
        <v>107000</v>
      </c>
      <c r="O1333">
        <v>107700</v>
      </c>
      <c r="P1333">
        <v>117102</v>
      </c>
      <c r="Q1333">
        <v>715894</v>
      </c>
      <c r="R1333">
        <v>1194306</v>
      </c>
      <c r="S1333">
        <v>1613597</v>
      </c>
      <c r="T1333">
        <v>0</v>
      </c>
      <c r="U1333">
        <v>1071743</v>
      </c>
      <c r="V1333">
        <v>0</v>
      </c>
      <c r="W1333">
        <v>0</v>
      </c>
      <c r="X1333">
        <v>0</v>
      </c>
      <c r="Y1333">
        <v>0</v>
      </c>
      <c r="Z1333">
        <v>0</v>
      </c>
      <c r="AA1333">
        <v>0</v>
      </c>
      <c r="AB1333">
        <v>0</v>
      </c>
      <c r="AC1333">
        <v>0</v>
      </c>
      <c r="AD1333">
        <v>0</v>
      </c>
      <c r="AE1333">
        <v>0</v>
      </c>
      <c r="AF1333">
        <v>0</v>
      </c>
      <c r="AG1333">
        <v>0</v>
      </c>
      <c r="AH1333">
        <v>0</v>
      </c>
    </row>
    <row r="1334" spans="1:34">
      <c r="A1334" t="s">
        <v>128</v>
      </c>
      <c r="B1334" t="s">
        <v>4648</v>
      </c>
      <c r="C1334" s="139">
        <f t="shared" si="20"/>
        <v>98746014</v>
      </c>
      <c r="D1334">
        <v>95003888</v>
      </c>
      <c r="E1334">
        <v>99829100</v>
      </c>
      <c r="F1334">
        <v>102911183</v>
      </c>
      <c r="G1334">
        <v>97239885</v>
      </c>
      <c r="H1334">
        <v>100758439</v>
      </c>
      <c r="I1334">
        <v>99632108</v>
      </c>
      <c r="J1334">
        <v>100219230</v>
      </c>
      <c r="K1334">
        <v>96944013</v>
      </c>
      <c r="L1334">
        <v>96381472</v>
      </c>
      <c r="M1334">
        <v>100733329</v>
      </c>
      <c r="N1334">
        <v>103521537</v>
      </c>
      <c r="O1334">
        <v>94909844</v>
      </c>
      <c r="P1334">
        <v>104169779</v>
      </c>
      <c r="Q1334">
        <v>106716934</v>
      </c>
      <c r="R1334">
        <v>103931744</v>
      </c>
      <c r="S1334">
        <v>103905421</v>
      </c>
      <c r="T1334">
        <v>99660665</v>
      </c>
      <c r="U1334">
        <v>97455808</v>
      </c>
      <c r="V1334">
        <v>98233027</v>
      </c>
      <c r="W1334">
        <v>96130718</v>
      </c>
      <c r="X1334">
        <v>95727709</v>
      </c>
      <c r="Y1334">
        <v>93180379</v>
      </c>
      <c r="Z1334">
        <v>91749889</v>
      </c>
      <c r="AA1334">
        <v>86917071</v>
      </c>
      <c r="AB1334">
        <v>87659014</v>
      </c>
      <c r="AC1334">
        <v>82030329</v>
      </c>
      <c r="AD1334">
        <v>82533292</v>
      </c>
      <c r="AE1334">
        <v>79832181</v>
      </c>
      <c r="AF1334">
        <v>78584112</v>
      </c>
      <c r="AG1334">
        <v>78390141</v>
      </c>
      <c r="AH1334">
        <v>77144769</v>
      </c>
    </row>
    <row r="1335" spans="1:34">
      <c r="A1335" t="s">
        <v>128</v>
      </c>
      <c r="B1335" t="s">
        <v>4649</v>
      </c>
      <c r="C1335" s="139">
        <f t="shared" si="20"/>
        <v>2592727.25</v>
      </c>
      <c r="D1335">
        <v>2621141</v>
      </c>
      <c r="E1335">
        <v>2876917</v>
      </c>
      <c r="F1335">
        <v>2487343</v>
      </c>
      <c r="G1335">
        <v>2385508</v>
      </c>
      <c r="H1335">
        <v>2458109</v>
      </c>
      <c r="I1335">
        <v>2523087</v>
      </c>
      <c r="J1335">
        <v>2463339</v>
      </c>
      <c r="K1335">
        <v>2511517</v>
      </c>
      <c r="L1335">
        <v>2465319</v>
      </c>
      <c r="M1335">
        <v>2452534</v>
      </c>
      <c r="N1335">
        <v>2431053</v>
      </c>
      <c r="O1335">
        <v>2267084</v>
      </c>
      <c r="P1335">
        <v>2472111</v>
      </c>
      <c r="Q1335">
        <v>2620491</v>
      </c>
      <c r="R1335">
        <v>2376179</v>
      </c>
      <c r="S1335">
        <v>1808588</v>
      </c>
      <c r="T1335">
        <v>3392795</v>
      </c>
      <c r="U1335">
        <v>3389262</v>
      </c>
      <c r="V1335">
        <v>3346764</v>
      </c>
      <c r="W1335">
        <v>3275559</v>
      </c>
      <c r="X1335">
        <v>3222306</v>
      </c>
      <c r="Y1335">
        <v>3381996</v>
      </c>
      <c r="Z1335">
        <v>3534364</v>
      </c>
      <c r="AA1335">
        <v>3469224</v>
      </c>
      <c r="AB1335">
        <v>3412685</v>
      </c>
      <c r="AC1335">
        <v>3391015</v>
      </c>
      <c r="AD1335">
        <v>3402422</v>
      </c>
      <c r="AE1335">
        <v>2228043</v>
      </c>
      <c r="AF1335">
        <v>2300719</v>
      </c>
      <c r="AG1335">
        <v>2229398</v>
      </c>
      <c r="AH1335">
        <v>2254805</v>
      </c>
    </row>
    <row r="1336" spans="1:34">
      <c r="A1336" t="s">
        <v>128</v>
      </c>
      <c r="B1336" t="s">
        <v>4650</v>
      </c>
      <c r="C1336" s="139">
        <f t="shared" si="20"/>
        <v>0.25</v>
      </c>
      <c r="D1336">
        <v>0</v>
      </c>
      <c r="E1336">
        <v>0</v>
      </c>
      <c r="F1336">
        <v>0</v>
      </c>
      <c r="G1336">
        <v>1</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c r="A1337" t="s">
        <v>128</v>
      </c>
      <c r="B1337" t="s">
        <v>4651</v>
      </c>
      <c r="C1337" s="139">
        <f t="shared" si="20"/>
        <v>5325477</v>
      </c>
      <c r="D1337">
        <v>5291172</v>
      </c>
      <c r="E1337">
        <v>5413122</v>
      </c>
      <c r="F1337">
        <v>5307917</v>
      </c>
      <c r="G1337">
        <v>5289697</v>
      </c>
      <c r="H1337">
        <v>5258692</v>
      </c>
      <c r="I1337">
        <v>4968996</v>
      </c>
      <c r="J1337">
        <v>5218409</v>
      </c>
      <c r="K1337">
        <v>5207797</v>
      </c>
      <c r="L1337">
        <v>5219438</v>
      </c>
      <c r="M1337">
        <v>6224678</v>
      </c>
      <c r="N1337">
        <v>6395329</v>
      </c>
      <c r="O1337">
        <v>6041716</v>
      </c>
      <c r="P1337">
        <v>6635666</v>
      </c>
      <c r="Q1337">
        <v>6754379</v>
      </c>
      <c r="R1337">
        <v>6738817</v>
      </c>
      <c r="S1337">
        <v>6944596</v>
      </c>
      <c r="T1337">
        <v>7302734</v>
      </c>
      <c r="U1337">
        <v>7155997</v>
      </c>
      <c r="V1337">
        <v>7368423</v>
      </c>
      <c r="W1337">
        <v>7517755</v>
      </c>
      <c r="X1337">
        <v>7446014</v>
      </c>
      <c r="Y1337">
        <v>7310199</v>
      </c>
      <c r="Z1337">
        <v>6524124</v>
      </c>
      <c r="AA1337">
        <v>6553281</v>
      </c>
      <c r="AB1337">
        <v>6804240</v>
      </c>
      <c r="AC1337">
        <v>6260984</v>
      </c>
      <c r="AD1337">
        <v>6269751</v>
      </c>
      <c r="AE1337">
        <v>6389261</v>
      </c>
      <c r="AF1337">
        <v>6212371</v>
      </c>
      <c r="AG1337">
        <v>6019171</v>
      </c>
      <c r="AH1337">
        <v>5856892</v>
      </c>
    </row>
    <row r="1338" spans="1:34">
      <c r="A1338" t="s">
        <v>128</v>
      </c>
      <c r="B1338" t="s">
        <v>4652</v>
      </c>
      <c r="C1338" s="139">
        <f t="shared" si="20"/>
        <v>287898.5</v>
      </c>
      <c r="D1338">
        <v>-212900</v>
      </c>
      <c r="E1338">
        <v>152137</v>
      </c>
      <c r="F1338">
        <v>565436</v>
      </c>
      <c r="G1338">
        <v>646921</v>
      </c>
      <c r="H1338">
        <v>1226082</v>
      </c>
      <c r="I1338">
        <v>1524425</v>
      </c>
      <c r="J1338">
        <v>1296925</v>
      </c>
      <c r="K1338">
        <v>1462426</v>
      </c>
      <c r="L1338">
        <v>1648158</v>
      </c>
      <c r="M1338">
        <v>638152</v>
      </c>
      <c r="N1338">
        <v>908377</v>
      </c>
      <c r="O1338">
        <v>855561</v>
      </c>
      <c r="P1338">
        <v>1360385</v>
      </c>
      <c r="Q1338">
        <v>1700815</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c r="A1339" t="s">
        <v>128</v>
      </c>
      <c r="B1339" t="s">
        <v>4653</v>
      </c>
      <c r="C1339" s="139">
        <f t="shared" si="20"/>
        <v>0</v>
      </c>
      <c r="D1339">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c r="A1340" t="s">
        <v>128</v>
      </c>
      <c r="B1340" s="137" t="s">
        <v>4654</v>
      </c>
      <c r="C1340" s="139">
        <f t="shared" si="20"/>
        <v>106952116.5</v>
      </c>
      <c r="D1340">
        <v>102703301</v>
      </c>
      <c r="E1340">
        <v>108271275</v>
      </c>
      <c r="F1340">
        <v>111271879</v>
      </c>
      <c r="G1340">
        <v>105562011</v>
      </c>
      <c r="H1340">
        <v>109701321</v>
      </c>
      <c r="I1340">
        <v>108648616</v>
      </c>
      <c r="J1340">
        <v>109197903</v>
      </c>
      <c r="K1340">
        <v>106125753</v>
      </c>
      <c r="L1340">
        <v>105714387</v>
      </c>
      <c r="M1340">
        <v>110048693</v>
      </c>
      <c r="N1340">
        <v>113256296</v>
      </c>
      <c r="O1340">
        <v>104074206</v>
      </c>
      <c r="P1340">
        <v>114637941</v>
      </c>
      <c r="Q1340">
        <v>117792619</v>
      </c>
      <c r="R1340">
        <v>115643262</v>
      </c>
      <c r="S1340">
        <v>115808301</v>
      </c>
      <c r="T1340">
        <v>111888306</v>
      </c>
      <c r="U1340">
        <v>108509616</v>
      </c>
      <c r="V1340">
        <v>109344294</v>
      </c>
      <c r="W1340">
        <v>106391069</v>
      </c>
      <c r="X1340">
        <v>107324032</v>
      </c>
      <c r="Y1340">
        <v>104770131</v>
      </c>
      <c r="Z1340">
        <v>102483208</v>
      </c>
      <c r="AA1340">
        <v>97418047</v>
      </c>
      <c r="AB1340">
        <v>98467414</v>
      </c>
      <c r="AC1340">
        <v>92337765</v>
      </c>
      <c r="AD1340">
        <v>92568217</v>
      </c>
      <c r="AE1340">
        <v>89945732</v>
      </c>
      <c r="AF1340">
        <v>88433296</v>
      </c>
      <c r="AG1340">
        <v>87801444</v>
      </c>
      <c r="AH1340">
        <v>86425087</v>
      </c>
    </row>
    <row r="1341" spans="1:34">
      <c r="A1341" t="s">
        <v>128</v>
      </c>
      <c r="B1341" t="s">
        <v>4655</v>
      </c>
      <c r="C1341" s="139">
        <f t="shared" si="20"/>
        <v>-26073109.5</v>
      </c>
      <c r="D1341">
        <v>-22137291</v>
      </c>
      <c r="E1341">
        <v>-25944167</v>
      </c>
      <c r="F1341">
        <v>-29716962</v>
      </c>
      <c r="G1341">
        <v>-26494018</v>
      </c>
      <c r="H1341">
        <v>-30360688</v>
      </c>
      <c r="I1341">
        <v>-33433980</v>
      </c>
      <c r="J1341">
        <v>-29691017</v>
      </c>
      <c r="K1341">
        <v>-26474134</v>
      </c>
      <c r="L1341">
        <v>-27990123</v>
      </c>
      <c r="M1341">
        <v>-28944831</v>
      </c>
      <c r="N1341">
        <v>-30907671</v>
      </c>
      <c r="O1341">
        <v>-24357317</v>
      </c>
      <c r="P1341">
        <v>-23974629</v>
      </c>
      <c r="Q1341">
        <v>-22679210</v>
      </c>
      <c r="R1341">
        <v>-21732160</v>
      </c>
      <c r="S1341">
        <v>-18691136</v>
      </c>
      <c r="T1341">
        <v>-14293762</v>
      </c>
      <c r="U1341">
        <v>-16287824</v>
      </c>
      <c r="V1341">
        <v>-13230033</v>
      </c>
      <c r="W1341">
        <v>-10169084</v>
      </c>
      <c r="X1341">
        <v>-11485449</v>
      </c>
      <c r="Y1341">
        <v>-11449997</v>
      </c>
      <c r="Z1341">
        <v>-4754751</v>
      </c>
      <c r="AA1341">
        <v>-603976</v>
      </c>
      <c r="AB1341">
        <v>-6345047</v>
      </c>
      <c r="AC1341">
        <v>-6606931</v>
      </c>
      <c r="AD1341">
        <v>-14233260</v>
      </c>
      <c r="AE1341">
        <v>-16061533</v>
      </c>
      <c r="AF1341">
        <v>-10685184</v>
      </c>
      <c r="AG1341">
        <v>-11608639</v>
      </c>
      <c r="AH1341">
        <v>-10237478</v>
      </c>
    </row>
    <row r="1342" spans="1:34">
      <c r="A1342" t="s">
        <v>128</v>
      </c>
      <c r="B1342" t="s">
        <v>4656</v>
      </c>
      <c r="C1342" s="139">
        <f t="shared" si="20"/>
        <v>0.755</v>
      </c>
      <c r="D1342">
        <v>0.78</v>
      </c>
      <c r="E1342">
        <v>0.76</v>
      </c>
      <c r="F1342">
        <v>0.73</v>
      </c>
      <c r="G1342">
        <v>0.75</v>
      </c>
      <c r="H1342">
        <v>0.72</v>
      </c>
      <c r="I1342">
        <v>0.69</v>
      </c>
      <c r="J1342">
        <v>0.73</v>
      </c>
      <c r="K1342">
        <v>0.75</v>
      </c>
      <c r="L1342">
        <v>0.74</v>
      </c>
      <c r="M1342">
        <v>0.74</v>
      </c>
      <c r="N1342">
        <v>0.73</v>
      </c>
      <c r="O1342">
        <v>0.77</v>
      </c>
      <c r="P1342">
        <v>0.79</v>
      </c>
      <c r="Q1342">
        <v>0.81</v>
      </c>
      <c r="R1342">
        <v>0.81</v>
      </c>
      <c r="S1342">
        <v>0.84</v>
      </c>
      <c r="T1342">
        <v>0.87</v>
      </c>
      <c r="U1342">
        <v>0.85</v>
      </c>
      <c r="V1342">
        <v>0.88</v>
      </c>
      <c r="W1342">
        <v>0.9</v>
      </c>
      <c r="X1342">
        <v>0.89</v>
      </c>
      <c r="Y1342">
        <v>0.89</v>
      </c>
      <c r="Z1342">
        <v>0.95</v>
      </c>
      <c r="AA1342">
        <v>0.99</v>
      </c>
      <c r="AB1342">
        <v>0.94</v>
      </c>
      <c r="AC1342">
        <v>0.93</v>
      </c>
      <c r="AD1342">
        <v>0.85</v>
      </c>
      <c r="AE1342">
        <v>0.82</v>
      </c>
      <c r="AF1342">
        <v>0.88</v>
      </c>
      <c r="AG1342">
        <v>0.87</v>
      </c>
      <c r="AH1342">
        <v>0.88</v>
      </c>
    </row>
    <row r="1343" spans="1:34">
      <c r="A1343" t="s">
        <v>128</v>
      </c>
      <c r="B1343" t="s">
        <v>4657</v>
      </c>
      <c r="C1343" s="139">
        <f t="shared" si="20"/>
        <v>0</v>
      </c>
    </row>
    <row r="1344" spans="1:34">
      <c r="A1344" t="s">
        <v>128</v>
      </c>
      <c r="B1344" t="s">
        <v>4566</v>
      </c>
      <c r="C1344" s="139">
        <f t="shared" si="20"/>
        <v>0</v>
      </c>
      <c r="D1344" t="s">
        <v>4567</v>
      </c>
      <c r="E1344" t="s">
        <v>4568</v>
      </c>
      <c r="F1344" t="s">
        <v>4569</v>
      </c>
      <c r="G1344" t="s">
        <v>4570</v>
      </c>
      <c r="H1344" t="s">
        <v>4571</v>
      </c>
      <c r="I1344" t="s">
        <v>4572</v>
      </c>
      <c r="J1344" t="s">
        <v>4573</v>
      </c>
      <c r="K1344" t="s">
        <v>4574</v>
      </c>
      <c r="L1344" t="s">
        <v>4575</v>
      </c>
      <c r="M1344" t="s">
        <v>4576</v>
      </c>
      <c r="N1344" t="s">
        <v>4577</v>
      </c>
      <c r="O1344" t="s">
        <v>4578</v>
      </c>
      <c r="P1344" t="s">
        <v>4579</v>
      </c>
      <c r="Q1344" t="s">
        <v>4580</v>
      </c>
      <c r="R1344" t="s">
        <v>4581</v>
      </c>
      <c r="S1344" t="s">
        <v>4582</v>
      </c>
      <c r="T1344" t="s">
        <v>4583</v>
      </c>
      <c r="U1344" t="s">
        <v>4584</v>
      </c>
      <c r="V1344" t="s">
        <v>4585</v>
      </c>
      <c r="W1344" t="s">
        <v>4586</v>
      </c>
      <c r="X1344" t="s">
        <v>4587</v>
      </c>
      <c r="Y1344" t="s">
        <v>4588</v>
      </c>
      <c r="Z1344" t="s">
        <v>4589</v>
      </c>
      <c r="AA1344" t="s">
        <v>4590</v>
      </c>
      <c r="AB1344" t="s">
        <v>4591</v>
      </c>
      <c r="AC1344" t="s">
        <v>4592</v>
      </c>
      <c r="AD1344" t="s">
        <v>4593</v>
      </c>
      <c r="AE1344" t="s">
        <v>4594</v>
      </c>
      <c r="AF1344" t="s">
        <v>4595</v>
      </c>
      <c r="AG1344" t="s">
        <v>4596</v>
      </c>
      <c r="AH1344" t="s">
        <v>4597</v>
      </c>
    </row>
    <row r="1345" spans="1:34">
      <c r="B1345" t="s">
        <v>131</v>
      </c>
      <c r="C1345" s="139">
        <f t="shared" si="20"/>
        <v>0</v>
      </c>
    </row>
    <row r="1346" spans="1:34">
      <c r="A1346" t="s">
        <v>131</v>
      </c>
      <c r="B1346" t="s">
        <v>4598</v>
      </c>
      <c r="C1346" s="139">
        <f t="shared" si="20"/>
        <v>0</v>
      </c>
    </row>
    <row r="1347" spans="1:34">
      <c r="A1347" t="s">
        <v>131</v>
      </c>
      <c r="B1347" t="s">
        <v>4599</v>
      </c>
      <c r="C1347" s="139">
        <f t="shared" si="20"/>
        <v>0</v>
      </c>
      <c r="D1347" t="s">
        <v>4600</v>
      </c>
      <c r="E1347" t="s">
        <v>4601</v>
      </c>
      <c r="F1347" t="s">
        <v>4602</v>
      </c>
      <c r="G1347" t="s">
        <v>4603</v>
      </c>
      <c r="H1347" t="s">
        <v>4604</v>
      </c>
      <c r="I1347" t="s">
        <v>4605</v>
      </c>
      <c r="J1347" t="s">
        <v>4606</v>
      </c>
      <c r="K1347" t="s">
        <v>4607</v>
      </c>
      <c r="L1347" t="s">
        <v>4608</v>
      </c>
      <c r="M1347" t="s">
        <v>4609</v>
      </c>
      <c r="N1347" t="s">
        <v>4610</v>
      </c>
      <c r="O1347" t="s">
        <v>4611</v>
      </c>
      <c r="P1347" t="s">
        <v>4612</v>
      </c>
      <c r="Q1347" t="s">
        <v>4613</v>
      </c>
      <c r="R1347" t="s">
        <v>4614</v>
      </c>
      <c r="S1347" t="s">
        <v>4615</v>
      </c>
      <c r="T1347" t="s">
        <v>4616</v>
      </c>
      <c r="U1347" t="s">
        <v>4617</v>
      </c>
      <c r="V1347" t="s">
        <v>4618</v>
      </c>
      <c r="W1347" t="s">
        <v>4619</v>
      </c>
      <c r="X1347" t="s">
        <v>4620</v>
      </c>
      <c r="Y1347" t="s">
        <v>4621</v>
      </c>
      <c r="Z1347" t="s">
        <v>4622</v>
      </c>
      <c r="AA1347" t="s">
        <v>4623</v>
      </c>
      <c r="AB1347" t="s">
        <v>4624</v>
      </c>
      <c r="AC1347" t="s">
        <v>4625</v>
      </c>
      <c r="AD1347" t="s">
        <v>4626</v>
      </c>
      <c r="AE1347" t="s">
        <v>4627</v>
      </c>
      <c r="AF1347" t="s">
        <v>4628</v>
      </c>
      <c r="AG1347" t="s">
        <v>4629</v>
      </c>
      <c r="AH1347" t="s">
        <v>4630</v>
      </c>
    </row>
    <row r="1348" spans="1:34">
      <c r="A1348" t="s">
        <v>131</v>
      </c>
      <c r="B1348" t="s">
        <v>4631</v>
      </c>
      <c r="C1348" s="139">
        <f t="shared" si="20"/>
        <v>0</v>
      </c>
      <c r="D1348" t="s">
        <v>583</v>
      </c>
      <c r="E1348" t="s">
        <v>583</v>
      </c>
      <c r="F1348" t="s">
        <v>583</v>
      </c>
      <c r="G1348" t="s">
        <v>583</v>
      </c>
      <c r="H1348" t="s">
        <v>583</v>
      </c>
      <c r="I1348" t="s">
        <v>583</v>
      </c>
      <c r="J1348" t="s">
        <v>583</v>
      </c>
      <c r="K1348" t="s">
        <v>583</v>
      </c>
      <c r="L1348" t="s">
        <v>583</v>
      </c>
      <c r="M1348" t="s">
        <v>583</v>
      </c>
      <c r="N1348" t="s">
        <v>583</v>
      </c>
      <c r="O1348" t="s">
        <v>583</v>
      </c>
      <c r="P1348" t="s">
        <v>583</v>
      </c>
      <c r="Q1348" t="s">
        <v>583</v>
      </c>
      <c r="R1348" t="s">
        <v>583</v>
      </c>
      <c r="S1348" t="s">
        <v>583</v>
      </c>
      <c r="T1348" t="s">
        <v>583</v>
      </c>
      <c r="U1348" t="s">
        <v>583</v>
      </c>
      <c r="V1348" t="s">
        <v>583</v>
      </c>
      <c r="W1348" t="s">
        <v>583</v>
      </c>
      <c r="X1348" t="s">
        <v>583</v>
      </c>
      <c r="Y1348" t="s">
        <v>583</v>
      </c>
      <c r="Z1348" t="s">
        <v>583</v>
      </c>
      <c r="AA1348" t="s">
        <v>583</v>
      </c>
      <c r="AB1348" t="s">
        <v>583</v>
      </c>
      <c r="AC1348" t="s">
        <v>583</v>
      </c>
      <c r="AD1348" t="s">
        <v>583</v>
      </c>
      <c r="AE1348" t="s">
        <v>583</v>
      </c>
      <c r="AF1348" t="s">
        <v>583</v>
      </c>
      <c r="AG1348" t="s">
        <v>583</v>
      </c>
      <c r="AH1348" t="s">
        <v>583</v>
      </c>
    </row>
    <row r="1349" spans="1:34">
      <c r="A1349" t="s">
        <v>131</v>
      </c>
      <c r="B1349" t="s">
        <v>522</v>
      </c>
      <c r="C1349" s="139">
        <f t="shared" si="20"/>
        <v>0</v>
      </c>
      <c r="D1349" t="s">
        <v>583</v>
      </c>
      <c r="E1349" t="s">
        <v>583</v>
      </c>
      <c r="F1349" t="s">
        <v>583</v>
      </c>
      <c r="G1349" t="s">
        <v>583</v>
      </c>
      <c r="H1349" t="s">
        <v>583</v>
      </c>
      <c r="I1349" t="s">
        <v>583</v>
      </c>
      <c r="J1349" t="s">
        <v>583</v>
      </c>
      <c r="K1349" t="s">
        <v>583</v>
      </c>
      <c r="L1349" t="s">
        <v>583</v>
      </c>
      <c r="M1349" t="s">
        <v>583</v>
      </c>
      <c r="N1349" t="s">
        <v>583</v>
      </c>
      <c r="O1349" t="s">
        <v>583</v>
      </c>
      <c r="P1349" t="s">
        <v>583</v>
      </c>
      <c r="Q1349" t="s">
        <v>583</v>
      </c>
      <c r="R1349" t="s">
        <v>583</v>
      </c>
      <c r="S1349" t="s">
        <v>583</v>
      </c>
      <c r="T1349" t="s">
        <v>583</v>
      </c>
      <c r="U1349" t="s">
        <v>583</v>
      </c>
      <c r="V1349" t="s">
        <v>583</v>
      </c>
      <c r="W1349" t="s">
        <v>583</v>
      </c>
      <c r="X1349" t="s">
        <v>583</v>
      </c>
      <c r="Y1349" t="s">
        <v>583</v>
      </c>
      <c r="Z1349" t="s">
        <v>583</v>
      </c>
      <c r="AA1349" t="s">
        <v>583</v>
      </c>
      <c r="AB1349" t="s">
        <v>583</v>
      </c>
      <c r="AC1349" t="s">
        <v>583</v>
      </c>
      <c r="AD1349" t="s">
        <v>583</v>
      </c>
      <c r="AE1349" t="s">
        <v>583</v>
      </c>
      <c r="AF1349" t="s">
        <v>583</v>
      </c>
      <c r="AG1349" t="s">
        <v>583</v>
      </c>
      <c r="AH1349" t="s">
        <v>583</v>
      </c>
    </row>
    <row r="1350" spans="1:34">
      <c r="A1350" t="s">
        <v>131</v>
      </c>
      <c r="B1350" t="s">
        <v>4632</v>
      </c>
      <c r="C1350" s="139">
        <f t="shared" si="20"/>
        <v>84384837.25</v>
      </c>
      <c r="D1350">
        <v>77675639</v>
      </c>
      <c r="E1350">
        <v>85817532</v>
      </c>
      <c r="F1350">
        <v>92964516</v>
      </c>
      <c r="G1350">
        <v>81081662</v>
      </c>
      <c r="H1350">
        <v>88048121</v>
      </c>
      <c r="I1350">
        <v>88211969</v>
      </c>
      <c r="J1350">
        <v>94974953</v>
      </c>
      <c r="K1350">
        <v>96131888</v>
      </c>
      <c r="L1350">
        <v>96763006</v>
      </c>
      <c r="M1350">
        <v>99451077</v>
      </c>
      <c r="N1350">
        <v>95099161</v>
      </c>
      <c r="O1350">
        <v>90418339</v>
      </c>
      <c r="P1350">
        <v>94637160</v>
      </c>
      <c r="Q1350">
        <v>97259636</v>
      </c>
      <c r="R1350">
        <v>94637956</v>
      </c>
      <c r="S1350">
        <v>95187030</v>
      </c>
      <c r="T1350">
        <v>92054150</v>
      </c>
      <c r="U1350">
        <v>86882044</v>
      </c>
      <c r="V1350">
        <v>149587269</v>
      </c>
      <c r="W1350">
        <v>265012955</v>
      </c>
      <c r="X1350">
        <v>297298634</v>
      </c>
      <c r="Y1350">
        <v>292458336</v>
      </c>
      <c r="Z1350">
        <v>293068377</v>
      </c>
      <c r="AA1350">
        <v>277190347</v>
      </c>
      <c r="AB1350">
        <v>272282585</v>
      </c>
      <c r="AC1350">
        <v>261708943</v>
      </c>
      <c r="AD1350">
        <v>255140538</v>
      </c>
      <c r="AE1350">
        <v>248174240</v>
      </c>
      <c r="AF1350">
        <v>239964014</v>
      </c>
      <c r="AG1350">
        <v>238343368</v>
      </c>
      <c r="AH1350">
        <v>234047343</v>
      </c>
    </row>
    <row r="1351" spans="1:34">
      <c r="A1351" t="s">
        <v>131</v>
      </c>
      <c r="B1351" t="s">
        <v>4633</v>
      </c>
      <c r="C1351" s="139">
        <f t="shared" si="20"/>
        <v>301762439</v>
      </c>
      <c r="D1351">
        <v>309744422</v>
      </c>
      <c r="E1351">
        <v>309411180</v>
      </c>
      <c r="F1351">
        <v>298415819</v>
      </c>
      <c r="G1351">
        <v>289478335</v>
      </c>
      <c r="H1351">
        <v>276828070</v>
      </c>
      <c r="I1351">
        <v>273703690</v>
      </c>
      <c r="J1351">
        <v>258077041</v>
      </c>
      <c r="K1351">
        <v>252840832</v>
      </c>
      <c r="L1351">
        <v>245375996</v>
      </c>
      <c r="M1351">
        <v>252421119</v>
      </c>
      <c r="N1351">
        <v>232229770</v>
      </c>
      <c r="O1351">
        <v>227006941</v>
      </c>
      <c r="P1351">
        <v>229158970</v>
      </c>
      <c r="Q1351">
        <v>224719455</v>
      </c>
      <c r="R1351">
        <v>224256513</v>
      </c>
      <c r="S1351">
        <v>216933078</v>
      </c>
      <c r="T1351">
        <v>205977547</v>
      </c>
      <c r="U1351">
        <v>197113740</v>
      </c>
      <c r="V1351">
        <v>138776885</v>
      </c>
      <c r="W1351">
        <v>30778667</v>
      </c>
      <c r="X1351">
        <v>10465530</v>
      </c>
      <c r="Y1351">
        <v>1071502</v>
      </c>
      <c r="Z1351">
        <v>183059</v>
      </c>
      <c r="AA1351">
        <v>150958</v>
      </c>
      <c r="AB1351">
        <v>122467</v>
      </c>
      <c r="AC1351">
        <v>23561</v>
      </c>
      <c r="AD1351">
        <v>21395</v>
      </c>
      <c r="AE1351">
        <v>21860</v>
      </c>
      <c r="AF1351">
        <v>23819</v>
      </c>
      <c r="AG1351">
        <v>23819</v>
      </c>
      <c r="AH1351">
        <v>23819</v>
      </c>
    </row>
    <row r="1352" spans="1:34">
      <c r="A1352" t="s">
        <v>131</v>
      </c>
      <c r="B1352" t="s">
        <v>4634</v>
      </c>
      <c r="C1352" s="139">
        <f t="shared" ref="C1352:C1415" si="21">IFERROR(AVERAGE(D1352:G1352),0)</f>
        <v>41797668</v>
      </c>
      <c r="D1352">
        <v>43515022</v>
      </c>
      <c r="E1352">
        <v>43502651</v>
      </c>
      <c r="F1352">
        <v>40650047</v>
      </c>
      <c r="G1352">
        <v>39522952</v>
      </c>
      <c r="H1352">
        <v>45199465</v>
      </c>
      <c r="I1352">
        <v>45194121</v>
      </c>
      <c r="J1352">
        <v>44168107</v>
      </c>
      <c r="K1352">
        <v>42941809</v>
      </c>
      <c r="L1352">
        <v>45751677</v>
      </c>
      <c r="M1352">
        <v>44969357</v>
      </c>
      <c r="N1352">
        <v>43044645</v>
      </c>
      <c r="O1352">
        <v>44780254</v>
      </c>
      <c r="P1352">
        <v>45785202</v>
      </c>
      <c r="Q1352">
        <v>46009738</v>
      </c>
      <c r="R1352">
        <v>41779371</v>
      </c>
      <c r="S1352">
        <v>44758580</v>
      </c>
      <c r="T1352">
        <v>49840547</v>
      </c>
      <c r="U1352">
        <v>55431762</v>
      </c>
      <c r="V1352">
        <v>56862125</v>
      </c>
      <c r="W1352">
        <v>35617950</v>
      </c>
      <c r="X1352">
        <v>28495205</v>
      </c>
      <c r="Y1352">
        <v>25590396</v>
      </c>
      <c r="Z1352">
        <v>23625873</v>
      </c>
      <c r="AA1352">
        <v>19890667</v>
      </c>
      <c r="AB1352">
        <v>19080075</v>
      </c>
      <c r="AC1352">
        <v>18178373</v>
      </c>
      <c r="AD1352">
        <v>15447585</v>
      </c>
      <c r="AE1352">
        <v>15793831</v>
      </c>
      <c r="AF1352">
        <v>14417113</v>
      </c>
      <c r="AG1352">
        <v>13588880</v>
      </c>
      <c r="AH1352">
        <v>13642255</v>
      </c>
    </row>
    <row r="1353" spans="1:34">
      <c r="A1353" t="s">
        <v>131</v>
      </c>
      <c r="B1353" t="s">
        <v>4635</v>
      </c>
      <c r="C1353" s="139">
        <f t="shared" si="21"/>
        <v>427944944.5</v>
      </c>
      <c r="D1353">
        <v>430935084</v>
      </c>
      <c r="E1353">
        <v>438731363</v>
      </c>
      <c r="F1353">
        <v>432030382</v>
      </c>
      <c r="G1353">
        <v>410082949</v>
      </c>
      <c r="H1353">
        <v>410075656</v>
      </c>
      <c r="I1353">
        <v>407109780</v>
      </c>
      <c r="J1353">
        <v>397220102</v>
      </c>
      <c r="K1353">
        <v>391914528</v>
      </c>
      <c r="L1353">
        <v>387890679</v>
      </c>
      <c r="M1353">
        <v>396841553</v>
      </c>
      <c r="N1353">
        <v>370373576</v>
      </c>
      <c r="O1353">
        <v>362205534</v>
      </c>
      <c r="P1353">
        <v>369581332</v>
      </c>
      <c r="Q1353">
        <v>367988829</v>
      </c>
      <c r="R1353">
        <v>360673840</v>
      </c>
      <c r="S1353">
        <v>356878688</v>
      </c>
      <c r="T1353">
        <v>347872244</v>
      </c>
      <c r="U1353">
        <v>339427546</v>
      </c>
      <c r="V1353">
        <v>345226279</v>
      </c>
      <c r="W1353">
        <v>331409572</v>
      </c>
      <c r="X1353">
        <v>336259368</v>
      </c>
      <c r="Y1353">
        <v>319120234</v>
      </c>
      <c r="Z1353">
        <v>316877309</v>
      </c>
      <c r="AA1353">
        <v>297231972</v>
      </c>
      <c r="AB1353">
        <v>291485127</v>
      </c>
      <c r="AC1353">
        <v>279910877</v>
      </c>
      <c r="AD1353">
        <v>270609518</v>
      </c>
      <c r="AE1353">
        <v>263989931</v>
      </c>
      <c r="AF1353">
        <v>254404946</v>
      </c>
      <c r="AG1353">
        <v>251956068</v>
      </c>
      <c r="AH1353">
        <v>247713418</v>
      </c>
    </row>
    <row r="1354" spans="1:34">
      <c r="A1354" t="s">
        <v>131</v>
      </c>
      <c r="B1354" t="s">
        <v>4636</v>
      </c>
      <c r="C1354" s="139">
        <f t="shared" si="21"/>
        <v>707857.5</v>
      </c>
      <c r="D1354">
        <v>606181</v>
      </c>
      <c r="E1354">
        <v>755293</v>
      </c>
      <c r="F1354">
        <v>743060</v>
      </c>
      <c r="G1354">
        <v>726896</v>
      </c>
      <c r="H1354">
        <v>777368</v>
      </c>
      <c r="I1354">
        <v>712065</v>
      </c>
      <c r="J1354">
        <v>734243</v>
      </c>
      <c r="K1354">
        <v>734307</v>
      </c>
      <c r="L1354">
        <v>707174</v>
      </c>
      <c r="M1354">
        <v>497384</v>
      </c>
      <c r="N1354">
        <v>497181</v>
      </c>
      <c r="O1354">
        <v>468080</v>
      </c>
      <c r="P1354">
        <v>466791</v>
      </c>
      <c r="Q1354">
        <v>475530</v>
      </c>
      <c r="R1354">
        <v>521150</v>
      </c>
      <c r="S1354">
        <v>507544</v>
      </c>
      <c r="T1354">
        <v>475882</v>
      </c>
      <c r="U1354">
        <v>495148</v>
      </c>
      <c r="V1354">
        <v>470519</v>
      </c>
      <c r="W1354">
        <v>482826</v>
      </c>
      <c r="X1354">
        <v>497377</v>
      </c>
      <c r="Y1354">
        <v>503162</v>
      </c>
      <c r="Z1354">
        <v>481985</v>
      </c>
      <c r="AA1354">
        <v>415446</v>
      </c>
      <c r="AB1354">
        <v>462612</v>
      </c>
      <c r="AC1354">
        <v>481631</v>
      </c>
      <c r="AD1354">
        <v>443035</v>
      </c>
      <c r="AE1354">
        <v>500118</v>
      </c>
      <c r="AF1354">
        <v>496177</v>
      </c>
      <c r="AG1354">
        <v>468000</v>
      </c>
      <c r="AH1354">
        <v>512438</v>
      </c>
    </row>
    <row r="1355" spans="1:34">
      <c r="A1355" t="s">
        <v>131</v>
      </c>
      <c r="B1355" t="s">
        <v>4637</v>
      </c>
      <c r="C1355" s="139">
        <f t="shared" si="21"/>
        <v>43062881.5</v>
      </c>
      <c r="D1355">
        <v>41973648</v>
      </c>
      <c r="E1355">
        <v>43714375</v>
      </c>
      <c r="F1355">
        <v>44578983</v>
      </c>
      <c r="G1355">
        <v>41984520</v>
      </c>
      <c r="H1355">
        <v>43194567</v>
      </c>
      <c r="I1355">
        <v>42004492</v>
      </c>
      <c r="J1355">
        <v>39675322</v>
      </c>
      <c r="K1355">
        <v>40731331</v>
      </c>
      <c r="L1355">
        <v>41214657</v>
      </c>
      <c r="M1355">
        <v>38137987</v>
      </c>
      <c r="N1355">
        <v>40824289</v>
      </c>
      <c r="O1355">
        <v>34494295</v>
      </c>
      <c r="P1355">
        <v>34739659</v>
      </c>
      <c r="Q1355">
        <v>37027937</v>
      </c>
      <c r="R1355">
        <v>39387888</v>
      </c>
      <c r="S1355">
        <v>39282489</v>
      </c>
      <c r="T1355">
        <v>41951006</v>
      </c>
      <c r="U1355">
        <v>39276991</v>
      </c>
      <c r="V1355">
        <v>39931745</v>
      </c>
      <c r="W1355">
        <v>40687609</v>
      </c>
      <c r="X1355">
        <v>40985618</v>
      </c>
      <c r="Y1355">
        <v>39321347</v>
      </c>
      <c r="Z1355">
        <v>37960871</v>
      </c>
      <c r="AA1355">
        <v>38672095</v>
      </c>
      <c r="AB1355">
        <v>37001195</v>
      </c>
      <c r="AC1355">
        <v>37243737</v>
      </c>
      <c r="AD1355">
        <v>36126972</v>
      </c>
      <c r="AE1355">
        <v>35198668</v>
      </c>
      <c r="AF1355">
        <v>35391191</v>
      </c>
      <c r="AG1355">
        <v>33904642</v>
      </c>
      <c r="AH1355">
        <v>33333780</v>
      </c>
    </row>
    <row r="1356" spans="1:34">
      <c r="A1356" t="s">
        <v>131</v>
      </c>
      <c r="B1356" t="s">
        <v>4638</v>
      </c>
      <c r="C1356" s="139">
        <f t="shared" si="21"/>
        <v>43770738.75</v>
      </c>
      <c r="D1356">
        <v>42579829</v>
      </c>
      <c r="E1356">
        <v>44469668</v>
      </c>
      <c r="F1356">
        <v>45322042</v>
      </c>
      <c r="G1356">
        <v>42711416</v>
      </c>
      <c r="H1356">
        <v>43971935</v>
      </c>
      <c r="I1356">
        <v>42716556</v>
      </c>
      <c r="J1356">
        <v>40409566</v>
      </c>
      <c r="K1356">
        <v>41465637</v>
      </c>
      <c r="L1356">
        <v>41921831</v>
      </c>
      <c r="M1356">
        <v>38635370</v>
      </c>
      <c r="N1356">
        <v>41321470</v>
      </c>
      <c r="O1356">
        <v>34962375</v>
      </c>
      <c r="P1356">
        <v>35206449</v>
      </c>
      <c r="Q1356">
        <v>37503467</v>
      </c>
      <c r="R1356">
        <v>39909038</v>
      </c>
      <c r="S1356">
        <v>39790034</v>
      </c>
      <c r="T1356">
        <v>42426888</v>
      </c>
      <c r="U1356">
        <v>39772139</v>
      </c>
      <c r="V1356">
        <v>40402264</v>
      </c>
      <c r="W1356">
        <v>41170435</v>
      </c>
      <c r="X1356">
        <v>41482994</v>
      </c>
      <c r="Y1356">
        <v>39824509</v>
      </c>
      <c r="Z1356">
        <v>38442856</v>
      </c>
      <c r="AA1356">
        <v>39087540</v>
      </c>
      <c r="AB1356">
        <v>37463807</v>
      </c>
      <c r="AC1356">
        <v>37725367</v>
      </c>
      <c r="AD1356">
        <v>36570008</v>
      </c>
      <c r="AE1356">
        <v>35698785</v>
      </c>
      <c r="AF1356">
        <v>35887368</v>
      </c>
      <c r="AG1356">
        <v>34372642</v>
      </c>
      <c r="AH1356">
        <v>33846218</v>
      </c>
    </row>
    <row r="1357" spans="1:34">
      <c r="A1357" t="s">
        <v>131</v>
      </c>
      <c r="B1357" t="s">
        <v>4639</v>
      </c>
      <c r="C1357" s="139">
        <f t="shared" si="21"/>
        <v>471715683.5</v>
      </c>
      <c r="D1357">
        <v>473514913</v>
      </c>
      <c r="E1357">
        <v>483201031</v>
      </c>
      <c r="F1357">
        <v>477352425</v>
      </c>
      <c r="G1357">
        <v>452794365</v>
      </c>
      <c r="H1357">
        <v>454047591</v>
      </c>
      <c r="I1357">
        <v>449826336</v>
      </c>
      <c r="J1357">
        <v>437629668</v>
      </c>
      <c r="K1357">
        <v>433380166</v>
      </c>
      <c r="L1357">
        <v>429812510</v>
      </c>
      <c r="M1357">
        <v>435476924</v>
      </c>
      <c r="N1357">
        <v>411695046</v>
      </c>
      <c r="O1357">
        <v>397167910</v>
      </c>
      <c r="P1357">
        <v>404787781</v>
      </c>
      <c r="Q1357">
        <v>405492296</v>
      </c>
      <c r="R1357">
        <v>400582878</v>
      </c>
      <c r="S1357">
        <v>396668722</v>
      </c>
      <c r="T1357">
        <v>390299132</v>
      </c>
      <c r="U1357">
        <v>379199685</v>
      </c>
      <c r="V1357">
        <v>385628543</v>
      </c>
      <c r="W1357">
        <v>372580008</v>
      </c>
      <c r="X1357">
        <v>377742363</v>
      </c>
      <c r="Y1357">
        <v>358944743</v>
      </c>
      <c r="Z1357">
        <v>355320166</v>
      </c>
      <c r="AA1357">
        <v>336319512</v>
      </c>
      <c r="AB1357">
        <v>328948934</v>
      </c>
      <c r="AC1357">
        <v>317636244</v>
      </c>
      <c r="AD1357">
        <v>307179525</v>
      </c>
      <c r="AE1357">
        <v>299688716</v>
      </c>
      <c r="AF1357">
        <v>290292314</v>
      </c>
      <c r="AG1357">
        <v>286328709</v>
      </c>
      <c r="AH1357">
        <v>281559636</v>
      </c>
    </row>
    <row r="1358" spans="1:34">
      <c r="A1358" t="s">
        <v>131</v>
      </c>
      <c r="B1358" t="s">
        <v>4640</v>
      </c>
      <c r="C1358" s="139">
        <f t="shared" si="21"/>
        <v>1516589</v>
      </c>
      <c r="D1358">
        <v>154130</v>
      </c>
      <c r="E1358">
        <v>70495</v>
      </c>
      <c r="F1358">
        <v>5832178</v>
      </c>
      <c r="G1358">
        <v>9553</v>
      </c>
      <c r="H1358">
        <v>0</v>
      </c>
      <c r="I1358">
        <v>0</v>
      </c>
      <c r="J1358">
        <v>12888</v>
      </c>
      <c r="K1358">
        <v>9046</v>
      </c>
      <c r="L1358">
        <v>81839</v>
      </c>
      <c r="M1358">
        <v>82256</v>
      </c>
      <c r="N1358">
        <v>298492</v>
      </c>
      <c r="O1358">
        <v>447308</v>
      </c>
      <c r="P1358">
        <v>960994</v>
      </c>
      <c r="Q1358">
        <v>160306</v>
      </c>
      <c r="R1358">
        <v>79523</v>
      </c>
      <c r="S1358">
        <v>78097</v>
      </c>
      <c r="T1358">
        <v>78997</v>
      </c>
      <c r="U1358">
        <v>79584</v>
      </c>
      <c r="V1358">
        <v>80264</v>
      </c>
      <c r="W1358">
        <v>3604</v>
      </c>
      <c r="X1358">
        <v>2388</v>
      </c>
      <c r="Y1358">
        <v>204117</v>
      </c>
      <c r="Z1358">
        <v>738369</v>
      </c>
      <c r="AA1358">
        <v>526185</v>
      </c>
      <c r="AB1358">
        <v>5566</v>
      </c>
      <c r="AC1358">
        <v>0</v>
      </c>
      <c r="AD1358">
        <v>70</v>
      </c>
      <c r="AE1358">
        <v>14</v>
      </c>
      <c r="AF1358">
        <v>0</v>
      </c>
      <c r="AG1358">
        <v>14</v>
      </c>
      <c r="AH1358">
        <v>1121</v>
      </c>
    </row>
    <row r="1359" spans="1:34">
      <c r="A1359" t="s">
        <v>131</v>
      </c>
      <c r="B1359" t="s">
        <v>4641</v>
      </c>
      <c r="C1359" s="139">
        <f t="shared" si="21"/>
        <v>11458527.75</v>
      </c>
      <c r="D1359">
        <v>14896563</v>
      </c>
      <c r="E1359">
        <v>11393982</v>
      </c>
      <c r="F1359">
        <v>5110747</v>
      </c>
      <c r="G1359">
        <v>14432819</v>
      </c>
      <c r="H1359">
        <v>8371608</v>
      </c>
      <c r="I1359">
        <v>4450549</v>
      </c>
      <c r="J1359">
        <v>12680699</v>
      </c>
      <c r="K1359">
        <v>9173135</v>
      </c>
      <c r="L1359">
        <v>0</v>
      </c>
      <c r="M1359">
        <v>12861</v>
      </c>
      <c r="N1359">
        <v>5937938</v>
      </c>
      <c r="O1359">
        <v>5402774</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row>
    <row r="1360" spans="1:34">
      <c r="A1360" t="s">
        <v>131</v>
      </c>
      <c r="B1360" s="137" t="s">
        <v>4642</v>
      </c>
      <c r="C1360" s="139">
        <f t="shared" si="21"/>
        <v>484690800.25</v>
      </c>
      <c r="D1360">
        <v>488565606</v>
      </c>
      <c r="E1360">
        <v>494665508</v>
      </c>
      <c r="F1360">
        <v>488295350</v>
      </c>
      <c r="G1360">
        <v>467236737</v>
      </c>
      <c r="H1360">
        <v>462419199</v>
      </c>
      <c r="I1360">
        <v>454276885</v>
      </c>
      <c r="J1360">
        <v>450323255</v>
      </c>
      <c r="K1360">
        <v>442562347</v>
      </c>
      <c r="L1360">
        <v>429894349</v>
      </c>
      <c r="M1360">
        <v>435572041</v>
      </c>
      <c r="N1360">
        <v>417931476</v>
      </c>
      <c r="O1360">
        <v>403017992</v>
      </c>
      <c r="P1360">
        <v>405748775</v>
      </c>
      <c r="Q1360">
        <v>405652602</v>
      </c>
      <c r="R1360">
        <v>400662401</v>
      </c>
      <c r="S1360">
        <v>396746819</v>
      </c>
      <c r="T1360">
        <v>390378129</v>
      </c>
      <c r="U1360">
        <v>379279269</v>
      </c>
      <c r="V1360">
        <v>385708807</v>
      </c>
      <c r="W1360">
        <v>372583612</v>
      </c>
      <c r="X1360">
        <v>377744751</v>
      </c>
      <c r="Y1360">
        <v>359148860</v>
      </c>
      <c r="Z1360">
        <v>356058535</v>
      </c>
      <c r="AA1360">
        <v>336845697</v>
      </c>
      <c r="AB1360">
        <v>328954500</v>
      </c>
      <c r="AC1360">
        <v>317636244</v>
      </c>
      <c r="AD1360">
        <v>307179595</v>
      </c>
      <c r="AE1360">
        <v>299688730</v>
      </c>
      <c r="AF1360">
        <v>290292314</v>
      </c>
      <c r="AG1360">
        <v>286328723</v>
      </c>
      <c r="AH1360">
        <v>281560757</v>
      </c>
    </row>
    <row r="1361" spans="1:34">
      <c r="A1361" t="s">
        <v>131</v>
      </c>
      <c r="B1361" t="s">
        <v>4643</v>
      </c>
      <c r="C1361" s="139">
        <f t="shared" si="21"/>
        <v>0</v>
      </c>
      <c r="D1361" t="s">
        <v>583</v>
      </c>
      <c r="E1361" t="s">
        <v>583</v>
      </c>
      <c r="F1361" t="s">
        <v>583</v>
      </c>
      <c r="G1361" t="s">
        <v>583</v>
      </c>
      <c r="H1361" t="s">
        <v>583</v>
      </c>
      <c r="I1361" t="s">
        <v>583</v>
      </c>
      <c r="J1361" t="s">
        <v>583</v>
      </c>
      <c r="K1361" t="s">
        <v>583</v>
      </c>
      <c r="L1361" t="s">
        <v>583</v>
      </c>
      <c r="M1361" t="s">
        <v>583</v>
      </c>
      <c r="N1361" t="s">
        <v>583</v>
      </c>
      <c r="O1361" t="s">
        <v>583</v>
      </c>
      <c r="P1361" t="s">
        <v>583</v>
      </c>
      <c r="Q1361" t="s">
        <v>583</v>
      </c>
      <c r="R1361" t="s">
        <v>583</v>
      </c>
      <c r="S1361" t="s">
        <v>583</v>
      </c>
      <c r="T1361" t="s">
        <v>583</v>
      </c>
      <c r="U1361" t="s">
        <v>583</v>
      </c>
      <c r="V1361" t="s">
        <v>583</v>
      </c>
      <c r="W1361" t="s">
        <v>583</v>
      </c>
      <c r="X1361" t="s">
        <v>583</v>
      </c>
      <c r="Y1361" t="s">
        <v>583</v>
      </c>
      <c r="Z1361" t="s">
        <v>583</v>
      </c>
      <c r="AA1361" t="s">
        <v>583</v>
      </c>
      <c r="AB1361" t="s">
        <v>583</v>
      </c>
      <c r="AC1361" t="s">
        <v>583</v>
      </c>
      <c r="AD1361" t="s">
        <v>583</v>
      </c>
      <c r="AE1361" t="s">
        <v>583</v>
      </c>
      <c r="AF1361" t="s">
        <v>583</v>
      </c>
      <c r="AG1361" t="s">
        <v>583</v>
      </c>
      <c r="AH1361" t="s">
        <v>583</v>
      </c>
    </row>
    <row r="1362" spans="1:34">
      <c r="A1362" t="s">
        <v>131</v>
      </c>
      <c r="B1362" t="s">
        <v>4644</v>
      </c>
      <c r="C1362" s="139">
        <f t="shared" si="21"/>
        <v>0</v>
      </c>
      <c r="D1362" t="s">
        <v>583</v>
      </c>
      <c r="E1362" t="s">
        <v>583</v>
      </c>
      <c r="F1362" t="s">
        <v>583</v>
      </c>
      <c r="G1362" t="s">
        <v>583</v>
      </c>
      <c r="H1362" t="s">
        <v>583</v>
      </c>
      <c r="I1362" t="s">
        <v>583</v>
      </c>
      <c r="J1362" t="s">
        <v>583</v>
      </c>
      <c r="K1362" t="s">
        <v>583</v>
      </c>
      <c r="L1362" t="s">
        <v>583</v>
      </c>
      <c r="M1362" t="s">
        <v>583</v>
      </c>
      <c r="N1362" t="s">
        <v>583</v>
      </c>
      <c r="O1362" t="s">
        <v>583</v>
      </c>
      <c r="P1362" t="s">
        <v>583</v>
      </c>
      <c r="Q1362" t="s">
        <v>583</v>
      </c>
      <c r="R1362" t="s">
        <v>583</v>
      </c>
      <c r="S1362" t="s">
        <v>583</v>
      </c>
      <c r="T1362" t="s">
        <v>583</v>
      </c>
      <c r="U1362" t="s">
        <v>583</v>
      </c>
      <c r="V1362" t="s">
        <v>583</v>
      </c>
      <c r="W1362" t="s">
        <v>583</v>
      </c>
      <c r="X1362" t="s">
        <v>583</v>
      </c>
      <c r="Y1362" t="s">
        <v>583</v>
      </c>
      <c r="Z1362" t="s">
        <v>583</v>
      </c>
      <c r="AA1362" t="s">
        <v>583</v>
      </c>
      <c r="AB1362" t="s">
        <v>583</v>
      </c>
      <c r="AC1362" t="s">
        <v>583</v>
      </c>
      <c r="AD1362" t="s">
        <v>583</v>
      </c>
      <c r="AE1362" t="s">
        <v>583</v>
      </c>
      <c r="AF1362" t="s">
        <v>583</v>
      </c>
      <c r="AG1362" t="s">
        <v>583</v>
      </c>
      <c r="AH1362" t="s">
        <v>583</v>
      </c>
    </row>
    <row r="1363" spans="1:34">
      <c r="A1363" t="s">
        <v>131</v>
      </c>
      <c r="B1363" t="s">
        <v>4645</v>
      </c>
      <c r="C1363" s="139">
        <f t="shared" si="21"/>
        <v>413149917.25</v>
      </c>
      <c r="D1363">
        <v>419270783</v>
      </c>
      <c r="E1363">
        <v>421706711</v>
      </c>
      <c r="F1363">
        <v>416800129</v>
      </c>
      <c r="G1363">
        <v>394822046</v>
      </c>
      <c r="H1363">
        <v>391470688</v>
      </c>
      <c r="I1363">
        <v>385245884</v>
      </c>
      <c r="J1363">
        <v>379812978</v>
      </c>
      <c r="K1363">
        <v>368805991</v>
      </c>
      <c r="L1363">
        <v>361742157</v>
      </c>
      <c r="M1363">
        <v>370375080</v>
      </c>
      <c r="N1363">
        <v>352586969</v>
      </c>
      <c r="O1363">
        <v>338733947</v>
      </c>
      <c r="P1363">
        <v>341288299</v>
      </c>
      <c r="Q1363">
        <v>335439419</v>
      </c>
      <c r="R1363">
        <v>338259068</v>
      </c>
      <c r="S1363">
        <v>330117539</v>
      </c>
      <c r="T1363">
        <v>318115966</v>
      </c>
      <c r="U1363">
        <v>312902329</v>
      </c>
      <c r="V1363">
        <v>320845849</v>
      </c>
      <c r="W1363">
        <v>317047501</v>
      </c>
      <c r="X1363">
        <v>318262529</v>
      </c>
      <c r="Y1363">
        <v>301844180</v>
      </c>
      <c r="Z1363">
        <v>304704764</v>
      </c>
      <c r="AA1363">
        <v>286703509</v>
      </c>
      <c r="AB1363">
        <v>278449583</v>
      </c>
      <c r="AC1363">
        <v>263278592</v>
      </c>
      <c r="AD1363">
        <v>258179737</v>
      </c>
      <c r="AE1363">
        <v>250084413</v>
      </c>
      <c r="AF1363">
        <v>239431038</v>
      </c>
      <c r="AG1363">
        <v>240351787</v>
      </c>
      <c r="AH1363">
        <v>237415127</v>
      </c>
    </row>
    <row r="1364" spans="1:34">
      <c r="A1364" t="s">
        <v>131</v>
      </c>
      <c r="B1364" t="s">
        <v>4646</v>
      </c>
      <c r="C1364" s="139">
        <f t="shared" si="21"/>
        <v>0</v>
      </c>
      <c r="D1364">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1029155</v>
      </c>
      <c r="X1364">
        <v>0</v>
      </c>
      <c r="Y1364">
        <v>0</v>
      </c>
      <c r="Z1364">
        <v>0</v>
      </c>
      <c r="AA1364">
        <v>0</v>
      </c>
      <c r="AB1364">
        <v>0</v>
      </c>
      <c r="AC1364">
        <v>0</v>
      </c>
      <c r="AD1364">
        <v>0</v>
      </c>
      <c r="AE1364">
        <v>0</v>
      </c>
      <c r="AF1364">
        <v>0</v>
      </c>
      <c r="AG1364">
        <v>0</v>
      </c>
      <c r="AH1364">
        <v>0</v>
      </c>
    </row>
    <row r="1365" spans="1:34">
      <c r="A1365" t="s">
        <v>131</v>
      </c>
      <c r="B1365" t="s">
        <v>4647</v>
      </c>
      <c r="C1365" s="139">
        <f t="shared" si="21"/>
        <v>7476501</v>
      </c>
      <c r="D1365">
        <v>7592484</v>
      </c>
      <c r="E1365">
        <v>7636693</v>
      </c>
      <c r="F1365">
        <v>7618499</v>
      </c>
      <c r="G1365">
        <v>7058328</v>
      </c>
      <c r="H1365">
        <v>7191121</v>
      </c>
      <c r="I1365">
        <v>7091470</v>
      </c>
      <c r="J1365">
        <v>9856842</v>
      </c>
      <c r="K1365">
        <v>10011263</v>
      </c>
      <c r="L1365">
        <v>3361974</v>
      </c>
      <c r="M1365">
        <v>5690036</v>
      </c>
      <c r="N1365">
        <v>5870581</v>
      </c>
      <c r="O1365">
        <v>6617473</v>
      </c>
      <c r="P1365">
        <v>6526348</v>
      </c>
      <c r="Q1365">
        <v>8389163</v>
      </c>
      <c r="R1365">
        <v>4465145</v>
      </c>
      <c r="S1365">
        <v>4140723</v>
      </c>
      <c r="T1365">
        <v>2498874</v>
      </c>
      <c r="U1365">
        <v>9783626</v>
      </c>
      <c r="V1365">
        <v>10285837</v>
      </c>
      <c r="W1365">
        <v>0</v>
      </c>
      <c r="X1365">
        <v>0</v>
      </c>
      <c r="Y1365">
        <v>0</v>
      </c>
      <c r="Z1365">
        <v>0</v>
      </c>
      <c r="AA1365">
        <v>0</v>
      </c>
      <c r="AB1365">
        <v>0</v>
      </c>
      <c r="AC1365">
        <v>0</v>
      </c>
      <c r="AD1365">
        <v>0</v>
      </c>
      <c r="AE1365">
        <v>0</v>
      </c>
      <c r="AF1365">
        <v>0</v>
      </c>
      <c r="AG1365">
        <v>0</v>
      </c>
      <c r="AH1365">
        <v>0</v>
      </c>
    </row>
    <row r="1366" spans="1:34">
      <c r="A1366" t="s">
        <v>131</v>
      </c>
      <c r="B1366" t="s">
        <v>4648</v>
      </c>
      <c r="C1366" s="139">
        <f t="shared" si="21"/>
        <v>420626418.25</v>
      </c>
      <c r="D1366">
        <v>426863267</v>
      </c>
      <c r="E1366">
        <v>429343404</v>
      </c>
      <c r="F1366">
        <v>424418628</v>
      </c>
      <c r="G1366">
        <v>401880374</v>
      </c>
      <c r="H1366">
        <v>398661809</v>
      </c>
      <c r="I1366">
        <v>392337354</v>
      </c>
      <c r="J1366">
        <v>389669820</v>
      </c>
      <c r="K1366">
        <v>378817254</v>
      </c>
      <c r="L1366">
        <v>365104131</v>
      </c>
      <c r="M1366">
        <v>376065116</v>
      </c>
      <c r="N1366">
        <v>358457550</v>
      </c>
      <c r="O1366">
        <v>345351420</v>
      </c>
      <c r="P1366">
        <v>347814647</v>
      </c>
      <c r="Q1366">
        <v>343828582</v>
      </c>
      <c r="R1366">
        <v>342724213</v>
      </c>
      <c r="S1366">
        <v>334258262</v>
      </c>
      <c r="T1366">
        <v>320614840</v>
      </c>
      <c r="U1366">
        <v>322685955</v>
      </c>
      <c r="V1366">
        <v>331131686</v>
      </c>
      <c r="W1366">
        <v>318076656</v>
      </c>
      <c r="X1366">
        <v>318262529</v>
      </c>
      <c r="Y1366">
        <v>301844180</v>
      </c>
      <c r="Z1366">
        <v>304704764</v>
      </c>
      <c r="AA1366">
        <v>286703509</v>
      </c>
      <c r="AB1366">
        <v>278449583</v>
      </c>
      <c r="AC1366">
        <v>263278592</v>
      </c>
      <c r="AD1366">
        <v>258179737</v>
      </c>
      <c r="AE1366">
        <v>250084413</v>
      </c>
      <c r="AF1366">
        <v>239431038</v>
      </c>
      <c r="AG1366">
        <v>240351787</v>
      </c>
      <c r="AH1366">
        <v>237415127</v>
      </c>
    </row>
    <row r="1367" spans="1:34">
      <c r="A1367" t="s">
        <v>131</v>
      </c>
      <c r="B1367" t="s">
        <v>4649</v>
      </c>
      <c r="C1367" s="139">
        <f t="shared" si="21"/>
        <v>36561562.25</v>
      </c>
      <c r="D1367">
        <v>35665123</v>
      </c>
      <c r="E1367">
        <v>36870287</v>
      </c>
      <c r="F1367">
        <v>38490458</v>
      </c>
      <c r="G1367">
        <v>35220381</v>
      </c>
      <c r="H1367">
        <v>36151297</v>
      </c>
      <c r="I1367">
        <v>36116457</v>
      </c>
      <c r="J1367">
        <v>34883315</v>
      </c>
      <c r="K1367">
        <v>37002303</v>
      </c>
      <c r="L1367">
        <v>34343671</v>
      </c>
      <c r="M1367">
        <v>33579432</v>
      </c>
      <c r="N1367">
        <v>33873361</v>
      </c>
      <c r="O1367">
        <v>32232087</v>
      </c>
      <c r="P1367">
        <v>28557855</v>
      </c>
      <c r="Q1367">
        <v>29110904</v>
      </c>
      <c r="R1367">
        <v>33121582</v>
      </c>
      <c r="S1367">
        <v>45497429</v>
      </c>
      <c r="T1367">
        <v>41749468</v>
      </c>
      <c r="U1367">
        <v>41705982</v>
      </c>
      <c r="V1367">
        <v>41183035</v>
      </c>
      <c r="W1367">
        <v>40306838</v>
      </c>
      <c r="X1367">
        <v>42458738</v>
      </c>
      <c r="Y1367">
        <v>42987715</v>
      </c>
      <c r="Z1367">
        <v>39313178</v>
      </c>
      <c r="AA1367">
        <v>38166791</v>
      </c>
      <c r="AB1367">
        <v>37623236</v>
      </c>
      <c r="AC1367">
        <v>37852016</v>
      </c>
      <c r="AD1367">
        <v>33398359</v>
      </c>
      <c r="AE1367">
        <v>31554230</v>
      </c>
      <c r="AF1367">
        <v>30294765</v>
      </c>
      <c r="AG1367">
        <v>28337550</v>
      </c>
      <c r="AH1367">
        <v>28031066</v>
      </c>
    </row>
    <row r="1368" spans="1:34">
      <c r="A1368" t="s">
        <v>131</v>
      </c>
      <c r="B1368" t="s">
        <v>4650</v>
      </c>
      <c r="C1368" s="139">
        <f t="shared" si="21"/>
        <v>3625324.5</v>
      </c>
      <c r="D1368">
        <v>3219961</v>
      </c>
      <c r="E1368">
        <v>4516840</v>
      </c>
      <c r="F1368">
        <v>1163819</v>
      </c>
      <c r="G1368">
        <v>5600678</v>
      </c>
      <c r="H1368">
        <v>1948376</v>
      </c>
      <c r="I1368">
        <v>252888</v>
      </c>
      <c r="J1368">
        <v>437364</v>
      </c>
      <c r="K1368">
        <v>678304</v>
      </c>
      <c r="L1368">
        <v>305030</v>
      </c>
      <c r="M1368">
        <v>306668</v>
      </c>
      <c r="N1368">
        <v>310478</v>
      </c>
      <c r="O1368">
        <v>337146</v>
      </c>
      <c r="P1368">
        <v>1012880</v>
      </c>
      <c r="Q1368">
        <v>402393</v>
      </c>
      <c r="R1368">
        <v>291883</v>
      </c>
      <c r="S1368">
        <v>294462</v>
      </c>
      <c r="T1368">
        <v>294683</v>
      </c>
      <c r="U1368">
        <v>296621</v>
      </c>
      <c r="V1368">
        <v>299155</v>
      </c>
      <c r="W1368">
        <v>2839</v>
      </c>
      <c r="X1368">
        <v>18598</v>
      </c>
      <c r="Y1368">
        <v>19575</v>
      </c>
      <c r="Z1368">
        <v>4625</v>
      </c>
      <c r="AA1368">
        <v>1103530</v>
      </c>
      <c r="AB1368">
        <v>1029628</v>
      </c>
      <c r="AC1368">
        <v>925370</v>
      </c>
      <c r="AD1368">
        <v>964770</v>
      </c>
      <c r="AE1368">
        <v>801040</v>
      </c>
      <c r="AF1368">
        <v>0</v>
      </c>
      <c r="AG1368">
        <v>446823</v>
      </c>
      <c r="AH1368">
        <v>64596</v>
      </c>
    </row>
    <row r="1369" spans="1:34">
      <c r="A1369" t="s">
        <v>131</v>
      </c>
      <c r="B1369" t="s">
        <v>4651</v>
      </c>
      <c r="C1369" s="139">
        <f t="shared" si="21"/>
        <v>22701670.25</v>
      </c>
      <c r="D1369">
        <v>23773836</v>
      </c>
      <c r="E1369">
        <v>23280667</v>
      </c>
      <c r="F1369">
        <v>21890517</v>
      </c>
      <c r="G1369">
        <v>21861661</v>
      </c>
      <c r="H1369">
        <v>20806591</v>
      </c>
      <c r="I1369">
        <v>19567214</v>
      </c>
      <c r="J1369">
        <v>20290084</v>
      </c>
      <c r="K1369">
        <v>20349926</v>
      </c>
      <c r="L1369">
        <v>19771834</v>
      </c>
      <c r="M1369">
        <v>23238430</v>
      </c>
      <c r="N1369">
        <v>22144706</v>
      </c>
      <c r="O1369">
        <v>21984182</v>
      </c>
      <c r="P1369">
        <v>22155964</v>
      </c>
      <c r="Q1369">
        <v>21761762</v>
      </c>
      <c r="R1369">
        <v>22221851</v>
      </c>
      <c r="S1369">
        <v>22340398</v>
      </c>
      <c r="T1369">
        <v>23493372</v>
      </c>
      <c r="U1369">
        <v>23694225</v>
      </c>
      <c r="V1369">
        <v>24838064</v>
      </c>
      <c r="W1369">
        <v>24874695</v>
      </c>
      <c r="X1369">
        <v>24755499</v>
      </c>
      <c r="Y1369">
        <v>23680318</v>
      </c>
      <c r="Z1369">
        <v>21666855</v>
      </c>
      <c r="AA1369">
        <v>21616568</v>
      </c>
      <c r="AB1369">
        <v>21613727</v>
      </c>
      <c r="AC1369">
        <v>20094800</v>
      </c>
      <c r="AD1369">
        <v>19612968</v>
      </c>
      <c r="AE1369">
        <v>20015168</v>
      </c>
      <c r="AF1369">
        <v>18927928</v>
      </c>
      <c r="AG1369">
        <v>18455363</v>
      </c>
      <c r="AH1369">
        <v>18024745</v>
      </c>
    </row>
    <row r="1370" spans="1:34">
      <c r="A1370" t="s">
        <v>131</v>
      </c>
      <c r="B1370" t="s">
        <v>4652</v>
      </c>
      <c r="C1370" s="139">
        <f t="shared" si="21"/>
        <v>1175824.5</v>
      </c>
      <c r="D1370">
        <v>-956582</v>
      </c>
      <c r="E1370">
        <v>654309</v>
      </c>
      <c r="F1370">
        <v>2331928</v>
      </c>
      <c r="G1370">
        <v>2673643</v>
      </c>
      <c r="H1370">
        <v>4851127</v>
      </c>
      <c r="I1370">
        <v>6002972</v>
      </c>
      <c r="J1370">
        <v>5042672</v>
      </c>
      <c r="K1370">
        <v>5714560</v>
      </c>
      <c r="L1370">
        <v>6243412</v>
      </c>
      <c r="M1370">
        <v>2382394</v>
      </c>
      <c r="N1370">
        <v>3145380</v>
      </c>
      <c r="O1370">
        <v>3113157</v>
      </c>
      <c r="P1370">
        <v>4542218</v>
      </c>
      <c r="Q1370">
        <v>5479814</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c r="A1371" t="s">
        <v>131</v>
      </c>
      <c r="B1371" t="s">
        <v>4653</v>
      </c>
      <c r="C1371" s="139">
        <f t="shared" si="21"/>
        <v>0</v>
      </c>
      <c r="D1371">
        <v>0</v>
      </c>
      <c r="E1371">
        <v>0</v>
      </c>
      <c r="F1371">
        <v>0</v>
      </c>
      <c r="G1371">
        <v>0</v>
      </c>
      <c r="H1371">
        <v>0</v>
      </c>
      <c r="I1371">
        <v>0</v>
      </c>
      <c r="J1371">
        <v>0</v>
      </c>
      <c r="K1371">
        <v>0</v>
      </c>
      <c r="L1371">
        <v>4126271</v>
      </c>
      <c r="M1371">
        <v>0</v>
      </c>
      <c r="N1371">
        <v>0</v>
      </c>
      <c r="O1371">
        <v>0</v>
      </c>
      <c r="P1371">
        <v>1665211</v>
      </c>
      <c r="Q1371">
        <v>5069147</v>
      </c>
      <c r="R1371">
        <v>19001244</v>
      </c>
      <c r="S1371">
        <v>23863479</v>
      </c>
      <c r="T1371">
        <v>30100655</v>
      </c>
      <c r="U1371">
        <v>19665941</v>
      </c>
      <c r="V1371">
        <v>16793321</v>
      </c>
      <c r="W1371">
        <v>20525270</v>
      </c>
      <c r="X1371">
        <v>20877993</v>
      </c>
      <c r="Y1371">
        <v>19709773</v>
      </c>
      <c r="Z1371">
        <v>15675830</v>
      </c>
      <c r="AA1371">
        <v>14373549</v>
      </c>
      <c r="AB1371">
        <v>15115523</v>
      </c>
      <c r="AC1371">
        <v>20323321</v>
      </c>
      <c r="AD1371">
        <v>16621182</v>
      </c>
      <c r="AE1371">
        <v>17096725</v>
      </c>
      <c r="AF1371">
        <v>20829366</v>
      </c>
      <c r="AG1371">
        <v>16652634</v>
      </c>
      <c r="AH1371">
        <v>15499511</v>
      </c>
    </row>
    <row r="1372" spans="1:34">
      <c r="A1372" t="s">
        <v>131</v>
      </c>
      <c r="B1372" s="137" t="s">
        <v>4654</v>
      </c>
      <c r="C1372" s="139">
        <f t="shared" si="21"/>
        <v>484690800.25</v>
      </c>
      <c r="D1372">
        <v>488565606</v>
      </c>
      <c r="E1372">
        <v>494665508</v>
      </c>
      <c r="F1372">
        <v>488295350</v>
      </c>
      <c r="G1372">
        <v>467236737</v>
      </c>
      <c r="H1372">
        <v>462419199</v>
      </c>
      <c r="I1372">
        <v>454276885</v>
      </c>
      <c r="J1372">
        <v>450323255</v>
      </c>
      <c r="K1372">
        <v>442562347</v>
      </c>
      <c r="L1372">
        <v>429894349</v>
      </c>
      <c r="M1372">
        <v>435572041</v>
      </c>
      <c r="N1372">
        <v>417931476</v>
      </c>
      <c r="O1372">
        <v>403017992</v>
      </c>
      <c r="P1372">
        <v>405748775</v>
      </c>
      <c r="Q1372">
        <v>405652602</v>
      </c>
      <c r="R1372">
        <v>400662401</v>
      </c>
      <c r="S1372">
        <v>396746819</v>
      </c>
      <c r="T1372">
        <v>390378129</v>
      </c>
      <c r="U1372">
        <v>379279269</v>
      </c>
      <c r="V1372">
        <v>385708807</v>
      </c>
      <c r="W1372">
        <v>372583612</v>
      </c>
      <c r="X1372">
        <v>377744751</v>
      </c>
      <c r="Y1372">
        <v>359148860</v>
      </c>
      <c r="Z1372">
        <v>356058535</v>
      </c>
      <c r="AA1372">
        <v>336845697</v>
      </c>
      <c r="AB1372">
        <v>328954500</v>
      </c>
      <c r="AC1372">
        <v>317636244</v>
      </c>
      <c r="AD1372">
        <v>307179595</v>
      </c>
      <c r="AE1372">
        <v>299688730</v>
      </c>
      <c r="AF1372">
        <v>290292314</v>
      </c>
      <c r="AG1372">
        <v>286328723</v>
      </c>
      <c r="AH1372">
        <v>281560757</v>
      </c>
    </row>
    <row r="1373" spans="1:34">
      <c r="A1373" t="s">
        <v>131</v>
      </c>
      <c r="B1373" t="s">
        <v>4655</v>
      </c>
      <c r="C1373" s="139">
        <f t="shared" si="21"/>
        <v>-11458527.75</v>
      </c>
      <c r="D1373">
        <v>-14896563</v>
      </c>
      <c r="E1373">
        <v>-11393982</v>
      </c>
      <c r="F1373">
        <v>-5110747</v>
      </c>
      <c r="G1373">
        <v>-14432819</v>
      </c>
      <c r="H1373">
        <v>-8371608</v>
      </c>
      <c r="I1373">
        <v>-4450549</v>
      </c>
      <c r="J1373">
        <v>-12680699</v>
      </c>
      <c r="K1373">
        <v>-9173135</v>
      </c>
      <c r="L1373">
        <v>4126271</v>
      </c>
      <c r="M1373">
        <v>-12861</v>
      </c>
      <c r="N1373">
        <v>-5937938</v>
      </c>
      <c r="O1373">
        <v>-5402774</v>
      </c>
      <c r="P1373">
        <v>1665211</v>
      </c>
      <c r="Q1373">
        <v>5069147</v>
      </c>
      <c r="R1373">
        <v>19001244</v>
      </c>
      <c r="S1373">
        <v>23863479</v>
      </c>
      <c r="T1373">
        <v>30100655</v>
      </c>
      <c r="U1373">
        <v>19665941</v>
      </c>
      <c r="V1373">
        <v>16793321</v>
      </c>
      <c r="W1373">
        <v>20525270</v>
      </c>
      <c r="X1373">
        <v>20877993</v>
      </c>
      <c r="Y1373">
        <v>19709773</v>
      </c>
      <c r="Z1373">
        <v>15675830</v>
      </c>
      <c r="AA1373">
        <v>14373549</v>
      </c>
      <c r="AB1373">
        <v>15115523</v>
      </c>
      <c r="AC1373">
        <v>20323321</v>
      </c>
      <c r="AD1373">
        <v>16621182</v>
      </c>
      <c r="AE1373">
        <v>17096725</v>
      </c>
      <c r="AF1373">
        <v>20829366</v>
      </c>
      <c r="AG1373">
        <v>16652634</v>
      </c>
      <c r="AH1373">
        <v>15499511</v>
      </c>
    </row>
    <row r="1374" spans="1:34">
      <c r="A1374" t="s">
        <v>131</v>
      </c>
      <c r="B1374" t="s">
        <v>4656</v>
      </c>
      <c r="C1374" s="139">
        <f t="shared" si="21"/>
        <v>0.97750000000000004</v>
      </c>
      <c r="D1374">
        <v>0.97</v>
      </c>
      <c r="E1374">
        <v>0.98</v>
      </c>
      <c r="F1374">
        <v>0.99</v>
      </c>
      <c r="G1374">
        <v>0.97</v>
      </c>
      <c r="H1374">
        <v>0.98</v>
      </c>
      <c r="I1374">
        <v>0.99</v>
      </c>
      <c r="J1374">
        <v>0.97</v>
      </c>
      <c r="K1374">
        <v>0.98</v>
      </c>
      <c r="L1374">
        <v>1.01</v>
      </c>
      <c r="M1374">
        <v>1</v>
      </c>
      <c r="N1374">
        <v>0.99</v>
      </c>
      <c r="O1374">
        <v>0.99</v>
      </c>
      <c r="P1374">
        <v>1</v>
      </c>
      <c r="Q1374">
        <v>1.01</v>
      </c>
      <c r="R1374">
        <v>1.05</v>
      </c>
      <c r="S1374">
        <v>1.06</v>
      </c>
      <c r="T1374">
        <v>1.08</v>
      </c>
      <c r="U1374">
        <v>1.05</v>
      </c>
      <c r="V1374">
        <v>1.05</v>
      </c>
      <c r="W1374">
        <v>1.06</v>
      </c>
      <c r="X1374">
        <v>1.06</v>
      </c>
      <c r="Y1374">
        <v>1.06</v>
      </c>
      <c r="Z1374">
        <v>1.05</v>
      </c>
      <c r="AA1374">
        <v>1.04</v>
      </c>
      <c r="AB1374">
        <v>1.05</v>
      </c>
      <c r="AC1374">
        <v>1.07</v>
      </c>
      <c r="AD1374">
        <v>1.06</v>
      </c>
      <c r="AE1374">
        <v>1.06</v>
      </c>
      <c r="AF1374">
        <v>1.08</v>
      </c>
      <c r="AG1374">
        <v>1.06</v>
      </c>
      <c r="AH1374">
        <v>1.06</v>
      </c>
    </row>
    <row r="1375" spans="1:34">
      <c r="A1375" t="s">
        <v>131</v>
      </c>
      <c r="B1375" t="s">
        <v>4657</v>
      </c>
      <c r="C1375" s="139">
        <f t="shared" si="21"/>
        <v>0</v>
      </c>
    </row>
    <row r="1376" spans="1:34">
      <c r="A1376" t="s">
        <v>131</v>
      </c>
      <c r="B1376" t="s">
        <v>4566</v>
      </c>
      <c r="C1376" s="139">
        <f t="shared" si="21"/>
        <v>0</v>
      </c>
      <c r="D1376" t="s">
        <v>4567</v>
      </c>
      <c r="E1376" t="s">
        <v>4568</v>
      </c>
      <c r="F1376" t="s">
        <v>4569</v>
      </c>
      <c r="G1376" t="s">
        <v>4570</v>
      </c>
      <c r="H1376" t="s">
        <v>4571</v>
      </c>
      <c r="I1376" t="s">
        <v>4572</v>
      </c>
      <c r="J1376" t="s">
        <v>4573</v>
      </c>
      <c r="K1376" t="s">
        <v>4574</v>
      </c>
      <c r="L1376" t="s">
        <v>4575</v>
      </c>
      <c r="M1376" t="s">
        <v>4576</v>
      </c>
      <c r="N1376" t="s">
        <v>4577</v>
      </c>
      <c r="O1376" t="s">
        <v>4578</v>
      </c>
      <c r="P1376" t="s">
        <v>4579</v>
      </c>
      <c r="Q1376" t="s">
        <v>4580</v>
      </c>
      <c r="R1376" t="s">
        <v>4581</v>
      </c>
      <c r="S1376" t="s">
        <v>4582</v>
      </c>
      <c r="T1376" t="s">
        <v>4583</v>
      </c>
      <c r="U1376" t="s">
        <v>4584</v>
      </c>
      <c r="V1376" t="s">
        <v>4585</v>
      </c>
      <c r="W1376" t="s">
        <v>4586</v>
      </c>
      <c r="X1376" t="s">
        <v>4587</v>
      </c>
      <c r="Y1376" t="s">
        <v>4588</v>
      </c>
      <c r="Z1376" t="s">
        <v>4589</v>
      </c>
      <c r="AA1376" t="s">
        <v>4590</v>
      </c>
      <c r="AB1376" t="s">
        <v>4591</v>
      </c>
      <c r="AC1376" t="s">
        <v>4592</v>
      </c>
      <c r="AD1376" t="s">
        <v>4593</v>
      </c>
      <c r="AE1376" t="s">
        <v>4594</v>
      </c>
      <c r="AF1376" t="s">
        <v>4595</v>
      </c>
      <c r="AG1376" t="s">
        <v>4596</v>
      </c>
      <c r="AH1376" t="s">
        <v>4597</v>
      </c>
    </row>
    <row r="1377" spans="1:34">
      <c r="B1377" t="s">
        <v>133</v>
      </c>
      <c r="C1377" s="139">
        <f t="shared" si="21"/>
        <v>0</v>
      </c>
    </row>
    <row r="1378" spans="1:34">
      <c r="A1378" t="s">
        <v>133</v>
      </c>
      <c r="B1378" t="s">
        <v>4598</v>
      </c>
      <c r="C1378" s="139">
        <f t="shared" si="21"/>
        <v>0</v>
      </c>
    </row>
    <row r="1379" spans="1:34">
      <c r="A1379" t="s">
        <v>133</v>
      </c>
      <c r="B1379" t="s">
        <v>4599</v>
      </c>
      <c r="C1379" s="139">
        <f t="shared" si="21"/>
        <v>0</v>
      </c>
      <c r="D1379" t="s">
        <v>4600</v>
      </c>
      <c r="E1379" t="s">
        <v>4601</v>
      </c>
      <c r="F1379" t="s">
        <v>4602</v>
      </c>
      <c r="G1379" t="s">
        <v>4603</v>
      </c>
      <c r="H1379" t="s">
        <v>4604</v>
      </c>
      <c r="I1379" t="s">
        <v>4605</v>
      </c>
      <c r="J1379" t="s">
        <v>4606</v>
      </c>
      <c r="K1379" t="s">
        <v>4607</v>
      </c>
      <c r="L1379" t="s">
        <v>4608</v>
      </c>
      <c r="M1379" t="s">
        <v>4609</v>
      </c>
      <c r="N1379" t="s">
        <v>4610</v>
      </c>
      <c r="O1379" t="s">
        <v>4611</v>
      </c>
      <c r="P1379" t="s">
        <v>4612</v>
      </c>
      <c r="Q1379" t="s">
        <v>4613</v>
      </c>
      <c r="R1379" t="s">
        <v>4614</v>
      </c>
      <c r="S1379" t="s">
        <v>4615</v>
      </c>
      <c r="T1379" t="s">
        <v>4616</v>
      </c>
      <c r="U1379" t="s">
        <v>4617</v>
      </c>
      <c r="V1379" t="s">
        <v>4618</v>
      </c>
      <c r="W1379" t="s">
        <v>4619</v>
      </c>
      <c r="X1379" t="s">
        <v>4620</v>
      </c>
      <c r="Y1379" t="s">
        <v>4621</v>
      </c>
      <c r="Z1379" t="s">
        <v>4622</v>
      </c>
      <c r="AA1379" t="s">
        <v>4623</v>
      </c>
      <c r="AB1379" t="s">
        <v>4624</v>
      </c>
      <c r="AC1379" t="s">
        <v>4625</v>
      </c>
      <c r="AD1379" t="s">
        <v>4626</v>
      </c>
      <c r="AE1379" t="s">
        <v>4627</v>
      </c>
      <c r="AF1379" t="s">
        <v>4628</v>
      </c>
      <c r="AG1379" t="s">
        <v>4629</v>
      </c>
      <c r="AH1379" t="s">
        <v>4630</v>
      </c>
    </row>
    <row r="1380" spans="1:34">
      <c r="A1380" t="s">
        <v>133</v>
      </c>
      <c r="B1380" t="s">
        <v>4631</v>
      </c>
      <c r="C1380" s="139">
        <f t="shared" si="21"/>
        <v>0</v>
      </c>
      <c r="D1380" t="s">
        <v>583</v>
      </c>
      <c r="E1380" t="s">
        <v>583</v>
      </c>
      <c r="F1380" t="s">
        <v>583</v>
      </c>
      <c r="G1380" t="s">
        <v>583</v>
      </c>
      <c r="H1380" t="s">
        <v>583</v>
      </c>
      <c r="I1380" t="s">
        <v>583</v>
      </c>
      <c r="J1380" t="s">
        <v>583</v>
      </c>
      <c r="K1380" t="s">
        <v>583</v>
      </c>
      <c r="L1380" t="s">
        <v>583</v>
      </c>
      <c r="M1380" t="s">
        <v>583</v>
      </c>
      <c r="N1380" t="s">
        <v>583</v>
      </c>
      <c r="O1380" t="s">
        <v>583</v>
      </c>
      <c r="P1380" t="s">
        <v>583</v>
      </c>
      <c r="Q1380" t="s">
        <v>583</v>
      </c>
      <c r="R1380" t="s">
        <v>583</v>
      </c>
      <c r="S1380" t="s">
        <v>583</v>
      </c>
      <c r="T1380" t="s">
        <v>583</v>
      </c>
      <c r="U1380" t="s">
        <v>583</v>
      </c>
      <c r="V1380" t="s">
        <v>583</v>
      </c>
      <c r="W1380" t="s">
        <v>583</v>
      </c>
      <c r="X1380" t="s">
        <v>583</v>
      </c>
      <c r="Y1380" t="s">
        <v>583</v>
      </c>
      <c r="Z1380" t="s">
        <v>583</v>
      </c>
      <c r="AA1380" t="s">
        <v>583</v>
      </c>
      <c r="AB1380" t="s">
        <v>583</v>
      </c>
      <c r="AC1380" t="s">
        <v>583</v>
      </c>
      <c r="AD1380" t="s">
        <v>583</v>
      </c>
      <c r="AE1380" t="s">
        <v>583</v>
      </c>
      <c r="AF1380" t="s">
        <v>583</v>
      </c>
      <c r="AG1380" t="s">
        <v>583</v>
      </c>
      <c r="AH1380" t="s">
        <v>583</v>
      </c>
    </row>
    <row r="1381" spans="1:34">
      <c r="A1381" t="s">
        <v>133</v>
      </c>
      <c r="B1381" t="s">
        <v>522</v>
      </c>
      <c r="C1381" s="139">
        <f t="shared" si="21"/>
        <v>0</v>
      </c>
      <c r="D1381" t="s">
        <v>583</v>
      </c>
      <c r="E1381" t="s">
        <v>583</v>
      </c>
      <c r="F1381" t="s">
        <v>583</v>
      </c>
      <c r="G1381" t="s">
        <v>583</v>
      </c>
      <c r="H1381" t="s">
        <v>583</v>
      </c>
      <c r="I1381" t="s">
        <v>583</v>
      </c>
      <c r="J1381" t="s">
        <v>583</v>
      </c>
      <c r="K1381" t="s">
        <v>583</v>
      </c>
      <c r="L1381" t="s">
        <v>583</v>
      </c>
      <c r="M1381" t="s">
        <v>583</v>
      </c>
      <c r="N1381" t="s">
        <v>583</v>
      </c>
      <c r="O1381" t="s">
        <v>583</v>
      </c>
      <c r="P1381" t="s">
        <v>583</v>
      </c>
      <c r="Q1381" t="s">
        <v>583</v>
      </c>
      <c r="R1381" t="s">
        <v>583</v>
      </c>
      <c r="S1381" t="s">
        <v>583</v>
      </c>
      <c r="T1381" t="s">
        <v>583</v>
      </c>
      <c r="U1381" t="s">
        <v>583</v>
      </c>
      <c r="V1381" t="s">
        <v>583</v>
      </c>
      <c r="W1381" t="s">
        <v>583</v>
      </c>
      <c r="X1381" t="s">
        <v>583</v>
      </c>
      <c r="Y1381" t="s">
        <v>583</v>
      </c>
      <c r="Z1381" t="s">
        <v>583</v>
      </c>
      <c r="AA1381" t="s">
        <v>583</v>
      </c>
      <c r="AB1381" t="s">
        <v>583</v>
      </c>
      <c r="AC1381" t="s">
        <v>583</v>
      </c>
      <c r="AD1381" t="s">
        <v>583</v>
      </c>
      <c r="AE1381" t="s">
        <v>583</v>
      </c>
      <c r="AF1381" t="s">
        <v>583</v>
      </c>
      <c r="AG1381" t="s">
        <v>583</v>
      </c>
      <c r="AH1381" t="s">
        <v>583</v>
      </c>
    </row>
    <row r="1382" spans="1:34">
      <c r="A1382" t="s">
        <v>133</v>
      </c>
      <c r="B1382" t="s">
        <v>4632</v>
      </c>
      <c r="C1382" s="139">
        <f t="shared" si="21"/>
        <v>33702836.5</v>
      </c>
      <c r="D1382">
        <v>32526221</v>
      </c>
      <c r="E1382">
        <v>34770049</v>
      </c>
      <c r="F1382">
        <v>34900905</v>
      </c>
      <c r="G1382">
        <v>32614171</v>
      </c>
      <c r="H1382">
        <v>34205634</v>
      </c>
      <c r="I1382">
        <v>39381081</v>
      </c>
      <c r="J1382">
        <v>40741425</v>
      </c>
      <c r="K1382">
        <v>39526881</v>
      </c>
      <c r="L1382">
        <v>36386135</v>
      </c>
      <c r="M1382">
        <v>38392512</v>
      </c>
      <c r="N1382">
        <v>39522124</v>
      </c>
      <c r="O1382">
        <v>40991819</v>
      </c>
      <c r="P1382">
        <v>44424071</v>
      </c>
      <c r="Q1382">
        <v>43319965</v>
      </c>
      <c r="R1382">
        <v>39590509</v>
      </c>
      <c r="S1382">
        <v>36695193</v>
      </c>
      <c r="T1382">
        <v>37165917</v>
      </c>
      <c r="U1382">
        <v>37544892</v>
      </c>
      <c r="V1382">
        <v>36071946</v>
      </c>
      <c r="W1382">
        <v>35138801</v>
      </c>
      <c r="X1382">
        <v>35827490</v>
      </c>
      <c r="Y1382">
        <v>36071421</v>
      </c>
      <c r="Z1382">
        <v>35160477</v>
      </c>
      <c r="AA1382">
        <v>33969325</v>
      </c>
      <c r="AB1382">
        <v>32228605</v>
      </c>
      <c r="AC1382">
        <v>32101107</v>
      </c>
      <c r="AD1382">
        <v>34455058</v>
      </c>
      <c r="AE1382">
        <v>33460939</v>
      </c>
      <c r="AF1382">
        <v>32920738</v>
      </c>
      <c r="AG1382">
        <v>30158463</v>
      </c>
      <c r="AH1382">
        <v>32260340</v>
      </c>
    </row>
    <row r="1383" spans="1:34">
      <c r="A1383" t="s">
        <v>133</v>
      </c>
      <c r="B1383" t="s">
        <v>4633</v>
      </c>
      <c r="C1383" s="139">
        <f t="shared" si="21"/>
        <v>3857651.25</v>
      </c>
      <c r="D1383">
        <v>4009657</v>
      </c>
      <c r="E1383">
        <v>3747169</v>
      </c>
      <c r="F1383">
        <v>3803049</v>
      </c>
      <c r="G1383">
        <v>3870730</v>
      </c>
      <c r="H1383">
        <v>2756708</v>
      </c>
      <c r="I1383">
        <v>1497580</v>
      </c>
      <c r="J1383">
        <v>1929892</v>
      </c>
      <c r="K1383">
        <v>1843244</v>
      </c>
      <c r="L1383">
        <v>1947826</v>
      </c>
      <c r="M1383">
        <v>1628428</v>
      </c>
      <c r="N1383">
        <v>1516836</v>
      </c>
      <c r="O1383">
        <v>1324982</v>
      </c>
      <c r="P1383">
        <v>976356</v>
      </c>
      <c r="Q1383">
        <v>1095949</v>
      </c>
      <c r="R1383">
        <v>828602</v>
      </c>
      <c r="S1383">
        <v>705923</v>
      </c>
      <c r="T1383">
        <v>405957</v>
      </c>
      <c r="U1383">
        <v>447389</v>
      </c>
      <c r="V1383">
        <v>485116</v>
      </c>
      <c r="W1383">
        <v>395586</v>
      </c>
      <c r="X1383">
        <v>439593</v>
      </c>
      <c r="Y1383">
        <v>408876</v>
      </c>
      <c r="Z1383">
        <v>395251</v>
      </c>
      <c r="AA1383">
        <v>401820</v>
      </c>
      <c r="AB1383">
        <v>424023</v>
      </c>
      <c r="AC1383">
        <v>376502</v>
      </c>
      <c r="AD1383">
        <v>384366</v>
      </c>
      <c r="AE1383">
        <v>228936</v>
      </c>
      <c r="AF1383">
        <v>22701</v>
      </c>
      <c r="AG1383">
        <v>22701</v>
      </c>
      <c r="AH1383">
        <v>22701</v>
      </c>
    </row>
    <row r="1384" spans="1:34">
      <c r="A1384" t="s">
        <v>133</v>
      </c>
      <c r="B1384" t="s">
        <v>4634</v>
      </c>
      <c r="C1384" s="139">
        <f t="shared" si="21"/>
        <v>13995.5</v>
      </c>
      <c r="D1384">
        <v>55156</v>
      </c>
      <c r="E1384">
        <v>0</v>
      </c>
      <c r="F1384">
        <v>0</v>
      </c>
      <c r="G1384">
        <v>826</v>
      </c>
      <c r="H1384">
        <v>9789</v>
      </c>
      <c r="I1384">
        <v>7475</v>
      </c>
      <c r="J1384">
        <v>7304</v>
      </c>
      <c r="K1384">
        <v>9716</v>
      </c>
      <c r="L1384">
        <v>9429</v>
      </c>
      <c r="M1384">
        <v>9441</v>
      </c>
      <c r="N1384">
        <v>9464</v>
      </c>
      <c r="O1384">
        <v>10006</v>
      </c>
      <c r="P1384">
        <v>-2076</v>
      </c>
      <c r="Q1384">
        <v>10633</v>
      </c>
      <c r="R1384">
        <v>11035</v>
      </c>
      <c r="S1384">
        <v>7051</v>
      </c>
      <c r="T1384">
        <v>6982</v>
      </c>
      <c r="U1384">
        <v>9298</v>
      </c>
      <c r="V1384">
        <v>11247</v>
      </c>
      <c r="W1384">
        <v>9680</v>
      </c>
      <c r="X1384">
        <v>9133</v>
      </c>
      <c r="Y1384">
        <v>8169</v>
      </c>
      <c r="Z1384">
        <v>0</v>
      </c>
      <c r="AA1384">
        <v>0</v>
      </c>
      <c r="AB1384">
        <v>0</v>
      </c>
      <c r="AC1384">
        <v>0</v>
      </c>
      <c r="AD1384">
        <v>0</v>
      </c>
      <c r="AE1384">
        <v>0</v>
      </c>
      <c r="AF1384">
        <v>0</v>
      </c>
      <c r="AG1384">
        <v>0</v>
      </c>
      <c r="AH1384">
        <v>0</v>
      </c>
    </row>
    <row r="1385" spans="1:34">
      <c r="A1385" t="s">
        <v>133</v>
      </c>
      <c r="B1385" t="s">
        <v>4635</v>
      </c>
      <c r="C1385" s="139">
        <f t="shared" si="21"/>
        <v>37574483.25</v>
      </c>
      <c r="D1385">
        <v>36591034</v>
      </c>
      <c r="E1385">
        <v>38517218</v>
      </c>
      <c r="F1385">
        <v>38703954</v>
      </c>
      <c r="G1385">
        <v>36485727</v>
      </c>
      <c r="H1385">
        <v>36972131</v>
      </c>
      <c r="I1385">
        <v>40886136</v>
      </c>
      <c r="J1385">
        <v>42678621</v>
      </c>
      <c r="K1385">
        <v>41379841</v>
      </c>
      <c r="L1385">
        <v>38343390</v>
      </c>
      <c r="M1385">
        <v>40030381</v>
      </c>
      <c r="N1385">
        <v>41048424</v>
      </c>
      <c r="O1385">
        <v>42326807</v>
      </c>
      <c r="P1385">
        <v>45398351</v>
      </c>
      <c r="Q1385">
        <v>44426547</v>
      </c>
      <c r="R1385">
        <v>40430146</v>
      </c>
      <c r="S1385">
        <v>37408167</v>
      </c>
      <c r="T1385">
        <v>37578856</v>
      </c>
      <c r="U1385">
        <v>38001579</v>
      </c>
      <c r="V1385">
        <v>36568309</v>
      </c>
      <c r="W1385">
        <v>35544067</v>
      </c>
      <c r="X1385">
        <v>36276215</v>
      </c>
      <c r="Y1385">
        <v>36488465</v>
      </c>
      <c r="Z1385">
        <v>35555728</v>
      </c>
      <c r="AA1385">
        <v>34371145</v>
      </c>
      <c r="AB1385">
        <v>32652628</v>
      </c>
      <c r="AC1385">
        <v>32477609</v>
      </c>
      <c r="AD1385">
        <v>34839424</v>
      </c>
      <c r="AE1385">
        <v>33689875</v>
      </c>
      <c r="AF1385">
        <v>32943439</v>
      </c>
      <c r="AG1385">
        <v>30181164</v>
      </c>
      <c r="AH1385">
        <v>32283041</v>
      </c>
    </row>
    <row r="1386" spans="1:34">
      <c r="A1386" t="s">
        <v>133</v>
      </c>
      <c r="B1386" t="s">
        <v>4636</v>
      </c>
      <c r="C1386" s="139">
        <f t="shared" si="21"/>
        <v>81989.75</v>
      </c>
      <c r="D1386">
        <v>85298</v>
      </c>
      <c r="E1386">
        <v>80063</v>
      </c>
      <c r="F1386">
        <v>79088</v>
      </c>
      <c r="G1386">
        <v>83510</v>
      </c>
      <c r="H1386">
        <v>89924</v>
      </c>
      <c r="I1386">
        <v>92926</v>
      </c>
      <c r="J1386">
        <v>83348</v>
      </c>
      <c r="K1386">
        <v>83725</v>
      </c>
      <c r="L1386">
        <v>37815</v>
      </c>
      <c r="M1386">
        <v>15</v>
      </c>
      <c r="N1386">
        <v>209</v>
      </c>
      <c r="O1386">
        <v>2757</v>
      </c>
      <c r="P1386">
        <v>5762</v>
      </c>
      <c r="Q1386">
        <v>45011</v>
      </c>
      <c r="R1386">
        <v>28497</v>
      </c>
      <c r="S1386">
        <v>20135</v>
      </c>
      <c r="T1386">
        <v>21246</v>
      </c>
      <c r="U1386">
        <v>22087</v>
      </c>
      <c r="V1386">
        <v>23935</v>
      </c>
      <c r="W1386">
        <v>20965</v>
      </c>
      <c r="X1386">
        <v>24602</v>
      </c>
      <c r="Y1386">
        <v>26310</v>
      </c>
      <c r="Z1386">
        <v>25714</v>
      </c>
      <c r="AA1386">
        <v>24065</v>
      </c>
      <c r="AB1386">
        <v>22078</v>
      </c>
      <c r="AC1386">
        <v>28182</v>
      </c>
      <c r="AD1386">
        <v>29092</v>
      </c>
      <c r="AE1386">
        <v>28923</v>
      </c>
      <c r="AF1386">
        <v>30327</v>
      </c>
      <c r="AG1386">
        <v>30327</v>
      </c>
      <c r="AH1386">
        <v>30327</v>
      </c>
    </row>
    <row r="1387" spans="1:34">
      <c r="A1387" t="s">
        <v>133</v>
      </c>
      <c r="B1387" t="s">
        <v>4637</v>
      </c>
      <c r="C1387" s="139">
        <f t="shared" si="21"/>
        <v>591437.75</v>
      </c>
      <c r="D1387">
        <v>410977</v>
      </c>
      <c r="E1387">
        <v>519753</v>
      </c>
      <c r="F1387">
        <v>592382</v>
      </c>
      <c r="G1387">
        <v>842639</v>
      </c>
      <c r="H1387">
        <v>1071873</v>
      </c>
      <c r="I1387">
        <v>970059</v>
      </c>
      <c r="J1387">
        <v>1022557</v>
      </c>
      <c r="K1387">
        <v>1053185</v>
      </c>
      <c r="L1387">
        <v>1021755</v>
      </c>
      <c r="M1387">
        <v>805754</v>
      </c>
      <c r="N1387">
        <v>1200721</v>
      </c>
      <c r="O1387">
        <v>1213382</v>
      </c>
      <c r="P1387">
        <v>1174649</v>
      </c>
      <c r="Q1387">
        <v>901017</v>
      </c>
      <c r="R1387">
        <v>804681</v>
      </c>
      <c r="S1387">
        <v>736829</v>
      </c>
      <c r="T1387">
        <v>611875</v>
      </c>
      <c r="U1387">
        <v>0</v>
      </c>
      <c r="V1387">
        <v>15759</v>
      </c>
      <c r="W1387">
        <v>288719</v>
      </c>
      <c r="X1387">
        <v>308256</v>
      </c>
      <c r="Y1387">
        <v>269853</v>
      </c>
      <c r="Z1387">
        <v>328987</v>
      </c>
      <c r="AA1387">
        <v>317003</v>
      </c>
      <c r="AB1387">
        <v>277154</v>
      </c>
      <c r="AC1387">
        <v>301596</v>
      </c>
      <c r="AD1387">
        <v>328318</v>
      </c>
      <c r="AE1387">
        <v>339304</v>
      </c>
      <c r="AF1387">
        <v>263372</v>
      </c>
      <c r="AG1387">
        <v>294414</v>
      </c>
      <c r="AH1387">
        <v>250170</v>
      </c>
    </row>
    <row r="1388" spans="1:34">
      <c r="A1388" t="s">
        <v>133</v>
      </c>
      <c r="B1388" t="s">
        <v>4638</v>
      </c>
      <c r="C1388" s="139">
        <f t="shared" si="21"/>
        <v>673427.5</v>
      </c>
      <c r="D1388">
        <v>496275</v>
      </c>
      <c r="E1388">
        <v>599816</v>
      </c>
      <c r="F1388">
        <v>671470</v>
      </c>
      <c r="G1388">
        <v>926149</v>
      </c>
      <c r="H1388">
        <v>1161797</v>
      </c>
      <c r="I1388">
        <v>1062985</v>
      </c>
      <c r="J1388">
        <v>1105905</v>
      </c>
      <c r="K1388">
        <v>1136910</v>
      </c>
      <c r="L1388">
        <v>1059570</v>
      </c>
      <c r="M1388">
        <v>805769</v>
      </c>
      <c r="N1388">
        <v>1200930</v>
      </c>
      <c r="O1388">
        <v>1216139</v>
      </c>
      <c r="P1388">
        <v>1180411</v>
      </c>
      <c r="Q1388">
        <v>946028</v>
      </c>
      <c r="R1388">
        <v>833178</v>
      </c>
      <c r="S1388">
        <v>756964</v>
      </c>
      <c r="T1388">
        <v>633121</v>
      </c>
      <c r="U1388">
        <v>22087</v>
      </c>
      <c r="V1388">
        <v>39694</v>
      </c>
      <c r="W1388">
        <v>309684</v>
      </c>
      <c r="X1388">
        <v>332857</v>
      </c>
      <c r="Y1388">
        <v>296163</v>
      </c>
      <c r="Z1388">
        <v>354701</v>
      </c>
      <c r="AA1388">
        <v>341068</v>
      </c>
      <c r="AB1388">
        <v>299233</v>
      </c>
      <c r="AC1388">
        <v>329778</v>
      </c>
      <c r="AD1388">
        <v>357410</v>
      </c>
      <c r="AE1388">
        <v>368227</v>
      </c>
      <c r="AF1388">
        <v>293699</v>
      </c>
      <c r="AG1388">
        <v>324741</v>
      </c>
      <c r="AH1388">
        <v>280497</v>
      </c>
    </row>
    <row r="1389" spans="1:34">
      <c r="A1389" t="s">
        <v>133</v>
      </c>
      <c r="B1389" t="s">
        <v>4639</v>
      </c>
      <c r="C1389" s="139">
        <f t="shared" si="21"/>
        <v>38247910.5</v>
      </c>
      <c r="D1389">
        <v>37087309</v>
      </c>
      <c r="E1389">
        <v>39117033</v>
      </c>
      <c r="F1389">
        <v>39375424</v>
      </c>
      <c r="G1389">
        <v>37411876</v>
      </c>
      <c r="H1389">
        <v>38133928</v>
      </c>
      <c r="I1389">
        <v>41949120</v>
      </c>
      <c r="J1389">
        <v>43784526</v>
      </c>
      <c r="K1389">
        <v>42516751</v>
      </c>
      <c r="L1389">
        <v>39402961</v>
      </c>
      <c r="M1389">
        <v>40836150</v>
      </c>
      <c r="N1389">
        <v>42249355</v>
      </c>
      <c r="O1389">
        <v>43542946</v>
      </c>
      <c r="P1389">
        <v>46578763</v>
      </c>
      <c r="Q1389">
        <v>45372575</v>
      </c>
      <c r="R1389">
        <v>41263324</v>
      </c>
      <c r="S1389">
        <v>38165131</v>
      </c>
      <c r="T1389">
        <v>38211977</v>
      </c>
      <c r="U1389">
        <v>38023666</v>
      </c>
      <c r="V1389">
        <v>36608003</v>
      </c>
      <c r="W1389">
        <v>35853751</v>
      </c>
      <c r="X1389">
        <v>36609073</v>
      </c>
      <c r="Y1389">
        <v>36784629</v>
      </c>
      <c r="Z1389">
        <v>35910429</v>
      </c>
      <c r="AA1389">
        <v>34712213</v>
      </c>
      <c r="AB1389">
        <v>32951860</v>
      </c>
      <c r="AC1389">
        <v>32807387</v>
      </c>
      <c r="AD1389">
        <v>35196834</v>
      </c>
      <c r="AE1389">
        <v>34058102</v>
      </c>
      <c r="AF1389">
        <v>33237139</v>
      </c>
      <c r="AG1389">
        <v>30505906</v>
      </c>
      <c r="AH1389">
        <v>32563539</v>
      </c>
    </row>
    <row r="1390" spans="1:34">
      <c r="A1390" t="s">
        <v>133</v>
      </c>
      <c r="B1390" t="s">
        <v>4640</v>
      </c>
      <c r="C1390" s="139">
        <f t="shared" si="21"/>
        <v>12015</v>
      </c>
      <c r="D1390">
        <v>0</v>
      </c>
      <c r="E1390">
        <v>0</v>
      </c>
      <c r="F1390">
        <v>39595</v>
      </c>
      <c r="G1390">
        <v>8465</v>
      </c>
      <c r="H1390">
        <v>10466</v>
      </c>
      <c r="I1390">
        <v>16351</v>
      </c>
      <c r="J1390">
        <v>29087</v>
      </c>
      <c r="K1390">
        <v>0</v>
      </c>
      <c r="L1390">
        <v>11575</v>
      </c>
      <c r="M1390">
        <v>11280</v>
      </c>
      <c r="N1390">
        <v>17434</v>
      </c>
      <c r="O1390">
        <v>8238</v>
      </c>
      <c r="P1390">
        <v>12346</v>
      </c>
      <c r="Q1390">
        <v>21527</v>
      </c>
      <c r="R1390">
        <v>15238</v>
      </c>
      <c r="S1390">
        <v>41018</v>
      </c>
      <c r="T1390">
        <v>14851</v>
      </c>
      <c r="U1390">
        <v>5762</v>
      </c>
      <c r="V1390">
        <v>8800</v>
      </c>
      <c r="W1390">
        <v>0</v>
      </c>
      <c r="X1390">
        <v>0</v>
      </c>
      <c r="Y1390">
        <v>0</v>
      </c>
      <c r="Z1390">
        <v>1544</v>
      </c>
      <c r="AA1390">
        <v>28480</v>
      </c>
      <c r="AB1390">
        <v>0</v>
      </c>
      <c r="AC1390">
        <v>0</v>
      </c>
      <c r="AD1390">
        <v>0</v>
      </c>
      <c r="AE1390">
        <v>0</v>
      </c>
      <c r="AF1390">
        <v>0</v>
      </c>
      <c r="AG1390">
        <v>0</v>
      </c>
      <c r="AH1390">
        <v>0</v>
      </c>
    </row>
    <row r="1391" spans="1:34">
      <c r="A1391" t="s">
        <v>133</v>
      </c>
      <c r="B1391" t="s">
        <v>4641</v>
      </c>
      <c r="C1391" s="139">
        <f t="shared" si="21"/>
        <v>0</v>
      </c>
      <c r="D1391">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
        <v>133</v>
      </c>
      <c r="B1392" s="137" t="s">
        <v>4642</v>
      </c>
      <c r="C1392" s="139">
        <f t="shared" si="21"/>
        <v>38259925.5</v>
      </c>
      <c r="D1392">
        <v>37087309</v>
      </c>
      <c r="E1392">
        <v>39117033</v>
      </c>
      <c r="F1392">
        <v>39415019</v>
      </c>
      <c r="G1392">
        <v>37420341</v>
      </c>
      <c r="H1392">
        <v>38144394</v>
      </c>
      <c r="I1392">
        <v>41965471</v>
      </c>
      <c r="J1392">
        <v>43813613</v>
      </c>
      <c r="K1392">
        <v>42516751</v>
      </c>
      <c r="L1392">
        <v>39414536</v>
      </c>
      <c r="M1392">
        <v>40847430</v>
      </c>
      <c r="N1392">
        <v>42266789</v>
      </c>
      <c r="O1392">
        <v>43551184</v>
      </c>
      <c r="P1392">
        <v>46591109</v>
      </c>
      <c r="Q1392">
        <v>45394102</v>
      </c>
      <c r="R1392">
        <v>41278562</v>
      </c>
      <c r="S1392">
        <v>38206149</v>
      </c>
      <c r="T1392">
        <v>38226828</v>
      </c>
      <c r="U1392">
        <v>38029428</v>
      </c>
      <c r="V1392">
        <v>36616803</v>
      </c>
      <c r="W1392">
        <v>35853751</v>
      </c>
      <c r="X1392">
        <v>36609073</v>
      </c>
      <c r="Y1392">
        <v>36784629</v>
      </c>
      <c r="Z1392">
        <v>35911973</v>
      </c>
      <c r="AA1392">
        <v>34740693</v>
      </c>
      <c r="AB1392">
        <v>32951860</v>
      </c>
      <c r="AC1392">
        <v>32807387</v>
      </c>
      <c r="AD1392">
        <v>35196834</v>
      </c>
      <c r="AE1392">
        <v>34058102</v>
      </c>
      <c r="AF1392">
        <v>33237139</v>
      </c>
      <c r="AG1392">
        <v>30505906</v>
      </c>
      <c r="AH1392">
        <v>32563539</v>
      </c>
    </row>
    <row r="1393" spans="1:34">
      <c r="A1393" t="s">
        <v>133</v>
      </c>
      <c r="B1393" t="s">
        <v>4643</v>
      </c>
      <c r="C1393" s="139">
        <f t="shared" si="21"/>
        <v>0</v>
      </c>
      <c r="D1393" t="s">
        <v>583</v>
      </c>
      <c r="E1393" t="s">
        <v>583</v>
      </c>
      <c r="F1393" t="s">
        <v>583</v>
      </c>
      <c r="G1393" t="s">
        <v>583</v>
      </c>
      <c r="H1393" t="s">
        <v>583</v>
      </c>
      <c r="I1393" t="s">
        <v>583</v>
      </c>
      <c r="J1393" t="s">
        <v>583</v>
      </c>
      <c r="K1393" t="s">
        <v>583</v>
      </c>
      <c r="L1393" t="s">
        <v>583</v>
      </c>
      <c r="M1393" t="s">
        <v>583</v>
      </c>
      <c r="N1393" t="s">
        <v>583</v>
      </c>
      <c r="O1393" t="s">
        <v>583</v>
      </c>
      <c r="P1393" t="s">
        <v>583</v>
      </c>
      <c r="Q1393" t="s">
        <v>583</v>
      </c>
      <c r="R1393" t="s">
        <v>583</v>
      </c>
      <c r="S1393" t="s">
        <v>583</v>
      </c>
      <c r="T1393" t="s">
        <v>583</v>
      </c>
      <c r="U1393" t="s">
        <v>583</v>
      </c>
      <c r="V1393" t="s">
        <v>583</v>
      </c>
      <c r="W1393" t="s">
        <v>583</v>
      </c>
      <c r="X1393" t="s">
        <v>583</v>
      </c>
      <c r="Y1393" t="s">
        <v>583</v>
      </c>
      <c r="Z1393" t="s">
        <v>583</v>
      </c>
      <c r="AA1393" t="s">
        <v>583</v>
      </c>
      <c r="AB1393" t="s">
        <v>583</v>
      </c>
      <c r="AC1393" t="s">
        <v>583</v>
      </c>
      <c r="AD1393" t="s">
        <v>583</v>
      </c>
      <c r="AE1393" t="s">
        <v>583</v>
      </c>
      <c r="AF1393" t="s">
        <v>583</v>
      </c>
      <c r="AG1393" t="s">
        <v>583</v>
      </c>
      <c r="AH1393" t="s">
        <v>583</v>
      </c>
    </row>
    <row r="1394" spans="1:34">
      <c r="A1394" t="s">
        <v>133</v>
      </c>
      <c r="B1394" t="s">
        <v>4644</v>
      </c>
      <c r="C1394" s="139">
        <f t="shared" si="21"/>
        <v>0</v>
      </c>
      <c r="D1394" t="s">
        <v>583</v>
      </c>
      <c r="E1394" t="s">
        <v>583</v>
      </c>
      <c r="F1394" t="s">
        <v>583</v>
      </c>
      <c r="G1394" t="s">
        <v>583</v>
      </c>
      <c r="H1394" t="s">
        <v>583</v>
      </c>
      <c r="I1394" t="s">
        <v>583</v>
      </c>
      <c r="J1394" t="s">
        <v>583</v>
      </c>
      <c r="K1394" t="s">
        <v>583</v>
      </c>
      <c r="L1394" t="s">
        <v>583</v>
      </c>
      <c r="M1394" t="s">
        <v>583</v>
      </c>
      <c r="N1394" t="s">
        <v>583</v>
      </c>
      <c r="O1394" t="s">
        <v>583</v>
      </c>
      <c r="P1394" t="s">
        <v>583</v>
      </c>
      <c r="Q1394" t="s">
        <v>583</v>
      </c>
      <c r="R1394" t="s">
        <v>583</v>
      </c>
      <c r="S1394" t="s">
        <v>583</v>
      </c>
      <c r="T1394" t="s">
        <v>583</v>
      </c>
      <c r="U1394" t="s">
        <v>583</v>
      </c>
      <c r="V1394" t="s">
        <v>583</v>
      </c>
      <c r="W1394" t="s">
        <v>583</v>
      </c>
      <c r="X1394" t="s">
        <v>583</v>
      </c>
      <c r="Y1394" t="s">
        <v>583</v>
      </c>
      <c r="Z1394" t="s">
        <v>583</v>
      </c>
      <c r="AA1394" t="s">
        <v>583</v>
      </c>
      <c r="AB1394" t="s">
        <v>583</v>
      </c>
      <c r="AC1394" t="s">
        <v>583</v>
      </c>
      <c r="AD1394" t="s">
        <v>583</v>
      </c>
      <c r="AE1394" t="s">
        <v>583</v>
      </c>
      <c r="AF1394" t="s">
        <v>583</v>
      </c>
      <c r="AG1394" t="s">
        <v>583</v>
      </c>
      <c r="AH1394" t="s">
        <v>583</v>
      </c>
    </row>
    <row r="1395" spans="1:34">
      <c r="A1395" t="s">
        <v>133</v>
      </c>
      <c r="B1395" t="s">
        <v>4645</v>
      </c>
      <c r="C1395" s="139">
        <f t="shared" si="21"/>
        <v>31155924.25</v>
      </c>
      <c r="D1395">
        <v>31661015</v>
      </c>
      <c r="E1395">
        <v>31138204</v>
      </c>
      <c r="F1395">
        <v>31237751</v>
      </c>
      <c r="G1395">
        <v>30586727</v>
      </c>
      <c r="H1395">
        <v>30177246</v>
      </c>
      <c r="I1395">
        <v>30190022</v>
      </c>
      <c r="J1395">
        <v>30040784</v>
      </c>
      <c r="K1395">
        <v>30474034</v>
      </c>
      <c r="L1395">
        <v>29723368</v>
      </c>
      <c r="M1395">
        <v>28858946</v>
      </c>
      <c r="N1395">
        <v>28044001</v>
      </c>
      <c r="O1395">
        <v>27586700</v>
      </c>
      <c r="P1395">
        <v>28191511</v>
      </c>
      <c r="Q1395">
        <v>27785447</v>
      </c>
      <c r="R1395">
        <v>26365716</v>
      </c>
      <c r="S1395">
        <v>25000498</v>
      </c>
      <c r="T1395">
        <v>24511704</v>
      </c>
      <c r="U1395">
        <v>23860350</v>
      </c>
      <c r="V1395">
        <v>23267188</v>
      </c>
      <c r="W1395">
        <v>23217308</v>
      </c>
      <c r="X1395">
        <v>23185277</v>
      </c>
      <c r="Y1395">
        <v>21879032</v>
      </c>
      <c r="Z1395">
        <v>20700326</v>
      </c>
      <c r="AA1395">
        <v>20375525</v>
      </c>
      <c r="AB1395">
        <v>19858069</v>
      </c>
      <c r="AC1395">
        <v>18460240</v>
      </c>
      <c r="AD1395">
        <v>17847064</v>
      </c>
      <c r="AE1395">
        <v>16867129</v>
      </c>
      <c r="AF1395">
        <v>16567056</v>
      </c>
      <c r="AG1395">
        <v>15907404</v>
      </c>
      <c r="AH1395">
        <v>15401674</v>
      </c>
    </row>
    <row r="1396" spans="1:34">
      <c r="A1396" t="s">
        <v>133</v>
      </c>
      <c r="B1396" t="s">
        <v>4646</v>
      </c>
      <c r="C1396" s="139">
        <f t="shared" si="21"/>
        <v>0</v>
      </c>
      <c r="D1396">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c r="A1397" t="s">
        <v>133</v>
      </c>
      <c r="B1397" t="s">
        <v>4647</v>
      </c>
      <c r="C1397" s="139">
        <f t="shared" si="21"/>
        <v>3363.5</v>
      </c>
      <c r="D1397">
        <v>2142</v>
      </c>
      <c r="E1397">
        <v>4361</v>
      </c>
      <c r="F1397">
        <v>4657</v>
      </c>
      <c r="G1397">
        <v>2294</v>
      </c>
      <c r="H1397">
        <v>2288</v>
      </c>
      <c r="I1397">
        <v>2328</v>
      </c>
      <c r="J1397">
        <v>2235</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c r="A1398" t="s">
        <v>133</v>
      </c>
      <c r="B1398" t="s">
        <v>4648</v>
      </c>
      <c r="C1398" s="139">
        <f t="shared" si="21"/>
        <v>31159287.75</v>
      </c>
      <c r="D1398">
        <v>31663157</v>
      </c>
      <c r="E1398">
        <v>31142565</v>
      </c>
      <c r="F1398">
        <v>31242408</v>
      </c>
      <c r="G1398">
        <v>30589021</v>
      </c>
      <c r="H1398">
        <v>30179534</v>
      </c>
      <c r="I1398">
        <v>30192350</v>
      </c>
      <c r="J1398">
        <v>30043019</v>
      </c>
      <c r="K1398">
        <v>30474034</v>
      </c>
      <c r="L1398">
        <v>29723368</v>
      </c>
      <c r="M1398">
        <v>28858946</v>
      </c>
      <c r="N1398">
        <v>28044001</v>
      </c>
      <c r="O1398">
        <v>27586700</v>
      </c>
      <c r="P1398">
        <v>28191511</v>
      </c>
      <c r="Q1398">
        <v>27785447</v>
      </c>
      <c r="R1398">
        <v>26365716</v>
      </c>
      <c r="S1398">
        <v>25000498</v>
      </c>
      <c r="T1398">
        <v>24511704</v>
      </c>
      <c r="U1398">
        <v>23860350</v>
      </c>
      <c r="V1398">
        <v>23267188</v>
      </c>
      <c r="W1398">
        <v>23217308</v>
      </c>
      <c r="X1398">
        <v>23185277</v>
      </c>
      <c r="Y1398">
        <v>21879032</v>
      </c>
      <c r="Z1398">
        <v>20700326</v>
      </c>
      <c r="AA1398">
        <v>20375525</v>
      </c>
      <c r="AB1398">
        <v>19858069</v>
      </c>
      <c r="AC1398">
        <v>18460240</v>
      </c>
      <c r="AD1398">
        <v>17847064</v>
      </c>
      <c r="AE1398">
        <v>16867129</v>
      </c>
      <c r="AF1398">
        <v>16567056</v>
      </c>
      <c r="AG1398">
        <v>15907404</v>
      </c>
      <c r="AH1398">
        <v>15401674</v>
      </c>
    </row>
    <row r="1399" spans="1:34">
      <c r="A1399" t="s">
        <v>133</v>
      </c>
      <c r="B1399" t="s">
        <v>4649</v>
      </c>
      <c r="C1399" s="139">
        <f t="shared" si="21"/>
        <v>790554</v>
      </c>
      <c r="D1399">
        <v>640916</v>
      </c>
      <c r="E1399">
        <v>687337</v>
      </c>
      <c r="F1399">
        <v>755713</v>
      </c>
      <c r="G1399">
        <v>1078250</v>
      </c>
      <c r="H1399">
        <v>1323916</v>
      </c>
      <c r="I1399">
        <v>1209729</v>
      </c>
      <c r="J1399">
        <v>1227421</v>
      </c>
      <c r="K1399">
        <v>1227680</v>
      </c>
      <c r="L1399">
        <v>1118193</v>
      </c>
      <c r="M1399">
        <v>859036</v>
      </c>
      <c r="N1399">
        <v>1243780</v>
      </c>
      <c r="O1399">
        <v>1092589</v>
      </c>
      <c r="P1399">
        <v>16514</v>
      </c>
      <c r="Q1399">
        <v>72631</v>
      </c>
      <c r="R1399">
        <v>967261</v>
      </c>
      <c r="S1399">
        <v>741775</v>
      </c>
      <c r="T1399">
        <v>360581</v>
      </c>
      <c r="U1399">
        <v>360206</v>
      </c>
      <c r="V1399">
        <v>355689</v>
      </c>
      <c r="W1399">
        <v>348122</v>
      </c>
      <c r="X1399">
        <v>364369</v>
      </c>
      <c r="Y1399">
        <v>327340</v>
      </c>
      <c r="Z1399">
        <v>385813</v>
      </c>
      <c r="AA1399">
        <v>365473</v>
      </c>
      <c r="AB1399">
        <v>343584</v>
      </c>
      <c r="AC1399">
        <v>381505</v>
      </c>
      <c r="AD1399">
        <v>404016</v>
      </c>
      <c r="AE1399">
        <v>420238</v>
      </c>
      <c r="AF1399">
        <v>304911</v>
      </c>
      <c r="AG1399">
        <v>280458</v>
      </c>
      <c r="AH1399">
        <v>252135</v>
      </c>
    </row>
    <row r="1400" spans="1:34">
      <c r="A1400" t="s">
        <v>133</v>
      </c>
      <c r="B1400" t="s">
        <v>4650</v>
      </c>
      <c r="C1400" s="139">
        <f t="shared" si="21"/>
        <v>242</v>
      </c>
      <c r="D1400">
        <v>0</v>
      </c>
      <c r="E1400">
        <v>0</v>
      </c>
      <c r="F1400">
        <v>955</v>
      </c>
      <c r="G1400">
        <v>13</v>
      </c>
      <c r="H1400">
        <v>36</v>
      </c>
      <c r="I1400">
        <v>934</v>
      </c>
      <c r="J1400">
        <v>27779</v>
      </c>
      <c r="K1400">
        <v>17689</v>
      </c>
      <c r="L1400">
        <v>1858</v>
      </c>
      <c r="M1400">
        <v>1265</v>
      </c>
      <c r="N1400">
        <v>12988</v>
      </c>
      <c r="O1400">
        <v>43030</v>
      </c>
      <c r="P1400">
        <v>54552</v>
      </c>
      <c r="Q1400">
        <v>37666</v>
      </c>
      <c r="R1400">
        <v>814</v>
      </c>
      <c r="S1400">
        <v>824</v>
      </c>
      <c r="T1400">
        <v>0</v>
      </c>
      <c r="U1400">
        <v>0</v>
      </c>
      <c r="V1400">
        <v>0</v>
      </c>
      <c r="W1400">
        <v>0</v>
      </c>
      <c r="X1400">
        <v>0</v>
      </c>
      <c r="Y1400">
        <v>0</v>
      </c>
      <c r="Z1400">
        <v>0</v>
      </c>
      <c r="AA1400">
        <v>0</v>
      </c>
      <c r="AB1400">
        <v>0</v>
      </c>
      <c r="AC1400">
        <v>0</v>
      </c>
      <c r="AD1400">
        <v>0</v>
      </c>
      <c r="AE1400">
        <v>0</v>
      </c>
      <c r="AF1400">
        <v>0</v>
      </c>
      <c r="AG1400">
        <v>0</v>
      </c>
      <c r="AH1400">
        <v>0</v>
      </c>
    </row>
    <row r="1401" spans="1:34">
      <c r="A1401" t="s">
        <v>133</v>
      </c>
      <c r="B1401" t="s">
        <v>4651</v>
      </c>
      <c r="C1401" s="139">
        <f t="shared" si="21"/>
        <v>1681883</v>
      </c>
      <c r="D1401">
        <v>1763456</v>
      </c>
      <c r="E1401">
        <v>1688671</v>
      </c>
      <c r="F1401">
        <v>1611410</v>
      </c>
      <c r="G1401">
        <v>1663995</v>
      </c>
      <c r="H1401">
        <v>1575103</v>
      </c>
      <c r="I1401">
        <v>1505796</v>
      </c>
      <c r="J1401">
        <v>1564338</v>
      </c>
      <c r="K1401">
        <v>1637054</v>
      </c>
      <c r="L1401">
        <v>1609638</v>
      </c>
      <c r="M1401">
        <v>1783299</v>
      </c>
      <c r="N1401">
        <v>1732496</v>
      </c>
      <c r="O1401">
        <v>1756098</v>
      </c>
      <c r="P1401">
        <v>1795813</v>
      </c>
      <c r="Q1401">
        <v>1758610</v>
      </c>
      <c r="R1401">
        <v>1709523</v>
      </c>
      <c r="S1401">
        <v>1670927</v>
      </c>
      <c r="T1401">
        <v>1796120</v>
      </c>
      <c r="U1401">
        <v>1752021</v>
      </c>
      <c r="V1401">
        <v>1745263</v>
      </c>
      <c r="W1401">
        <v>1815674</v>
      </c>
      <c r="X1401">
        <v>1803427</v>
      </c>
      <c r="Y1401">
        <v>1716456</v>
      </c>
      <c r="Z1401">
        <v>1471953</v>
      </c>
      <c r="AA1401">
        <v>1536253</v>
      </c>
      <c r="AB1401">
        <v>1541417</v>
      </c>
      <c r="AC1401">
        <v>1408982</v>
      </c>
      <c r="AD1401">
        <v>1355776</v>
      </c>
      <c r="AE1401">
        <v>1349938</v>
      </c>
      <c r="AF1401">
        <v>1309689</v>
      </c>
      <c r="AG1401">
        <v>1221446</v>
      </c>
      <c r="AH1401">
        <v>1169307</v>
      </c>
    </row>
    <row r="1402" spans="1:34">
      <c r="A1402" t="s">
        <v>133</v>
      </c>
      <c r="B1402" t="s">
        <v>4652</v>
      </c>
      <c r="C1402" s="139">
        <f t="shared" si="21"/>
        <v>87916.75</v>
      </c>
      <c r="D1402">
        <v>-70956</v>
      </c>
      <c r="E1402">
        <v>47461</v>
      </c>
      <c r="F1402">
        <v>171658</v>
      </c>
      <c r="G1402">
        <v>203504</v>
      </c>
      <c r="H1402">
        <v>367240</v>
      </c>
      <c r="I1402">
        <v>461959</v>
      </c>
      <c r="J1402">
        <v>388783</v>
      </c>
      <c r="K1402">
        <v>459709</v>
      </c>
      <c r="L1402">
        <v>508280</v>
      </c>
      <c r="M1402">
        <v>182823</v>
      </c>
      <c r="N1402">
        <v>246079</v>
      </c>
      <c r="O1402">
        <v>248679</v>
      </c>
      <c r="P1402">
        <v>368162</v>
      </c>
      <c r="Q1402">
        <v>442834</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c r="A1403" t="s">
        <v>133</v>
      </c>
      <c r="B1403" t="s">
        <v>4653</v>
      </c>
      <c r="C1403" s="139">
        <f t="shared" si="21"/>
        <v>4540042.25</v>
      </c>
      <c r="D1403">
        <v>3090735</v>
      </c>
      <c r="E1403">
        <v>5551000</v>
      </c>
      <c r="F1403">
        <v>5632875</v>
      </c>
      <c r="G1403">
        <v>3885559</v>
      </c>
      <c r="H1403">
        <v>4698565</v>
      </c>
      <c r="I1403">
        <v>8594703</v>
      </c>
      <c r="J1403">
        <v>10562273</v>
      </c>
      <c r="K1403">
        <v>8700585</v>
      </c>
      <c r="L1403">
        <v>6453198</v>
      </c>
      <c r="M1403">
        <v>9162061</v>
      </c>
      <c r="N1403">
        <v>10987444</v>
      </c>
      <c r="O1403">
        <v>12824087</v>
      </c>
      <c r="P1403">
        <v>16164557</v>
      </c>
      <c r="Q1403">
        <v>15296914</v>
      </c>
      <c r="R1403">
        <v>11940655</v>
      </c>
      <c r="S1403">
        <v>10340590</v>
      </c>
      <c r="T1403">
        <v>10708190</v>
      </c>
      <c r="U1403">
        <v>11463216</v>
      </c>
      <c r="V1403">
        <v>10718270</v>
      </c>
      <c r="W1403">
        <v>10158825</v>
      </c>
      <c r="X1403">
        <v>10615576</v>
      </c>
      <c r="Y1403">
        <v>12184757</v>
      </c>
      <c r="Z1403">
        <v>12790436</v>
      </c>
      <c r="AA1403">
        <v>11903920</v>
      </c>
      <c r="AB1403">
        <v>10645709</v>
      </c>
      <c r="AC1403">
        <v>12027926</v>
      </c>
      <c r="AD1403">
        <v>15180146</v>
      </c>
      <c r="AE1403">
        <v>15054208</v>
      </c>
      <c r="AF1403">
        <v>14593859</v>
      </c>
      <c r="AG1403">
        <v>12688879</v>
      </c>
      <c r="AH1403">
        <v>15309286</v>
      </c>
    </row>
    <row r="1404" spans="1:34">
      <c r="A1404" t="s">
        <v>133</v>
      </c>
      <c r="B1404" s="137" t="s">
        <v>4654</v>
      </c>
      <c r="C1404" s="139">
        <f t="shared" si="21"/>
        <v>38259925.5</v>
      </c>
      <c r="D1404">
        <v>37087309</v>
      </c>
      <c r="E1404">
        <v>39117033</v>
      </c>
      <c r="F1404">
        <v>39415019</v>
      </c>
      <c r="G1404">
        <v>37420341</v>
      </c>
      <c r="H1404">
        <v>38144394</v>
      </c>
      <c r="I1404">
        <v>41965471</v>
      </c>
      <c r="J1404">
        <v>43813613</v>
      </c>
      <c r="K1404">
        <v>42516751</v>
      </c>
      <c r="L1404">
        <v>39414536</v>
      </c>
      <c r="M1404">
        <v>40847430</v>
      </c>
      <c r="N1404">
        <v>42266789</v>
      </c>
      <c r="O1404">
        <v>43551184</v>
      </c>
      <c r="P1404">
        <v>46591109</v>
      </c>
      <c r="Q1404">
        <v>45394102</v>
      </c>
      <c r="R1404">
        <v>41278562</v>
      </c>
      <c r="S1404">
        <v>38206149</v>
      </c>
      <c r="T1404">
        <v>38226828</v>
      </c>
      <c r="U1404">
        <v>38029428</v>
      </c>
      <c r="V1404">
        <v>36616803</v>
      </c>
      <c r="W1404">
        <v>35853751</v>
      </c>
      <c r="X1404">
        <v>36609073</v>
      </c>
      <c r="Y1404">
        <v>36784629</v>
      </c>
      <c r="Z1404">
        <v>35911973</v>
      </c>
      <c r="AA1404">
        <v>34740693</v>
      </c>
      <c r="AB1404">
        <v>32951860</v>
      </c>
      <c r="AC1404">
        <v>32807387</v>
      </c>
      <c r="AD1404">
        <v>35196834</v>
      </c>
      <c r="AE1404">
        <v>34058102</v>
      </c>
      <c r="AF1404">
        <v>33237139</v>
      </c>
      <c r="AG1404">
        <v>30505906</v>
      </c>
      <c r="AH1404">
        <v>32563539</v>
      </c>
    </row>
    <row r="1405" spans="1:34">
      <c r="A1405" t="s">
        <v>133</v>
      </c>
      <c r="B1405" t="s">
        <v>4655</v>
      </c>
      <c r="C1405" s="139">
        <f t="shared" si="21"/>
        <v>4540042.25</v>
      </c>
      <c r="D1405">
        <v>3090735</v>
      </c>
      <c r="E1405">
        <v>5551000</v>
      </c>
      <c r="F1405">
        <v>5632875</v>
      </c>
      <c r="G1405">
        <v>3885559</v>
      </c>
      <c r="H1405">
        <v>4698565</v>
      </c>
      <c r="I1405">
        <v>8594703</v>
      </c>
      <c r="J1405">
        <v>10562273</v>
      </c>
      <c r="K1405">
        <v>8700585</v>
      </c>
      <c r="L1405">
        <v>6453198</v>
      </c>
      <c r="M1405">
        <v>9162061</v>
      </c>
      <c r="N1405">
        <v>10987444</v>
      </c>
      <c r="O1405">
        <v>12824087</v>
      </c>
      <c r="P1405">
        <v>16164557</v>
      </c>
      <c r="Q1405">
        <v>15296914</v>
      </c>
      <c r="R1405">
        <v>11940655</v>
      </c>
      <c r="S1405">
        <v>10340590</v>
      </c>
      <c r="T1405">
        <v>10708190</v>
      </c>
      <c r="U1405">
        <v>11463216</v>
      </c>
      <c r="V1405">
        <v>10718270</v>
      </c>
      <c r="W1405">
        <v>10158825</v>
      </c>
      <c r="X1405">
        <v>10615576</v>
      </c>
      <c r="Y1405">
        <v>12184757</v>
      </c>
      <c r="Z1405">
        <v>12790436</v>
      </c>
      <c r="AA1405">
        <v>11903920</v>
      </c>
      <c r="AB1405">
        <v>10645709</v>
      </c>
      <c r="AC1405">
        <v>12027926</v>
      </c>
      <c r="AD1405">
        <v>15180146</v>
      </c>
      <c r="AE1405">
        <v>15054208</v>
      </c>
      <c r="AF1405">
        <v>14593859</v>
      </c>
      <c r="AG1405">
        <v>12688879</v>
      </c>
      <c r="AH1405">
        <v>15309286</v>
      </c>
    </row>
    <row r="1406" spans="1:34">
      <c r="A1406" t="s">
        <v>133</v>
      </c>
      <c r="B1406" t="s">
        <v>4656</v>
      </c>
      <c r="C1406" s="139">
        <f t="shared" si="21"/>
        <v>1.1375</v>
      </c>
      <c r="D1406">
        <v>1.0900000000000001</v>
      </c>
      <c r="E1406">
        <v>1.17</v>
      </c>
      <c r="F1406">
        <v>1.17</v>
      </c>
      <c r="G1406">
        <v>1.1200000000000001</v>
      </c>
      <c r="H1406">
        <v>1.1399999999999999</v>
      </c>
      <c r="I1406">
        <v>1.26</v>
      </c>
      <c r="J1406">
        <v>1.32</v>
      </c>
      <c r="K1406">
        <v>1.26</v>
      </c>
      <c r="L1406">
        <v>1.2</v>
      </c>
      <c r="M1406">
        <v>1.29</v>
      </c>
      <c r="N1406">
        <v>1.35</v>
      </c>
      <c r="O1406">
        <v>1.42</v>
      </c>
      <c r="P1406">
        <v>1.53</v>
      </c>
      <c r="Q1406">
        <v>1.51</v>
      </c>
      <c r="R1406">
        <v>1.41</v>
      </c>
      <c r="S1406">
        <v>1.37</v>
      </c>
      <c r="T1406">
        <v>1.39</v>
      </c>
      <c r="U1406">
        <v>1.43</v>
      </c>
      <c r="V1406">
        <v>1.41</v>
      </c>
      <c r="W1406">
        <v>1.4</v>
      </c>
      <c r="X1406">
        <v>1.41</v>
      </c>
      <c r="Y1406">
        <v>1.5</v>
      </c>
      <c r="Z1406">
        <v>1.55</v>
      </c>
      <c r="AA1406">
        <v>1.52</v>
      </c>
      <c r="AB1406">
        <v>1.48</v>
      </c>
      <c r="AC1406">
        <v>1.58</v>
      </c>
      <c r="AD1406">
        <v>1.76</v>
      </c>
      <c r="AE1406">
        <v>1.79</v>
      </c>
      <c r="AF1406">
        <v>1.78</v>
      </c>
      <c r="AG1406">
        <v>1.71</v>
      </c>
      <c r="AH1406">
        <v>1.89</v>
      </c>
    </row>
    <row r="1407" spans="1:34">
      <c r="A1407" t="s">
        <v>133</v>
      </c>
      <c r="B1407" t="s">
        <v>4657</v>
      </c>
      <c r="C1407" s="139">
        <f t="shared" si="21"/>
        <v>0</v>
      </c>
    </row>
    <row r="1408" spans="1:34">
      <c r="A1408" t="s">
        <v>133</v>
      </c>
      <c r="B1408" t="s">
        <v>4566</v>
      </c>
      <c r="C1408" s="139">
        <f t="shared" si="21"/>
        <v>0</v>
      </c>
      <c r="D1408" t="s">
        <v>4567</v>
      </c>
      <c r="E1408" t="s">
        <v>4568</v>
      </c>
      <c r="F1408" t="s">
        <v>4569</v>
      </c>
      <c r="G1408" t="s">
        <v>4570</v>
      </c>
      <c r="H1408" t="s">
        <v>4571</v>
      </c>
      <c r="I1408" t="s">
        <v>4572</v>
      </c>
      <c r="J1408" t="s">
        <v>4573</v>
      </c>
      <c r="K1408" t="s">
        <v>4574</v>
      </c>
      <c r="L1408" t="s">
        <v>4575</v>
      </c>
      <c r="M1408" t="s">
        <v>4576</v>
      </c>
      <c r="N1408" t="s">
        <v>4577</v>
      </c>
      <c r="O1408" t="s">
        <v>4578</v>
      </c>
      <c r="P1408" t="s">
        <v>4579</v>
      </c>
      <c r="Q1408" t="s">
        <v>4580</v>
      </c>
      <c r="R1408" t="s">
        <v>4581</v>
      </c>
      <c r="S1408" t="s">
        <v>4582</v>
      </c>
      <c r="T1408" t="s">
        <v>4583</v>
      </c>
      <c r="U1408" t="s">
        <v>4584</v>
      </c>
      <c r="V1408" t="s">
        <v>4585</v>
      </c>
      <c r="W1408" t="s">
        <v>4586</v>
      </c>
      <c r="X1408" t="s">
        <v>4587</v>
      </c>
      <c r="Y1408" t="s">
        <v>4588</v>
      </c>
      <c r="Z1408" t="s">
        <v>4589</v>
      </c>
      <c r="AA1408" t="s">
        <v>4590</v>
      </c>
      <c r="AB1408" t="s">
        <v>4591</v>
      </c>
      <c r="AC1408" t="s">
        <v>4592</v>
      </c>
      <c r="AD1408" t="s">
        <v>4593</v>
      </c>
      <c r="AE1408" t="s">
        <v>4594</v>
      </c>
      <c r="AF1408" t="s">
        <v>4595</v>
      </c>
      <c r="AG1408" t="s">
        <v>4596</v>
      </c>
      <c r="AH1408" t="s">
        <v>4597</v>
      </c>
    </row>
    <row r="1409" spans="1:34">
      <c r="B1409" t="s">
        <v>136</v>
      </c>
      <c r="C1409" s="139">
        <f t="shared" si="21"/>
        <v>0</v>
      </c>
    </row>
    <row r="1410" spans="1:34">
      <c r="A1410" t="s">
        <v>136</v>
      </c>
      <c r="B1410" t="s">
        <v>4598</v>
      </c>
      <c r="C1410" s="139">
        <f t="shared" si="21"/>
        <v>0</v>
      </c>
    </row>
    <row r="1411" spans="1:34">
      <c r="A1411" t="s">
        <v>136</v>
      </c>
      <c r="B1411" t="s">
        <v>4599</v>
      </c>
      <c r="C1411" s="139">
        <f t="shared" si="21"/>
        <v>0</v>
      </c>
      <c r="D1411" t="s">
        <v>4600</v>
      </c>
      <c r="E1411" t="s">
        <v>4601</v>
      </c>
      <c r="F1411" t="s">
        <v>4602</v>
      </c>
      <c r="G1411" t="s">
        <v>4603</v>
      </c>
      <c r="H1411" t="s">
        <v>4604</v>
      </c>
      <c r="I1411" t="s">
        <v>4605</v>
      </c>
      <c r="J1411" t="s">
        <v>4606</v>
      </c>
      <c r="K1411" t="s">
        <v>4607</v>
      </c>
      <c r="L1411" t="s">
        <v>4608</v>
      </c>
      <c r="M1411" t="s">
        <v>4609</v>
      </c>
      <c r="N1411" t="s">
        <v>4610</v>
      </c>
      <c r="O1411" t="s">
        <v>4611</v>
      </c>
      <c r="P1411" t="s">
        <v>4612</v>
      </c>
      <c r="Q1411" t="s">
        <v>4613</v>
      </c>
      <c r="R1411" t="s">
        <v>4614</v>
      </c>
      <c r="S1411" t="s">
        <v>4615</v>
      </c>
      <c r="T1411" t="s">
        <v>4616</v>
      </c>
      <c r="U1411" t="s">
        <v>4617</v>
      </c>
      <c r="V1411" t="s">
        <v>4618</v>
      </c>
      <c r="W1411" t="s">
        <v>4619</v>
      </c>
      <c r="X1411" t="s">
        <v>4620</v>
      </c>
      <c r="Y1411" t="s">
        <v>4621</v>
      </c>
      <c r="Z1411" t="s">
        <v>4622</v>
      </c>
      <c r="AA1411" t="s">
        <v>4623</v>
      </c>
      <c r="AB1411" t="s">
        <v>4624</v>
      </c>
      <c r="AC1411" t="s">
        <v>4625</v>
      </c>
      <c r="AD1411" t="s">
        <v>4626</v>
      </c>
      <c r="AE1411" t="s">
        <v>4627</v>
      </c>
      <c r="AF1411" t="s">
        <v>4628</v>
      </c>
      <c r="AG1411" t="s">
        <v>4629</v>
      </c>
      <c r="AH1411" t="s">
        <v>4630</v>
      </c>
    </row>
    <row r="1412" spans="1:34">
      <c r="A1412" t="s">
        <v>136</v>
      </c>
      <c r="B1412" t="s">
        <v>4631</v>
      </c>
      <c r="C1412" s="139">
        <f t="shared" si="21"/>
        <v>0</v>
      </c>
      <c r="D1412" t="s">
        <v>583</v>
      </c>
      <c r="E1412" t="s">
        <v>583</v>
      </c>
      <c r="F1412" t="s">
        <v>583</v>
      </c>
      <c r="G1412" t="s">
        <v>583</v>
      </c>
      <c r="H1412" t="s">
        <v>583</v>
      </c>
      <c r="I1412" t="s">
        <v>583</v>
      </c>
      <c r="J1412" t="s">
        <v>583</v>
      </c>
      <c r="K1412" t="s">
        <v>583</v>
      </c>
      <c r="L1412" t="s">
        <v>583</v>
      </c>
      <c r="M1412" t="s">
        <v>583</v>
      </c>
      <c r="N1412" t="s">
        <v>583</v>
      </c>
      <c r="O1412" t="s">
        <v>583</v>
      </c>
      <c r="P1412" t="s">
        <v>583</v>
      </c>
      <c r="Q1412" t="s">
        <v>583</v>
      </c>
      <c r="R1412" t="s">
        <v>583</v>
      </c>
      <c r="S1412" t="s">
        <v>583</v>
      </c>
      <c r="T1412" t="s">
        <v>583</v>
      </c>
      <c r="U1412" t="s">
        <v>583</v>
      </c>
      <c r="V1412" t="s">
        <v>583</v>
      </c>
      <c r="W1412" t="s">
        <v>583</v>
      </c>
      <c r="X1412" t="s">
        <v>583</v>
      </c>
      <c r="Y1412" t="s">
        <v>583</v>
      </c>
      <c r="Z1412" t="s">
        <v>583</v>
      </c>
      <c r="AA1412" t="s">
        <v>583</v>
      </c>
      <c r="AB1412" t="s">
        <v>583</v>
      </c>
      <c r="AC1412" t="s">
        <v>583</v>
      </c>
      <c r="AD1412" t="s">
        <v>583</v>
      </c>
      <c r="AE1412" t="s">
        <v>583</v>
      </c>
      <c r="AF1412" t="s">
        <v>583</v>
      </c>
      <c r="AG1412" t="s">
        <v>583</v>
      </c>
      <c r="AH1412" t="s">
        <v>583</v>
      </c>
    </row>
    <row r="1413" spans="1:34">
      <c r="A1413" t="s">
        <v>136</v>
      </c>
      <c r="B1413" t="s">
        <v>522</v>
      </c>
      <c r="C1413" s="139">
        <f t="shared" si="21"/>
        <v>0</v>
      </c>
      <c r="D1413" t="s">
        <v>583</v>
      </c>
      <c r="E1413" t="s">
        <v>583</v>
      </c>
      <c r="F1413" t="s">
        <v>583</v>
      </c>
      <c r="G1413" t="s">
        <v>583</v>
      </c>
      <c r="H1413" t="s">
        <v>583</v>
      </c>
      <c r="I1413" t="s">
        <v>583</v>
      </c>
      <c r="J1413" t="s">
        <v>583</v>
      </c>
      <c r="K1413" t="s">
        <v>583</v>
      </c>
      <c r="L1413" t="s">
        <v>583</v>
      </c>
      <c r="M1413" t="s">
        <v>583</v>
      </c>
      <c r="N1413" t="s">
        <v>583</v>
      </c>
      <c r="O1413" t="s">
        <v>583</v>
      </c>
      <c r="P1413" t="s">
        <v>583</v>
      </c>
      <c r="Q1413" t="s">
        <v>583</v>
      </c>
      <c r="R1413" t="s">
        <v>583</v>
      </c>
      <c r="S1413" t="s">
        <v>583</v>
      </c>
      <c r="T1413" t="s">
        <v>583</v>
      </c>
      <c r="U1413" t="s">
        <v>583</v>
      </c>
      <c r="V1413" t="s">
        <v>583</v>
      </c>
      <c r="W1413" t="s">
        <v>583</v>
      </c>
      <c r="X1413" t="s">
        <v>583</v>
      </c>
      <c r="Y1413" t="s">
        <v>583</v>
      </c>
      <c r="Z1413" t="s">
        <v>583</v>
      </c>
      <c r="AA1413" t="s">
        <v>583</v>
      </c>
      <c r="AB1413" t="s">
        <v>583</v>
      </c>
      <c r="AC1413" t="s">
        <v>583</v>
      </c>
      <c r="AD1413" t="s">
        <v>583</v>
      </c>
      <c r="AE1413" t="s">
        <v>583</v>
      </c>
      <c r="AF1413" t="s">
        <v>583</v>
      </c>
      <c r="AG1413" t="s">
        <v>583</v>
      </c>
      <c r="AH1413" t="s">
        <v>583</v>
      </c>
    </row>
    <row r="1414" spans="1:34">
      <c r="A1414" t="s">
        <v>136</v>
      </c>
      <c r="B1414" t="s">
        <v>4632</v>
      </c>
      <c r="C1414" s="139">
        <f t="shared" si="21"/>
        <v>913507.25</v>
      </c>
      <c r="D1414">
        <v>899954</v>
      </c>
      <c r="E1414">
        <v>969962</v>
      </c>
      <c r="F1414">
        <v>855518</v>
      </c>
      <c r="G1414">
        <v>928595</v>
      </c>
      <c r="H1414">
        <v>865081</v>
      </c>
      <c r="I1414">
        <v>897963</v>
      </c>
      <c r="J1414">
        <v>868079</v>
      </c>
      <c r="K1414">
        <v>872238</v>
      </c>
      <c r="L1414">
        <v>622570</v>
      </c>
      <c r="M1414">
        <v>699768</v>
      </c>
      <c r="N1414">
        <v>720853</v>
      </c>
      <c r="O1414">
        <v>711507</v>
      </c>
      <c r="P1414">
        <v>752800</v>
      </c>
      <c r="Q1414">
        <v>701474</v>
      </c>
      <c r="R1414">
        <v>802680</v>
      </c>
      <c r="S1414">
        <v>673607</v>
      </c>
      <c r="T1414">
        <v>643426</v>
      </c>
      <c r="U1414">
        <v>626337</v>
      </c>
      <c r="V1414">
        <v>2971224</v>
      </c>
      <c r="W1414">
        <v>4734002</v>
      </c>
      <c r="X1414">
        <v>5307016</v>
      </c>
      <c r="Y1414">
        <v>4734555</v>
      </c>
      <c r="Z1414">
        <v>4393537</v>
      </c>
      <c r="AA1414">
        <v>5323432</v>
      </c>
      <c r="AB1414">
        <v>5004219</v>
      </c>
      <c r="AC1414">
        <v>4839820</v>
      </c>
      <c r="AD1414">
        <v>5293892</v>
      </c>
      <c r="AE1414">
        <v>4300537</v>
      </c>
      <c r="AF1414">
        <v>4698045</v>
      </c>
      <c r="AG1414">
        <v>5258829</v>
      </c>
      <c r="AH1414">
        <v>4992578</v>
      </c>
    </row>
    <row r="1415" spans="1:34">
      <c r="A1415" t="s">
        <v>136</v>
      </c>
      <c r="B1415" t="s">
        <v>4633</v>
      </c>
      <c r="C1415" s="139">
        <f t="shared" si="21"/>
        <v>1274940.25</v>
      </c>
      <c r="D1415">
        <v>1253698</v>
      </c>
      <c r="E1415">
        <v>1316441</v>
      </c>
      <c r="F1415">
        <v>1319953</v>
      </c>
      <c r="G1415">
        <v>1209669</v>
      </c>
      <c r="H1415">
        <v>1042637</v>
      </c>
      <c r="I1415">
        <v>1081125</v>
      </c>
      <c r="J1415">
        <v>6159635</v>
      </c>
      <c r="K1415">
        <v>5984293</v>
      </c>
      <c r="L1415">
        <v>5962535</v>
      </c>
      <c r="M1415">
        <v>6048705</v>
      </c>
      <c r="N1415">
        <v>5873829</v>
      </c>
      <c r="O1415">
        <v>6545869</v>
      </c>
      <c r="P1415">
        <v>6046320</v>
      </c>
      <c r="Q1415">
        <v>5120584</v>
      </c>
      <c r="R1415">
        <v>6256469</v>
      </c>
      <c r="S1415">
        <v>5013151</v>
      </c>
      <c r="T1415">
        <v>4800350</v>
      </c>
      <c r="U1415">
        <v>5395549</v>
      </c>
      <c r="V1415">
        <v>2465423</v>
      </c>
      <c r="W1415">
        <v>711345</v>
      </c>
      <c r="X1415">
        <v>957848</v>
      </c>
      <c r="Y1415">
        <v>933281</v>
      </c>
      <c r="Z1415">
        <v>508226</v>
      </c>
      <c r="AA1415">
        <v>313695</v>
      </c>
      <c r="AB1415">
        <v>308716</v>
      </c>
      <c r="AC1415">
        <v>280168</v>
      </c>
      <c r="AD1415">
        <v>282113</v>
      </c>
      <c r="AE1415">
        <v>297353</v>
      </c>
      <c r="AF1415">
        <v>131840</v>
      </c>
      <c r="AG1415">
        <v>94518</v>
      </c>
      <c r="AH1415">
        <v>133799</v>
      </c>
    </row>
    <row r="1416" spans="1:34">
      <c r="A1416" t="s">
        <v>136</v>
      </c>
      <c r="B1416" t="s">
        <v>4634</v>
      </c>
      <c r="C1416" s="139">
        <f t="shared" ref="C1416:C1479" si="22">IFERROR(AVERAGE(D1416:G1416),0)</f>
        <v>0</v>
      </c>
      <c r="D1416">
        <v>0</v>
      </c>
      <c r="E1416">
        <v>0</v>
      </c>
      <c r="F1416">
        <v>0</v>
      </c>
      <c r="G1416">
        <v>0</v>
      </c>
      <c r="H1416">
        <v>0</v>
      </c>
      <c r="I1416">
        <v>0</v>
      </c>
      <c r="J1416">
        <v>0</v>
      </c>
      <c r="K1416">
        <v>24900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row>
    <row r="1417" spans="1:34">
      <c r="A1417" t="s">
        <v>136</v>
      </c>
      <c r="B1417" t="s">
        <v>4635</v>
      </c>
      <c r="C1417" s="139">
        <f t="shared" si="22"/>
        <v>2188447.5</v>
      </c>
      <c r="D1417">
        <v>2153652</v>
      </c>
      <c r="E1417">
        <v>2286403</v>
      </c>
      <c r="F1417">
        <v>2175471</v>
      </c>
      <c r="G1417">
        <v>2138264</v>
      </c>
      <c r="H1417">
        <v>1907718</v>
      </c>
      <c r="I1417">
        <v>1979088</v>
      </c>
      <c r="J1417">
        <v>7027714</v>
      </c>
      <c r="K1417">
        <v>6881431</v>
      </c>
      <c r="L1417">
        <v>6585105</v>
      </c>
      <c r="M1417">
        <v>6748473</v>
      </c>
      <c r="N1417">
        <v>6594682</v>
      </c>
      <c r="O1417">
        <v>7257376</v>
      </c>
      <c r="P1417">
        <v>6799120</v>
      </c>
      <c r="Q1417">
        <v>5822058</v>
      </c>
      <c r="R1417">
        <v>7059149</v>
      </c>
      <c r="S1417">
        <v>5686758</v>
      </c>
      <c r="T1417">
        <v>5443776</v>
      </c>
      <c r="U1417">
        <v>6021886</v>
      </c>
      <c r="V1417">
        <v>5436647</v>
      </c>
      <c r="W1417">
        <v>5445347</v>
      </c>
      <c r="X1417">
        <v>6264864</v>
      </c>
      <c r="Y1417">
        <v>5667836</v>
      </c>
      <c r="Z1417">
        <v>4901763</v>
      </c>
      <c r="AA1417">
        <v>5637127</v>
      </c>
      <c r="AB1417">
        <v>5312935</v>
      </c>
      <c r="AC1417">
        <v>5119988</v>
      </c>
      <c r="AD1417">
        <v>5576005</v>
      </c>
      <c r="AE1417">
        <v>4597890</v>
      </c>
      <c r="AF1417">
        <v>4829885</v>
      </c>
      <c r="AG1417">
        <v>5353347</v>
      </c>
      <c r="AH1417">
        <v>5126377</v>
      </c>
    </row>
    <row r="1418" spans="1:34">
      <c r="A1418" t="s">
        <v>136</v>
      </c>
      <c r="B1418" t="s">
        <v>4636</v>
      </c>
      <c r="C1418" s="139">
        <f t="shared" si="22"/>
        <v>3179.75</v>
      </c>
      <c r="D1418">
        <v>2756</v>
      </c>
      <c r="E1418">
        <v>3395</v>
      </c>
      <c r="F1418">
        <v>3444</v>
      </c>
      <c r="G1418">
        <v>3124</v>
      </c>
      <c r="H1418">
        <v>3489</v>
      </c>
      <c r="I1418">
        <v>2959</v>
      </c>
      <c r="J1418">
        <v>3680</v>
      </c>
      <c r="K1418">
        <v>3479</v>
      </c>
      <c r="L1418">
        <v>3413</v>
      </c>
      <c r="M1418">
        <v>3854</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c r="A1419" t="s">
        <v>136</v>
      </c>
      <c r="B1419" t="s">
        <v>4637</v>
      </c>
      <c r="C1419" s="139">
        <f t="shared" si="22"/>
        <v>0</v>
      </c>
      <c r="D1419">
        <v>0</v>
      </c>
      <c r="E1419">
        <v>0</v>
      </c>
      <c r="F1419">
        <v>0</v>
      </c>
      <c r="G1419">
        <v>0</v>
      </c>
      <c r="H1419">
        <v>0</v>
      </c>
      <c r="I1419">
        <v>0</v>
      </c>
      <c r="J1419">
        <v>0</v>
      </c>
      <c r="K1419">
        <v>0</v>
      </c>
      <c r="L1419">
        <v>23268</v>
      </c>
      <c r="M1419">
        <v>23892</v>
      </c>
      <c r="N1419">
        <v>25308</v>
      </c>
      <c r="O1419">
        <v>24972</v>
      </c>
      <c r="P1419">
        <v>21096</v>
      </c>
      <c r="Q1419">
        <v>1524</v>
      </c>
      <c r="R1419">
        <v>25195</v>
      </c>
      <c r="S1419">
        <v>29997</v>
      </c>
      <c r="T1419">
        <v>26602</v>
      </c>
      <c r="U1419">
        <v>6076</v>
      </c>
      <c r="V1419">
        <v>19543</v>
      </c>
      <c r="W1419">
        <v>35265</v>
      </c>
      <c r="X1419">
        <v>38150</v>
      </c>
      <c r="Y1419">
        <v>35757</v>
      </c>
      <c r="Z1419">
        <v>44534</v>
      </c>
      <c r="AA1419">
        <v>43410</v>
      </c>
      <c r="AB1419">
        <v>37184</v>
      </c>
      <c r="AC1419">
        <v>40074</v>
      </c>
      <c r="AD1419">
        <v>41025</v>
      </c>
      <c r="AE1419">
        <v>45875</v>
      </c>
      <c r="AF1419">
        <v>40258</v>
      </c>
      <c r="AG1419">
        <v>34638</v>
      </c>
      <c r="AH1419">
        <v>37731</v>
      </c>
    </row>
    <row r="1420" spans="1:34">
      <c r="A1420" t="s">
        <v>136</v>
      </c>
      <c r="B1420" t="s">
        <v>4638</v>
      </c>
      <c r="C1420" s="139">
        <f t="shared" si="22"/>
        <v>3179.75</v>
      </c>
      <c r="D1420">
        <v>2756</v>
      </c>
      <c r="E1420">
        <v>3395</v>
      </c>
      <c r="F1420">
        <v>3444</v>
      </c>
      <c r="G1420">
        <v>3124</v>
      </c>
      <c r="H1420">
        <v>3489</v>
      </c>
      <c r="I1420">
        <v>2959</v>
      </c>
      <c r="J1420">
        <v>3680</v>
      </c>
      <c r="K1420">
        <v>3479</v>
      </c>
      <c r="L1420">
        <v>26681</v>
      </c>
      <c r="M1420">
        <v>27746</v>
      </c>
      <c r="N1420">
        <v>25308</v>
      </c>
      <c r="O1420">
        <v>24972</v>
      </c>
      <c r="P1420">
        <v>21096</v>
      </c>
      <c r="Q1420">
        <v>1524</v>
      </c>
      <c r="R1420">
        <v>25195</v>
      </c>
      <c r="S1420">
        <v>29997</v>
      </c>
      <c r="T1420">
        <v>26602</v>
      </c>
      <c r="U1420">
        <v>6076</v>
      </c>
      <c r="V1420">
        <v>19543</v>
      </c>
      <c r="W1420">
        <v>35265</v>
      </c>
      <c r="X1420">
        <v>38150</v>
      </c>
      <c r="Y1420">
        <v>35757</v>
      </c>
      <c r="Z1420">
        <v>44534</v>
      </c>
      <c r="AA1420">
        <v>43410</v>
      </c>
      <c r="AB1420">
        <v>37184</v>
      </c>
      <c r="AC1420">
        <v>40074</v>
      </c>
      <c r="AD1420">
        <v>41025</v>
      </c>
      <c r="AE1420">
        <v>45875</v>
      </c>
      <c r="AF1420">
        <v>40258</v>
      </c>
      <c r="AG1420">
        <v>34638</v>
      </c>
      <c r="AH1420">
        <v>37731</v>
      </c>
    </row>
    <row r="1421" spans="1:34">
      <c r="A1421" t="s">
        <v>136</v>
      </c>
      <c r="B1421" t="s">
        <v>4639</v>
      </c>
      <c r="C1421" s="139">
        <f t="shared" si="22"/>
        <v>2191627</v>
      </c>
      <c r="D1421">
        <v>2156407</v>
      </c>
      <c r="E1421">
        <v>2289798</v>
      </c>
      <c r="F1421">
        <v>2178915</v>
      </c>
      <c r="G1421">
        <v>2141388</v>
      </c>
      <c r="H1421">
        <v>1911207</v>
      </c>
      <c r="I1421">
        <v>1982047</v>
      </c>
      <c r="J1421">
        <v>7031394</v>
      </c>
      <c r="K1421">
        <v>6884910</v>
      </c>
      <c r="L1421">
        <v>6611786</v>
      </c>
      <c r="M1421">
        <v>6776219</v>
      </c>
      <c r="N1421">
        <v>6619990</v>
      </c>
      <c r="O1421">
        <v>7282348</v>
      </c>
      <c r="P1421">
        <v>6820216</v>
      </c>
      <c r="Q1421">
        <v>5823582</v>
      </c>
      <c r="R1421">
        <v>7084344</v>
      </c>
      <c r="S1421">
        <v>5716755</v>
      </c>
      <c r="T1421">
        <v>5470379</v>
      </c>
      <c r="U1421">
        <v>6027962</v>
      </c>
      <c r="V1421">
        <v>5456190</v>
      </c>
      <c r="W1421">
        <v>5480612</v>
      </c>
      <c r="X1421">
        <v>6303014</v>
      </c>
      <c r="Y1421">
        <v>5703593</v>
      </c>
      <c r="Z1421">
        <v>4946297</v>
      </c>
      <c r="AA1421">
        <v>5680538</v>
      </c>
      <c r="AB1421">
        <v>5350119</v>
      </c>
      <c r="AC1421">
        <v>5160062</v>
      </c>
      <c r="AD1421">
        <v>5617030</v>
      </c>
      <c r="AE1421">
        <v>4643765</v>
      </c>
      <c r="AF1421">
        <v>4870143</v>
      </c>
      <c r="AG1421">
        <v>5387985</v>
      </c>
      <c r="AH1421">
        <v>5164108</v>
      </c>
    </row>
    <row r="1422" spans="1:34">
      <c r="A1422" t="s">
        <v>136</v>
      </c>
      <c r="B1422" t="s">
        <v>4640</v>
      </c>
      <c r="C1422" s="139">
        <f t="shared" si="22"/>
        <v>12067652.75</v>
      </c>
      <c r="D1422">
        <v>14065157</v>
      </c>
      <c r="E1422">
        <v>14133631</v>
      </c>
      <c r="F1422">
        <v>9726362</v>
      </c>
      <c r="G1422">
        <v>10345461</v>
      </c>
      <c r="H1422">
        <v>8961559</v>
      </c>
      <c r="I1422">
        <v>10804451</v>
      </c>
      <c r="J1422">
        <v>11181948</v>
      </c>
      <c r="K1422">
        <v>11742473</v>
      </c>
      <c r="L1422">
        <v>11514688</v>
      </c>
      <c r="M1422">
        <v>2524030</v>
      </c>
      <c r="N1422">
        <v>2458432</v>
      </c>
      <c r="O1422">
        <v>2604760</v>
      </c>
      <c r="P1422">
        <v>2534008</v>
      </c>
      <c r="Q1422">
        <v>2610161</v>
      </c>
      <c r="R1422">
        <v>2508934</v>
      </c>
      <c r="S1422">
        <v>2159606</v>
      </c>
      <c r="T1422">
        <v>1952104</v>
      </c>
      <c r="U1422">
        <v>1941502</v>
      </c>
      <c r="V1422">
        <v>2433433</v>
      </c>
      <c r="W1422">
        <v>2999082</v>
      </c>
      <c r="X1422">
        <v>4279526</v>
      </c>
      <c r="Y1422">
        <v>7837392</v>
      </c>
      <c r="Z1422">
        <v>3927660</v>
      </c>
      <c r="AA1422">
        <v>4093278</v>
      </c>
      <c r="AB1422">
        <v>3804746</v>
      </c>
      <c r="AC1422">
        <v>4393837</v>
      </c>
      <c r="AD1422">
        <v>3486657</v>
      </c>
      <c r="AE1422">
        <v>3099617</v>
      </c>
      <c r="AF1422">
        <v>2741116</v>
      </c>
      <c r="AG1422">
        <v>2031891</v>
      </c>
      <c r="AH1422">
        <v>1808826</v>
      </c>
    </row>
    <row r="1423" spans="1:34">
      <c r="A1423" t="s">
        <v>136</v>
      </c>
      <c r="B1423" t="s">
        <v>4641</v>
      </c>
      <c r="C1423" s="139">
        <f t="shared" si="22"/>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
        <v>136</v>
      </c>
      <c r="B1424" s="137" t="s">
        <v>4642</v>
      </c>
      <c r="C1424" s="139">
        <f t="shared" si="22"/>
        <v>14259279.75</v>
      </c>
      <c r="D1424">
        <v>16221564</v>
      </c>
      <c r="E1424">
        <v>16423429</v>
      </c>
      <c r="F1424">
        <v>11905277</v>
      </c>
      <c r="G1424">
        <v>12486849</v>
      </c>
      <c r="H1424">
        <v>10872766</v>
      </c>
      <c r="I1424">
        <v>12786498</v>
      </c>
      <c r="J1424">
        <v>18213342</v>
      </c>
      <c r="K1424">
        <v>18627383</v>
      </c>
      <c r="L1424">
        <v>18126474</v>
      </c>
      <c r="M1424">
        <v>9300249</v>
      </c>
      <c r="N1424">
        <v>9078422</v>
      </c>
      <c r="O1424">
        <v>9887108</v>
      </c>
      <c r="P1424">
        <v>9354224</v>
      </c>
      <c r="Q1424">
        <v>8433743</v>
      </c>
      <c r="R1424">
        <v>9593278</v>
      </c>
      <c r="S1424">
        <v>7876361</v>
      </c>
      <c r="T1424">
        <v>7422483</v>
      </c>
      <c r="U1424">
        <v>7969464</v>
      </c>
      <c r="V1424">
        <v>7889623</v>
      </c>
      <c r="W1424">
        <v>8479694</v>
      </c>
      <c r="X1424">
        <v>10582540</v>
      </c>
      <c r="Y1424">
        <v>13540985</v>
      </c>
      <c r="Z1424">
        <v>8873957</v>
      </c>
      <c r="AA1424">
        <v>9773816</v>
      </c>
      <c r="AB1424">
        <v>9154865</v>
      </c>
      <c r="AC1424">
        <v>9553899</v>
      </c>
      <c r="AD1424">
        <v>9103687</v>
      </c>
      <c r="AE1424">
        <v>7743382</v>
      </c>
      <c r="AF1424">
        <v>7611259</v>
      </c>
      <c r="AG1424">
        <v>7419876</v>
      </c>
      <c r="AH1424">
        <v>6972934</v>
      </c>
    </row>
    <row r="1425" spans="1:34">
      <c r="A1425" t="s">
        <v>136</v>
      </c>
      <c r="B1425" t="s">
        <v>4643</v>
      </c>
      <c r="C1425" s="139">
        <f t="shared" si="22"/>
        <v>0</v>
      </c>
      <c r="D1425" t="s">
        <v>583</v>
      </c>
      <c r="E1425" t="s">
        <v>583</v>
      </c>
      <c r="F1425" t="s">
        <v>583</v>
      </c>
      <c r="G1425" t="s">
        <v>583</v>
      </c>
      <c r="H1425" t="s">
        <v>583</v>
      </c>
      <c r="I1425" t="s">
        <v>583</v>
      </c>
      <c r="J1425" t="s">
        <v>583</v>
      </c>
      <c r="K1425" t="s">
        <v>583</v>
      </c>
      <c r="L1425" t="s">
        <v>583</v>
      </c>
      <c r="M1425" t="s">
        <v>583</v>
      </c>
      <c r="N1425" t="s">
        <v>583</v>
      </c>
      <c r="O1425" t="s">
        <v>583</v>
      </c>
      <c r="P1425" t="s">
        <v>583</v>
      </c>
      <c r="Q1425" t="s">
        <v>583</v>
      </c>
      <c r="R1425" t="s">
        <v>583</v>
      </c>
      <c r="S1425" t="s">
        <v>583</v>
      </c>
      <c r="T1425" t="s">
        <v>583</v>
      </c>
      <c r="U1425" t="s">
        <v>583</v>
      </c>
      <c r="V1425" t="s">
        <v>583</v>
      </c>
      <c r="W1425" t="s">
        <v>583</v>
      </c>
      <c r="X1425" t="s">
        <v>583</v>
      </c>
      <c r="Y1425" t="s">
        <v>583</v>
      </c>
      <c r="Z1425" t="s">
        <v>583</v>
      </c>
      <c r="AA1425" t="s">
        <v>583</v>
      </c>
      <c r="AB1425" t="s">
        <v>583</v>
      </c>
      <c r="AC1425" t="s">
        <v>583</v>
      </c>
      <c r="AD1425" t="s">
        <v>583</v>
      </c>
      <c r="AE1425" t="s">
        <v>583</v>
      </c>
      <c r="AF1425" t="s">
        <v>583</v>
      </c>
      <c r="AG1425" t="s">
        <v>583</v>
      </c>
      <c r="AH1425" t="s">
        <v>583</v>
      </c>
    </row>
    <row r="1426" spans="1:34">
      <c r="A1426" t="s">
        <v>136</v>
      </c>
      <c r="B1426" t="s">
        <v>4644</v>
      </c>
      <c r="C1426" s="139">
        <f t="shared" si="22"/>
        <v>0</v>
      </c>
      <c r="D1426" t="s">
        <v>583</v>
      </c>
      <c r="E1426" t="s">
        <v>583</v>
      </c>
      <c r="F1426" t="s">
        <v>583</v>
      </c>
      <c r="G1426" t="s">
        <v>583</v>
      </c>
      <c r="H1426" t="s">
        <v>583</v>
      </c>
      <c r="I1426" t="s">
        <v>583</v>
      </c>
      <c r="J1426" t="s">
        <v>583</v>
      </c>
      <c r="K1426" t="s">
        <v>583</v>
      </c>
      <c r="L1426" t="s">
        <v>583</v>
      </c>
      <c r="M1426" t="s">
        <v>583</v>
      </c>
      <c r="N1426" t="s">
        <v>583</v>
      </c>
      <c r="O1426" t="s">
        <v>583</v>
      </c>
      <c r="P1426" t="s">
        <v>583</v>
      </c>
      <c r="Q1426" t="s">
        <v>583</v>
      </c>
      <c r="R1426" t="s">
        <v>583</v>
      </c>
      <c r="S1426" t="s">
        <v>583</v>
      </c>
      <c r="T1426" t="s">
        <v>583</v>
      </c>
      <c r="U1426" t="s">
        <v>583</v>
      </c>
      <c r="V1426" t="s">
        <v>583</v>
      </c>
      <c r="W1426" t="s">
        <v>583</v>
      </c>
      <c r="X1426" t="s">
        <v>583</v>
      </c>
      <c r="Y1426" t="s">
        <v>583</v>
      </c>
      <c r="Z1426" t="s">
        <v>583</v>
      </c>
      <c r="AA1426" t="s">
        <v>583</v>
      </c>
      <c r="AB1426" t="s">
        <v>583</v>
      </c>
      <c r="AC1426" t="s">
        <v>583</v>
      </c>
      <c r="AD1426" t="s">
        <v>583</v>
      </c>
      <c r="AE1426" t="s">
        <v>583</v>
      </c>
      <c r="AF1426" t="s">
        <v>583</v>
      </c>
      <c r="AG1426" t="s">
        <v>583</v>
      </c>
      <c r="AH1426" t="s">
        <v>583</v>
      </c>
    </row>
    <row r="1427" spans="1:34">
      <c r="A1427" t="s">
        <v>136</v>
      </c>
      <c r="B1427" t="s">
        <v>4645</v>
      </c>
      <c r="C1427" s="139">
        <f t="shared" si="22"/>
        <v>5423864</v>
      </c>
      <c r="D1427">
        <v>5320962</v>
      </c>
      <c r="E1427">
        <v>5424948</v>
      </c>
      <c r="F1427">
        <v>5528474</v>
      </c>
      <c r="G1427">
        <v>5421072</v>
      </c>
      <c r="H1427">
        <v>5513634</v>
      </c>
      <c r="I1427">
        <v>5518675</v>
      </c>
      <c r="J1427">
        <v>5569802</v>
      </c>
      <c r="K1427">
        <v>5582255</v>
      </c>
      <c r="L1427">
        <v>5510764</v>
      </c>
      <c r="M1427">
        <v>5550184</v>
      </c>
      <c r="N1427">
        <v>5594833</v>
      </c>
      <c r="O1427">
        <v>5496513</v>
      </c>
      <c r="P1427">
        <v>5741204</v>
      </c>
      <c r="Q1427">
        <v>5864006</v>
      </c>
      <c r="R1427">
        <v>5795029</v>
      </c>
      <c r="S1427">
        <v>5883053</v>
      </c>
      <c r="T1427">
        <v>5663772</v>
      </c>
      <c r="U1427">
        <v>5336899</v>
      </c>
      <c r="V1427">
        <v>5629263</v>
      </c>
      <c r="W1427">
        <v>5585446</v>
      </c>
      <c r="X1427">
        <v>5638614</v>
      </c>
      <c r="Y1427">
        <v>5527328</v>
      </c>
      <c r="Z1427">
        <v>5363258</v>
      </c>
      <c r="AA1427">
        <v>5312146</v>
      </c>
      <c r="AB1427">
        <v>5239492</v>
      </c>
      <c r="AC1427">
        <v>5104102</v>
      </c>
      <c r="AD1427">
        <v>5066504</v>
      </c>
      <c r="AE1427">
        <v>5015558</v>
      </c>
      <c r="AF1427">
        <v>4941032</v>
      </c>
      <c r="AG1427">
        <v>4704457</v>
      </c>
      <c r="AH1427">
        <v>4716228</v>
      </c>
    </row>
    <row r="1428" spans="1:34">
      <c r="A1428" t="s">
        <v>136</v>
      </c>
      <c r="B1428" t="s">
        <v>4646</v>
      </c>
      <c r="C1428" s="139">
        <f t="shared" si="22"/>
        <v>0</v>
      </c>
      <c r="D1428">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31992</v>
      </c>
      <c r="X1428">
        <v>0</v>
      </c>
      <c r="Y1428">
        <v>0</v>
      </c>
      <c r="Z1428">
        <v>0</v>
      </c>
      <c r="AA1428">
        <v>0</v>
      </c>
      <c r="AB1428">
        <v>0</v>
      </c>
      <c r="AC1428">
        <v>0</v>
      </c>
      <c r="AD1428">
        <v>0</v>
      </c>
      <c r="AE1428">
        <v>0</v>
      </c>
      <c r="AF1428">
        <v>0</v>
      </c>
      <c r="AG1428">
        <v>0</v>
      </c>
      <c r="AH1428">
        <v>0</v>
      </c>
    </row>
    <row r="1429" spans="1:34">
      <c r="A1429" t="s">
        <v>136</v>
      </c>
      <c r="B1429" t="s">
        <v>4647</v>
      </c>
      <c r="C1429" s="139">
        <f t="shared" si="22"/>
        <v>4569</v>
      </c>
      <c r="D1429">
        <v>10496</v>
      </c>
      <c r="E1429">
        <v>2716</v>
      </c>
      <c r="F1429">
        <v>2474</v>
      </c>
      <c r="G1429">
        <v>2590</v>
      </c>
      <c r="H1429">
        <v>2816</v>
      </c>
      <c r="I1429">
        <v>2434</v>
      </c>
      <c r="J1429">
        <v>59</v>
      </c>
      <c r="K1429">
        <v>5457</v>
      </c>
      <c r="L1429">
        <v>0</v>
      </c>
      <c r="M1429">
        <v>0</v>
      </c>
      <c r="N1429">
        <v>0</v>
      </c>
      <c r="O1429">
        <v>0</v>
      </c>
      <c r="P1429">
        <v>0</v>
      </c>
      <c r="Q1429">
        <v>0</v>
      </c>
      <c r="R1429">
        <v>0</v>
      </c>
      <c r="S1429">
        <v>0</v>
      </c>
      <c r="T1429">
        <v>0</v>
      </c>
      <c r="U1429">
        <v>15530</v>
      </c>
      <c r="V1429">
        <v>0</v>
      </c>
      <c r="W1429">
        <v>0</v>
      </c>
      <c r="X1429">
        <v>0</v>
      </c>
      <c r="Y1429">
        <v>0</v>
      </c>
      <c r="Z1429">
        <v>0</v>
      </c>
      <c r="AA1429">
        <v>0</v>
      </c>
      <c r="AB1429">
        <v>0</v>
      </c>
      <c r="AC1429">
        <v>0</v>
      </c>
      <c r="AD1429">
        <v>0</v>
      </c>
      <c r="AE1429">
        <v>0</v>
      </c>
      <c r="AF1429">
        <v>0</v>
      </c>
      <c r="AG1429">
        <v>0</v>
      </c>
      <c r="AH1429">
        <v>0</v>
      </c>
    </row>
    <row r="1430" spans="1:34">
      <c r="A1430" t="s">
        <v>136</v>
      </c>
      <c r="B1430" t="s">
        <v>4648</v>
      </c>
      <c r="C1430" s="139">
        <f t="shared" si="22"/>
        <v>5428433</v>
      </c>
      <c r="D1430">
        <v>5331458</v>
      </c>
      <c r="E1430">
        <v>5427664</v>
      </c>
      <c r="F1430">
        <v>5530948</v>
      </c>
      <c r="G1430">
        <v>5423662</v>
      </c>
      <c r="H1430">
        <v>5516450</v>
      </c>
      <c r="I1430">
        <v>5521109</v>
      </c>
      <c r="J1430">
        <v>5569861</v>
      </c>
      <c r="K1430">
        <v>5587712</v>
      </c>
      <c r="L1430">
        <v>5510764</v>
      </c>
      <c r="M1430">
        <v>5550184</v>
      </c>
      <c r="N1430">
        <v>5594833</v>
      </c>
      <c r="O1430">
        <v>5496513</v>
      </c>
      <c r="P1430">
        <v>5741204</v>
      </c>
      <c r="Q1430">
        <v>5864006</v>
      </c>
      <c r="R1430">
        <v>5795029</v>
      </c>
      <c r="S1430">
        <v>5883053</v>
      </c>
      <c r="T1430">
        <v>5663772</v>
      </c>
      <c r="U1430">
        <v>5352429</v>
      </c>
      <c r="V1430">
        <v>5629263</v>
      </c>
      <c r="W1430">
        <v>5617438</v>
      </c>
      <c r="X1430">
        <v>5638614</v>
      </c>
      <c r="Y1430">
        <v>5527328</v>
      </c>
      <c r="Z1430">
        <v>5363258</v>
      </c>
      <c r="AA1430">
        <v>5312146</v>
      </c>
      <c r="AB1430">
        <v>5239492</v>
      </c>
      <c r="AC1430">
        <v>5104102</v>
      </c>
      <c r="AD1430">
        <v>5066504</v>
      </c>
      <c r="AE1430">
        <v>5015558</v>
      </c>
      <c r="AF1430">
        <v>4941032</v>
      </c>
      <c r="AG1430">
        <v>4704457</v>
      </c>
      <c r="AH1430">
        <v>4716228</v>
      </c>
    </row>
    <row r="1431" spans="1:34">
      <c r="A1431" t="s">
        <v>136</v>
      </c>
      <c r="B1431" t="s">
        <v>4649</v>
      </c>
      <c r="C1431" s="139">
        <f t="shared" si="22"/>
        <v>6764.75</v>
      </c>
      <c r="D1431">
        <v>7921</v>
      </c>
      <c r="E1431">
        <v>5072</v>
      </c>
      <c r="F1431">
        <v>9682</v>
      </c>
      <c r="G1431">
        <v>4384</v>
      </c>
      <c r="H1431">
        <v>4818</v>
      </c>
      <c r="I1431">
        <v>4375</v>
      </c>
      <c r="J1431">
        <v>5462</v>
      </c>
      <c r="K1431">
        <v>3908</v>
      </c>
      <c r="L1431">
        <v>3891</v>
      </c>
      <c r="M1431">
        <v>5064</v>
      </c>
      <c r="N1431">
        <v>19806</v>
      </c>
      <c r="O1431">
        <v>1287</v>
      </c>
      <c r="P1431">
        <v>0</v>
      </c>
      <c r="Q1431">
        <v>19028</v>
      </c>
      <c r="R1431">
        <v>25524</v>
      </c>
      <c r="S1431">
        <v>30484</v>
      </c>
      <c r="T1431">
        <v>70982</v>
      </c>
      <c r="U1431">
        <v>70908</v>
      </c>
      <c r="V1431">
        <v>70019</v>
      </c>
      <c r="W1431">
        <v>68529</v>
      </c>
      <c r="X1431">
        <v>45390</v>
      </c>
      <c r="Y1431">
        <v>112268</v>
      </c>
      <c r="Z1431">
        <v>54456</v>
      </c>
      <c r="AA1431">
        <v>43873</v>
      </c>
      <c r="AB1431">
        <v>37199</v>
      </c>
      <c r="AC1431">
        <v>59569</v>
      </c>
      <c r="AD1431">
        <v>64173</v>
      </c>
      <c r="AE1431">
        <v>57845</v>
      </c>
      <c r="AF1431">
        <v>44731</v>
      </c>
      <c r="AG1431">
        <v>35275</v>
      </c>
      <c r="AH1431">
        <v>33832</v>
      </c>
    </row>
    <row r="1432" spans="1:34">
      <c r="A1432" t="s">
        <v>136</v>
      </c>
      <c r="B1432" t="s">
        <v>4650</v>
      </c>
      <c r="C1432" s="139">
        <f t="shared" si="22"/>
        <v>4150.25</v>
      </c>
      <c r="D1432">
        <v>415</v>
      </c>
      <c r="E1432">
        <v>250</v>
      </c>
      <c r="F1432">
        <v>6440</v>
      </c>
      <c r="G1432">
        <v>9496</v>
      </c>
      <c r="H1432">
        <v>6937</v>
      </c>
      <c r="I1432">
        <v>13235</v>
      </c>
      <c r="J1432">
        <v>25398</v>
      </c>
      <c r="K1432">
        <v>3704</v>
      </c>
      <c r="L1432">
        <v>15700</v>
      </c>
      <c r="M1432">
        <v>2161</v>
      </c>
      <c r="N1432">
        <v>32247</v>
      </c>
      <c r="O1432">
        <v>41271</v>
      </c>
      <c r="P1432">
        <v>40650</v>
      </c>
      <c r="Q1432">
        <v>117140</v>
      </c>
      <c r="R1432">
        <v>80066</v>
      </c>
      <c r="S1432">
        <v>38272</v>
      </c>
      <c r="T1432">
        <v>14402</v>
      </c>
      <c r="U1432">
        <v>25615</v>
      </c>
      <c r="V1432">
        <v>0</v>
      </c>
      <c r="W1432">
        <v>0</v>
      </c>
      <c r="X1432">
        <v>362070</v>
      </c>
      <c r="Y1432">
        <v>165078</v>
      </c>
      <c r="Z1432">
        <v>66924</v>
      </c>
      <c r="AA1432">
        <v>119741</v>
      </c>
      <c r="AB1432">
        <v>287925</v>
      </c>
      <c r="AC1432">
        <v>439703</v>
      </c>
      <c r="AD1432">
        <v>443336</v>
      </c>
      <c r="AE1432">
        <v>499835</v>
      </c>
      <c r="AF1432">
        <v>669689</v>
      </c>
      <c r="AG1432">
        <v>327830</v>
      </c>
      <c r="AH1432">
        <v>98793</v>
      </c>
    </row>
    <row r="1433" spans="1:34">
      <c r="A1433" t="s">
        <v>136</v>
      </c>
      <c r="B1433" t="s">
        <v>4651</v>
      </c>
      <c r="C1433" s="139">
        <f t="shared" si="22"/>
        <v>292888.25</v>
      </c>
      <c r="D1433">
        <v>296932</v>
      </c>
      <c r="E1433">
        <v>294309</v>
      </c>
      <c r="F1433">
        <v>285273</v>
      </c>
      <c r="G1433">
        <v>295039</v>
      </c>
      <c r="H1433">
        <v>287909</v>
      </c>
      <c r="I1433">
        <v>275357</v>
      </c>
      <c r="J1433">
        <v>290022</v>
      </c>
      <c r="K1433">
        <v>300170</v>
      </c>
      <c r="L1433">
        <v>298430</v>
      </c>
      <c r="M1433">
        <v>342966</v>
      </c>
      <c r="N1433">
        <v>345636</v>
      </c>
      <c r="O1433">
        <v>349894</v>
      </c>
      <c r="P1433">
        <v>365718</v>
      </c>
      <c r="Q1433">
        <v>371147</v>
      </c>
      <c r="R1433">
        <v>375743</v>
      </c>
      <c r="S1433">
        <v>393198</v>
      </c>
      <c r="T1433">
        <v>415019</v>
      </c>
      <c r="U1433">
        <v>393019</v>
      </c>
      <c r="V1433">
        <v>422249</v>
      </c>
      <c r="W1433">
        <v>439303</v>
      </c>
      <c r="X1433">
        <v>438590</v>
      </c>
      <c r="Y1433">
        <v>433631</v>
      </c>
      <c r="Z1433">
        <v>381369</v>
      </c>
      <c r="AA1433">
        <v>400520</v>
      </c>
      <c r="AB1433">
        <v>406698</v>
      </c>
      <c r="AC1433">
        <v>389572</v>
      </c>
      <c r="AD1433">
        <v>384883</v>
      </c>
      <c r="AE1433">
        <v>401414</v>
      </c>
      <c r="AF1433">
        <v>390607</v>
      </c>
      <c r="AG1433">
        <v>361231</v>
      </c>
      <c r="AH1433">
        <v>358060</v>
      </c>
    </row>
    <row r="1434" spans="1:34">
      <c r="A1434" t="s">
        <v>136</v>
      </c>
      <c r="B1434" t="s">
        <v>4652</v>
      </c>
      <c r="C1434" s="139">
        <f t="shared" si="22"/>
        <v>15699</v>
      </c>
      <c r="D1434">
        <v>-11948</v>
      </c>
      <c r="E1434">
        <v>8272</v>
      </c>
      <c r="F1434">
        <v>30389</v>
      </c>
      <c r="G1434">
        <v>36083</v>
      </c>
      <c r="H1434">
        <v>67127</v>
      </c>
      <c r="I1434">
        <v>84476</v>
      </c>
      <c r="J1434">
        <v>72079</v>
      </c>
      <c r="K1434">
        <v>84292</v>
      </c>
      <c r="L1434">
        <v>94236</v>
      </c>
      <c r="M1434">
        <v>35161</v>
      </c>
      <c r="N1434">
        <v>49093</v>
      </c>
      <c r="O1434">
        <v>49548</v>
      </c>
      <c r="P1434">
        <v>74976</v>
      </c>
      <c r="Q1434">
        <v>93458</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c r="A1435" t="s">
        <v>136</v>
      </c>
      <c r="B1435" t="s">
        <v>4653</v>
      </c>
      <c r="C1435" s="139">
        <f t="shared" si="22"/>
        <v>8511344.75</v>
      </c>
      <c r="D1435">
        <v>10596786</v>
      </c>
      <c r="E1435">
        <v>10687862</v>
      </c>
      <c r="F1435">
        <v>6042545</v>
      </c>
      <c r="G1435">
        <v>6718186</v>
      </c>
      <c r="H1435">
        <v>4989525</v>
      </c>
      <c r="I1435">
        <v>6887947</v>
      </c>
      <c r="J1435">
        <v>12250520</v>
      </c>
      <c r="K1435">
        <v>12647597</v>
      </c>
      <c r="L1435">
        <v>12203453</v>
      </c>
      <c r="M1435">
        <v>3364713</v>
      </c>
      <c r="N1435">
        <v>3036806</v>
      </c>
      <c r="O1435">
        <v>3948595</v>
      </c>
      <c r="P1435">
        <v>3131676</v>
      </c>
      <c r="Q1435">
        <v>1968963</v>
      </c>
      <c r="R1435">
        <v>3065279</v>
      </c>
      <c r="S1435">
        <v>1281175</v>
      </c>
      <c r="T1435">
        <v>1049527</v>
      </c>
      <c r="U1435">
        <v>1984442</v>
      </c>
      <c r="V1435">
        <v>1623748</v>
      </c>
      <c r="W1435">
        <v>2262811</v>
      </c>
      <c r="X1435">
        <v>3898951</v>
      </c>
      <c r="Y1435">
        <v>7161177</v>
      </c>
      <c r="Z1435">
        <v>2816507</v>
      </c>
      <c r="AA1435">
        <v>3700300</v>
      </c>
      <c r="AB1435">
        <v>2981584</v>
      </c>
      <c r="AC1435">
        <v>3368897</v>
      </c>
      <c r="AD1435">
        <v>2977978</v>
      </c>
      <c r="AE1435">
        <v>1592672</v>
      </c>
      <c r="AF1435">
        <v>1381366</v>
      </c>
      <c r="AG1435">
        <v>1822880</v>
      </c>
      <c r="AH1435">
        <v>1590664</v>
      </c>
    </row>
    <row r="1436" spans="1:34">
      <c r="A1436" t="s">
        <v>136</v>
      </c>
      <c r="B1436" s="137" t="s">
        <v>4654</v>
      </c>
      <c r="C1436" s="139">
        <f t="shared" si="22"/>
        <v>14259279.75</v>
      </c>
      <c r="D1436">
        <v>16221564</v>
      </c>
      <c r="E1436">
        <v>16423429</v>
      </c>
      <c r="F1436">
        <v>11905277</v>
      </c>
      <c r="G1436">
        <v>12486849</v>
      </c>
      <c r="H1436">
        <v>10872766</v>
      </c>
      <c r="I1436">
        <v>12786498</v>
      </c>
      <c r="J1436">
        <v>18213342</v>
      </c>
      <c r="K1436">
        <v>18627383</v>
      </c>
      <c r="L1436">
        <v>18126474</v>
      </c>
      <c r="M1436">
        <v>9300249</v>
      </c>
      <c r="N1436">
        <v>9078422</v>
      </c>
      <c r="O1436">
        <v>9887108</v>
      </c>
      <c r="P1436">
        <v>9354224</v>
      </c>
      <c r="Q1436">
        <v>8433743</v>
      </c>
      <c r="R1436">
        <v>9593278</v>
      </c>
      <c r="S1436">
        <v>7876361</v>
      </c>
      <c r="T1436">
        <v>7422483</v>
      </c>
      <c r="U1436">
        <v>7969464</v>
      </c>
      <c r="V1436">
        <v>7889623</v>
      </c>
      <c r="W1436">
        <v>8479694</v>
      </c>
      <c r="X1436">
        <v>10582540</v>
      </c>
      <c r="Y1436">
        <v>13540985</v>
      </c>
      <c r="Z1436">
        <v>8873957</v>
      </c>
      <c r="AA1436">
        <v>9773816</v>
      </c>
      <c r="AB1436">
        <v>9154865</v>
      </c>
      <c r="AC1436">
        <v>9553899</v>
      </c>
      <c r="AD1436">
        <v>9103687</v>
      </c>
      <c r="AE1436">
        <v>7743382</v>
      </c>
      <c r="AF1436">
        <v>7611259</v>
      </c>
      <c r="AG1436">
        <v>7419876</v>
      </c>
      <c r="AH1436">
        <v>6972934</v>
      </c>
    </row>
    <row r="1437" spans="1:34">
      <c r="A1437" t="s">
        <v>136</v>
      </c>
      <c r="B1437" t="s">
        <v>4655</v>
      </c>
      <c r="C1437" s="139">
        <f t="shared" si="22"/>
        <v>8511344.75</v>
      </c>
      <c r="D1437">
        <v>10596786</v>
      </c>
      <c r="E1437">
        <v>10687862</v>
      </c>
      <c r="F1437">
        <v>6042545</v>
      </c>
      <c r="G1437">
        <v>6718186</v>
      </c>
      <c r="H1437">
        <v>4989525</v>
      </c>
      <c r="I1437">
        <v>6887947</v>
      </c>
      <c r="J1437">
        <v>12250520</v>
      </c>
      <c r="K1437">
        <v>12647597</v>
      </c>
      <c r="L1437">
        <v>12203453</v>
      </c>
      <c r="M1437">
        <v>3364713</v>
      </c>
      <c r="N1437">
        <v>3036806</v>
      </c>
      <c r="O1437">
        <v>3948595</v>
      </c>
      <c r="P1437">
        <v>3131676</v>
      </c>
      <c r="Q1437">
        <v>1968963</v>
      </c>
      <c r="R1437">
        <v>3065279</v>
      </c>
      <c r="S1437">
        <v>1281175</v>
      </c>
      <c r="T1437">
        <v>1049527</v>
      </c>
      <c r="U1437">
        <v>1984442</v>
      </c>
      <c r="V1437">
        <v>1623748</v>
      </c>
      <c r="W1437">
        <v>2262811</v>
      </c>
      <c r="X1437">
        <v>3898951</v>
      </c>
      <c r="Y1437">
        <v>7161177</v>
      </c>
      <c r="Z1437">
        <v>2816507</v>
      </c>
      <c r="AA1437">
        <v>3700300</v>
      </c>
      <c r="AB1437">
        <v>2981584</v>
      </c>
      <c r="AC1437">
        <v>3368897</v>
      </c>
      <c r="AD1437">
        <v>2977978</v>
      </c>
      <c r="AE1437">
        <v>1592672</v>
      </c>
      <c r="AF1437">
        <v>1381366</v>
      </c>
      <c r="AG1437">
        <v>1822880</v>
      </c>
      <c r="AH1437">
        <v>1590664</v>
      </c>
    </row>
    <row r="1438" spans="1:34">
      <c r="A1438" t="s">
        <v>136</v>
      </c>
      <c r="B1438" t="s">
        <v>4656</v>
      </c>
      <c r="C1438" s="139">
        <f t="shared" si="22"/>
        <v>2.4824999999999999</v>
      </c>
      <c r="D1438">
        <v>2.88</v>
      </c>
      <c r="E1438">
        <v>2.86</v>
      </c>
      <c r="F1438">
        <v>2.0299999999999998</v>
      </c>
      <c r="G1438">
        <v>2.16</v>
      </c>
      <c r="H1438">
        <v>1.85</v>
      </c>
      <c r="I1438">
        <v>2.17</v>
      </c>
      <c r="J1438">
        <v>3.05</v>
      </c>
      <c r="K1438">
        <v>3.12</v>
      </c>
      <c r="L1438">
        <v>3.06</v>
      </c>
      <c r="M1438">
        <v>1.57</v>
      </c>
      <c r="N1438">
        <v>1.5</v>
      </c>
      <c r="O1438">
        <v>1.66</v>
      </c>
      <c r="P1438">
        <v>1.5</v>
      </c>
      <c r="Q1438">
        <v>1.3</v>
      </c>
      <c r="R1438">
        <v>1.47</v>
      </c>
      <c r="S1438">
        <v>1.19</v>
      </c>
      <c r="T1438">
        <v>1.1599999999999999</v>
      </c>
      <c r="U1438">
        <v>1.33</v>
      </c>
      <c r="V1438">
        <v>1.26</v>
      </c>
      <c r="W1438">
        <v>1.36</v>
      </c>
      <c r="X1438">
        <v>1.58</v>
      </c>
      <c r="Y1438">
        <v>2.12</v>
      </c>
      <c r="Z1438">
        <v>1.46</v>
      </c>
      <c r="AA1438">
        <v>1.61</v>
      </c>
      <c r="AB1438">
        <v>1.48</v>
      </c>
      <c r="AC1438">
        <v>1.54</v>
      </c>
      <c r="AD1438">
        <v>1.49</v>
      </c>
      <c r="AE1438">
        <v>1.26</v>
      </c>
      <c r="AF1438">
        <v>1.22</v>
      </c>
      <c r="AG1438">
        <v>1.33</v>
      </c>
      <c r="AH1438">
        <v>1.3</v>
      </c>
    </row>
    <row r="1439" spans="1:34">
      <c r="A1439" t="s">
        <v>136</v>
      </c>
      <c r="B1439" t="s">
        <v>4657</v>
      </c>
      <c r="C1439" s="139">
        <f t="shared" si="22"/>
        <v>0</v>
      </c>
    </row>
    <row r="1440" spans="1:34">
      <c r="A1440" t="s">
        <v>136</v>
      </c>
      <c r="B1440" t="s">
        <v>4566</v>
      </c>
      <c r="C1440" s="139">
        <f t="shared" si="22"/>
        <v>0</v>
      </c>
      <c r="D1440" t="s">
        <v>4567</v>
      </c>
      <c r="E1440" t="s">
        <v>4568</v>
      </c>
      <c r="F1440" t="s">
        <v>4569</v>
      </c>
      <c r="G1440" t="s">
        <v>4570</v>
      </c>
      <c r="H1440" t="s">
        <v>4571</v>
      </c>
      <c r="I1440" t="s">
        <v>4572</v>
      </c>
      <c r="J1440" t="s">
        <v>4573</v>
      </c>
      <c r="K1440" t="s">
        <v>4574</v>
      </c>
      <c r="L1440" t="s">
        <v>4575</v>
      </c>
      <c r="M1440" t="s">
        <v>4576</v>
      </c>
      <c r="N1440" t="s">
        <v>4577</v>
      </c>
      <c r="O1440" t="s">
        <v>4578</v>
      </c>
      <c r="P1440" t="s">
        <v>4579</v>
      </c>
      <c r="Q1440" t="s">
        <v>4580</v>
      </c>
      <c r="R1440" t="s">
        <v>4581</v>
      </c>
      <c r="S1440" t="s">
        <v>4582</v>
      </c>
      <c r="T1440" t="s">
        <v>4583</v>
      </c>
      <c r="U1440" t="s">
        <v>4584</v>
      </c>
      <c r="V1440" t="s">
        <v>4585</v>
      </c>
      <c r="W1440" t="s">
        <v>4586</v>
      </c>
      <c r="X1440" t="s">
        <v>4587</v>
      </c>
      <c r="Y1440" t="s">
        <v>4588</v>
      </c>
      <c r="Z1440" t="s">
        <v>4589</v>
      </c>
      <c r="AA1440" t="s">
        <v>4590</v>
      </c>
      <c r="AB1440" t="s">
        <v>4591</v>
      </c>
      <c r="AC1440" t="s">
        <v>4592</v>
      </c>
      <c r="AD1440" t="s">
        <v>4593</v>
      </c>
      <c r="AE1440" t="s">
        <v>4594</v>
      </c>
      <c r="AF1440" t="s">
        <v>4595</v>
      </c>
      <c r="AG1440" t="s">
        <v>4596</v>
      </c>
      <c r="AH1440" t="s">
        <v>4597</v>
      </c>
    </row>
    <row r="1441" spans="1:34">
      <c r="B1441" t="s">
        <v>139</v>
      </c>
      <c r="C1441" s="139">
        <f t="shared" si="22"/>
        <v>0</v>
      </c>
    </row>
    <row r="1442" spans="1:34">
      <c r="A1442" t="s">
        <v>139</v>
      </c>
      <c r="B1442" t="s">
        <v>4598</v>
      </c>
      <c r="C1442" s="139">
        <f t="shared" si="22"/>
        <v>0</v>
      </c>
    </row>
    <row r="1443" spans="1:34">
      <c r="A1443" t="s">
        <v>139</v>
      </c>
      <c r="B1443" t="s">
        <v>4599</v>
      </c>
      <c r="C1443" s="139">
        <f t="shared" si="22"/>
        <v>0</v>
      </c>
      <c r="D1443" t="s">
        <v>4600</v>
      </c>
      <c r="E1443" t="s">
        <v>4601</v>
      </c>
      <c r="F1443" t="s">
        <v>4602</v>
      </c>
      <c r="G1443" t="s">
        <v>4603</v>
      </c>
      <c r="H1443" t="s">
        <v>4604</v>
      </c>
      <c r="I1443" t="s">
        <v>4605</v>
      </c>
      <c r="J1443" t="s">
        <v>4606</v>
      </c>
      <c r="K1443" t="s">
        <v>4607</v>
      </c>
      <c r="L1443" t="s">
        <v>4608</v>
      </c>
      <c r="M1443" t="s">
        <v>4609</v>
      </c>
      <c r="N1443" t="s">
        <v>4610</v>
      </c>
      <c r="O1443" t="s">
        <v>4611</v>
      </c>
      <c r="P1443" t="s">
        <v>4612</v>
      </c>
      <c r="Q1443" t="s">
        <v>4613</v>
      </c>
      <c r="R1443" t="s">
        <v>4614</v>
      </c>
      <c r="S1443" t="s">
        <v>4615</v>
      </c>
      <c r="T1443" t="s">
        <v>4616</v>
      </c>
      <c r="U1443" t="s">
        <v>4617</v>
      </c>
      <c r="V1443" t="s">
        <v>4618</v>
      </c>
      <c r="W1443" t="s">
        <v>4619</v>
      </c>
      <c r="X1443" t="s">
        <v>4620</v>
      </c>
      <c r="Y1443" t="s">
        <v>4621</v>
      </c>
      <c r="Z1443" t="s">
        <v>4622</v>
      </c>
      <c r="AA1443" t="s">
        <v>4623</v>
      </c>
      <c r="AB1443" t="s">
        <v>4624</v>
      </c>
      <c r="AC1443" t="s">
        <v>4625</v>
      </c>
      <c r="AD1443" t="s">
        <v>4626</v>
      </c>
      <c r="AE1443" t="s">
        <v>4627</v>
      </c>
      <c r="AF1443" t="s">
        <v>4628</v>
      </c>
      <c r="AG1443" t="s">
        <v>4629</v>
      </c>
      <c r="AH1443" t="s">
        <v>4630</v>
      </c>
    </row>
    <row r="1444" spans="1:34">
      <c r="A1444" t="s">
        <v>139</v>
      </c>
      <c r="B1444" t="s">
        <v>4631</v>
      </c>
      <c r="C1444" s="139">
        <f t="shared" si="22"/>
        <v>0</v>
      </c>
      <c r="D1444" t="s">
        <v>583</v>
      </c>
      <c r="E1444" t="s">
        <v>583</v>
      </c>
      <c r="F1444" t="s">
        <v>583</v>
      </c>
      <c r="G1444" t="s">
        <v>583</v>
      </c>
      <c r="H1444" t="s">
        <v>583</v>
      </c>
      <c r="I1444" t="s">
        <v>583</v>
      </c>
      <c r="J1444" t="s">
        <v>583</v>
      </c>
      <c r="K1444" t="s">
        <v>583</v>
      </c>
      <c r="L1444" t="s">
        <v>583</v>
      </c>
      <c r="M1444" t="s">
        <v>583</v>
      </c>
      <c r="N1444" t="s">
        <v>583</v>
      </c>
      <c r="O1444" t="s">
        <v>583</v>
      </c>
      <c r="P1444" t="s">
        <v>583</v>
      </c>
      <c r="Q1444" t="s">
        <v>583</v>
      </c>
      <c r="R1444" t="s">
        <v>583</v>
      </c>
      <c r="S1444" t="s">
        <v>583</v>
      </c>
      <c r="T1444" t="s">
        <v>583</v>
      </c>
      <c r="U1444" t="s">
        <v>583</v>
      </c>
      <c r="V1444" t="s">
        <v>583</v>
      </c>
      <c r="W1444" t="s">
        <v>583</v>
      </c>
      <c r="X1444" t="s">
        <v>583</v>
      </c>
      <c r="Y1444" t="s">
        <v>583</v>
      </c>
      <c r="Z1444" t="s">
        <v>583</v>
      </c>
      <c r="AA1444" t="s">
        <v>583</v>
      </c>
      <c r="AB1444" t="s">
        <v>583</v>
      </c>
      <c r="AC1444" t="s">
        <v>583</v>
      </c>
      <c r="AD1444" t="s">
        <v>583</v>
      </c>
      <c r="AE1444" t="s">
        <v>583</v>
      </c>
      <c r="AF1444" t="s">
        <v>583</v>
      </c>
      <c r="AG1444" t="s">
        <v>583</v>
      </c>
      <c r="AH1444" t="s">
        <v>583</v>
      </c>
    </row>
    <row r="1445" spans="1:34">
      <c r="A1445" t="s">
        <v>139</v>
      </c>
      <c r="B1445" t="s">
        <v>522</v>
      </c>
      <c r="C1445" s="139">
        <f t="shared" si="22"/>
        <v>0</v>
      </c>
      <c r="D1445" t="s">
        <v>583</v>
      </c>
      <c r="E1445" t="s">
        <v>583</v>
      </c>
      <c r="F1445" t="s">
        <v>583</v>
      </c>
      <c r="G1445" t="s">
        <v>583</v>
      </c>
      <c r="H1445" t="s">
        <v>583</v>
      </c>
      <c r="I1445" t="s">
        <v>583</v>
      </c>
      <c r="J1445" t="s">
        <v>583</v>
      </c>
      <c r="K1445" t="s">
        <v>583</v>
      </c>
      <c r="L1445" t="s">
        <v>583</v>
      </c>
      <c r="M1445" t="s">
        <v>583</v>
      </c>
      <c r="N1445" t="s">
        <v>583</v>
      </c>
      <c r="O1445" t="s">
        <v>583</v>
      </c>
      <c r="P1445" t="s">
        <v>583</v>
      </c>
      <c r="Q1445" t="s">
        <v>583</v>
      </c>
      <c r="R1445" t="s">
        <v>583</v>
      </c>
      <c r="S1445" t="s">
        <v>583</v>
      </c>
      <c r="T1445" t="s">
        <v>583</v>
      </c>
      <c r="U1445" t="s">
        <v>583</v>
      </c>
      <c r="V1445" t="s">
        <v>583</v>
      </c>
      <c r="W1445" t="s">
        <v>583</v>
      </c>
      <c r="X1445" t="s">
        <v>583</v>
      </c>
      <c r="Y1445" t="s">
        <v>583</v>
      </c>
      <c r="Z1445" t="s">
        <v>583</v>
      </c>
      <c r="AA1445" t="s">
        <v>583</v>
      </c>
      <c r="AB1445" t="s">
        <v>583</v>
      </c>
      <c r="AC1445" t="s">
        <v>583</v>
      </c>
      <c r="AD1445" t="s">
        <v>583</v>
      </c>
      <c r="AE1445" t="s">
        <v>583</v>
      </c>
      <c r="AF1445" t="s">
        <v>583</v>
      </c>
      <c r="AG1445" t="s">
        <v>583</v>
      </c>
      <c r="AH1445" t="s">
        <v>583</v>
      </c>
    </row>
    <row r="1446" spans="1:34">
      <c r="A1446" t="s">
        <v>139</v>
      </c>
      <c r="B1446" t="s">
        <v>4632</v>
      </c>
      <c r="C1446" s="139">
        <f t="shared" si="22"/>
        <v>74489904.25</v>
      </c>
      <c r="D1446">
        <v>80244048</v>
      </c>
      <c r="E1446">
        <v>74385815</v>
      </c>
      <c r="F1446">
        <v>72378588</v>
      </c>
      <c r="G1446">
        <v>70951166</v>
      </c>
      <c r="H1446">
        <v>76224379</v>
      </c>
      <c r="I1446">
        <v>67573071</v>
      </c>
      <c r="J1446">
        <v>62966914</v>
      </c>
      <c r="K1446">
        <v>63724860</v>
      </c>
      <c r="L1446">
        <v>56188401</v>
      </c>
      <c r="M1446">
        <v>53328664</v>
      </c>
      <c r="N1446">
        <v>58902054</v>
      </c>
      <c r="O1446">
        <v>59225368</v>
      </c>
      <c r="P1446">
        <v>59780402</v>
      </c>
      <c r="Q1446">
        <v>64316732</v>
      </c>
      <c r="R1446">
        <v>61176351</v>
      </c>
      <c r="S1446">
        <v>65456080</v>
      </c>
      <c r="T1446">
        <v>65103653</v>
      </c>
      <c r="U1446">
        <v>61806347</v>
      </c>
      <c r="V1446">
        <v>62880125</v>
      </c>
      <c r="W1446">
        <v>62135492</v>
      </c>
      <c r="X1446">
        <v>65842720</v>
      </c>
      <c r="Y1446">
        <v>65071068</v>
      </c>
      <c r="Z1446">
        <v>63814565</v>
      </c>
      <c r="AA1446">
        <v>58985991</v>
      </c>
      <c r="AB1446">
        <v>56532918</v>
      </c>
      <c r="AC1446">
        <v>52727470</v>
      </c>
      <c r="AD1446">
        <v>52732286</v>
      </c>
      <c r="AE1446">
        <v>52181906</v>
      </c>
      <c r="AF1446">
        <v>48963593</v>
      </c>
      <c r="AG1446">
        <v>48940655</v>
      </c>
      <c r="AH1446">
        <v>47200499</v>
      </c>
    </row>
    <row r="1447" spans="1:34">
      <c r="A1447" t="s">
        <v>139</v>
      </c>
      <c r="B1447" t="s">
        <v>4633</v>
      </c>
      <c r="C1447" s="139">
        <f t="shared" si="22"/>
        <v>17605631.5</v>
      </c>
      <c r="D1447">
        <v>18138146</v>
      </c>
      <c r="E1447">
        <v>18141353</v>
      </c>
      <c r="F1447">
        <v>18747217</v>
      </c>
      <c r="G1447">
        <v>15395810</v>
      </c>
      <c r="H1447">
        <v>12051970</v>
      </c>
      <c r="I1447">
        <v>12151327</v>
      </c>
      <c r="J1447">
        <v>10124494</v>
      </c>
      <c r="K1447">
        <v>9587886</v>
      </c>
      <c r="L1447">
        <v>10824652</v>
      </c>
      <c r="M1447">
        <v>9150792</v>
      </c>
      <c r="N1447">
        <v>9303146</v>
      </c>
      <c r="O1447">
        <v>5627311</v>
      </c>
      <c r="P1447">
        <v>4969674</v>
      </c>
      <c r="Q1447">
        <v>6537922</v>
      </c>
      <c r="R1447">
        <v>4635550</v>
      </c>
      <c r="S1447">
        <v>5278554</v>
      </c>
      <c r="T1447">
        <v>6263260</v>
      </c>
      <c r="U1447">
        <v>6058005</v>
      </c>
      <c r="V1447">
        <v>4828127</v>
      </c>
      <c r="W1447">
        <v>4696899</v>
      </c>
      <c r="X1447">
        <v>2857726</v>
      </c>
      <c r="Y1447">
        <v>2408323</v>
      </c>
      <c r="Z1447">
        <v>2285178</v>
      </c>
      <c r="AA1447">
        <v>2510375</v>
      </c>
      <c r="AB1447">
        <v>3016640</v>
      </c>
      <c r="AC1447">
        <v>3341351</v>
      </c>
      <c r="AD1447">
        <v>2313071</v>
      </c>
      <c r="AE1447">
        <v>2297630</v>
      </c>
      <c r="AF1447">
        <v>1670272</v>
      </c>
      <c r="AG1447">
        <v>813240</v>
      </c>
      <c r="AH1447">
        <v>427932</v>
      </c>
    </row>
    <row r="1448" spans="1:34">
      <c r="A1448" t="s">
        <v>139</v>
      </c>
      <c r="B1448" t="s">
        <v>4634</v>
      </c>
      <c r="C1448" s="139">
        <f t="shared" si="22"/>
        <v>1559326</v>
      </c>
      <c r="D1448">
        <v>1967251</v>
      </c>
      <c r="E1448">
        <v>1528805</v>
      </c>
      <c r="F1448">
        <v>1517249</v>
      </c>
      <c r="G1448">
        <v>1223999</v>
      </c>
      <c r="H1448">
        <v>1373406</v>
      </c>
      <c r="I1448">
        <v>1765112</v>
      </c>
      <c r="J1448">
        <v>1363562</v>
      </c>
      <c r="K1448">
        <v>1080585</v>
      </c>
      <c r="L1448">
        <v>1484439</v>
      </c>
      <c r="M1448">
        <v>1999340</v>
      </c>
      <c r="N1448">
        <v>2544588</v>
      </c>
      <c r="O1448">
        <v>2607854</v>
      </c>
      <c r="P1448">
        <v>5020046</v>
      </c>
      <c r="Q1448">
        <v>4638270</v>
      </c>
      <c r="R1448">
        <v>4409041</v>
      </c>
      <c r="S1448">
        <v>5251187</v>
      </c>
      <c r="T1448">
        <v>4508634</v>
      </c>
      <c r="U1448">
        <v>4367778</v>
      </c>
      <c r="V1448">
        <v>4074281</v>
      </c>
      <c r="W1448">
        <v>4593146</v>
      </c>
      <c r="X1448">
        <v>5344130</v>
      </c>
      <c r="Y1448">
        <v>3233798</v>
      </c>
      <c r="Z1448">
        <v>2827119</v>
      </c>
      <c r="AA1448">
        <v>3745571</v>
      </c>
      <c r="AB1448">
        <v>3952388</v>
      </c>
      <c r="AC1448">
        <v>3856415</v>
      </c>
      <c r="AD1448">
        <v>4061982</v>
      </c>
      <c r="AE1448">
        <v>4067684</v>
      </c>
      <c r="AF1448">
        <v>2885741</v>
      </c>
      <c r="AG1448">
        <v>2317857</v>
      </c>
      <c r="AH1448">
        <v>2161720</v>
      </c>
    </row>
    <row r="1449" spans="1:34">
      <c r="A1449" t="s">
        <v>139</v>
      </c>
      <c r="B1449" t="s">
        <v>4635</v>
      </c>
      <c r="C1449" s="139">
        <f t="shared" si="22"/>
        <v>93654861.5</v>
      </c>
      <c r="D1449">
        <v>100349445</v>
      </c>
      <c r="E1449">
        <v>94055972</v>
      </c>
      <c r="F1449">
        <v>92643054</v>
      </c>
      <c r="G1449">
        <v>87570975</v>
      </c>
      <c r="H1449">
        <v>89649755</v>
      </c>
      <c r="I1449">
        <v>81489510</v>
      </c>
      <c r="J1449">
        <v>74454970</v>
      </c>
      <c r="K1449">
        <v>74393330</v>
      </c>
      <c r="L1449">
        <v>68497492</v>
      </c>
      <c r="M1449">
        <v>64478796</v>
      </c>
      <c r="N1449">
        <v>70749788</v>
      </c>
      <c r="O1449">
        <v>67460533</v>
      </c>
      <c r="P1449">
        <v>69770121</v>
      </c>
      <c r="Q1449">
        <v>75492925</v>
      </c>
      <c r="R1449">
        <v>70220942</v>
      </c>
      <c r="S1449">
        <v>75985821</v>
      </c>
      <c r="T1449">
        <v>75875547</v>
      </c>
      <c r="U1449">
        <v>72232130</v>
      </c>
      <c r="V1449">
        <v>71782533</v>
      </c>
      <c r="W1449">
        <v>71425537</v>
      </c>
      <c r="X1449">
        <v>74044576</v>
      </c>
      <c r="Y1449">
        <v>70713189</v>
      </c>
      <c r="Z1449">
        <v>68926861</v>
      </c>
      <c r="AA1449">
        <v>65241937</v>
      </c>
      <c r="AB1449">
        <v>63501945</v>
      </c>
      <c r="AC1449">
        <v>59925237</v>
      </c>
      <c r="AD1449">
        <v>59107339</v>
      </c>
      <c r="AE1449">
        <v>58547219</v>
      </c>
      <c r="AF1449">
        <v>53519606</v>
      </c>
      <c r="AG1449">
        <v>52071752</v>
      </c>
      <c r="AH1449">
        <v>49790151</v>
      </c>
    </row>
    <row r="1450" spans="1:34">
      <c r="A1450" t="s">
        <v>139</v>
      </c>
      <c r="B1450" t="s">
        <v>4636</v>
      </c>
      <c r="C1450" s="139">
        <f t="shared" si="22"/>
        <v>388239.25</v>
      </c>
      <c r="D1450">
        <v>363879</v>
      </c>
      <c r="E1450">
        <v>367971</v>
      </c>
      <c r="F1450">
        <v>381651</v>
      </c>
      <c r="G1450">
        <v>439456</v>
      </c>
      <c r="H1450">
        <v>448655</v>
      </c>
      <c r="I1450">
        <v>463144</v>
      </c>
      <c r="J1450">
        <v>476142</v>
      </c>
      <c r="K1450">
        <v>450717</v>
      </c>
      <c r="L1450">
        <v>253178</v>
      </c>
      <c r="M1450">
        <v>386830</v>
      </c>
      <c r="N1450">
        <v>361778</v>
      </c>
      <c r="O1450">
        <v>333718</v>
      </c>
      <c r="P1450">
        <v>386340</v>
      </c>
      <c r="Q1450">
        <v>398376</v>
      </c>
      <c r="R1450">
        <v>346884</v>
      </c>
      <c r="S1450">
        <v>389315</v>
      </c>
      <c r="T1450">
        <v>360767</v>
      </c>
      <c r="U1450">
        <v>332445</v>
      </c>
      <c r="V1450">
        <v>456195</v>
      </c>
      <c r="W1450">
        <v>514904</v>
      </c>
      <c r="X1450">
        <v>606409</v>
      </c>
      <c r="Y1450">
        <v>543276</v>
      </c>
      <c r="Z1450">
        <v>610415</v>
      </c>
      <c r="AA1450">
        <v>657491</v>
      </c>
      <c r="AB1450">
        <v>759998</v>
      </c>
      <c r="AC1450">
        <v>554133</v>
      </c>
      <c r="AD1450">
        <v>333414</v>
      </c>
      <c r="AE1450">
        <v>90720</v>
      </c>
      <c r="AF1450">
        <v>182509</v>
      </c>
      <c r="AG1450">
        <v>164514</v>
      </c>
      <c r="AH1450">
        <v>264869</v>
      </c>
    </row>
    <row r="1451" spans="1:34">
      <c r="A1451" t="s">
        <v>139</v>
      </c>
      <c r="B1451" t="s">
        <v>4637</v>
      </c>
      <c r="C1451" s="139">
        <f t="shared" si="22"/>
        <v>2409422.25</v>
      </c>
      <c r="D1451">
        <v>2342859</v>
      </c>
      <c r="E1451">
        <v>2403696</v>
      </c>
      <c r="F1451">
        <v>2484416</v>
      </c>
      <c r="G1451">
        <v>2406718</v>
      </c>
      <c r="H1451">
        <v>2456466</v>
      </c>
      <c r="I1451">
        <v>2458938</v>
      </c>
      <c r="J1451">
        <v>2206326</v>
      </c>
      <c r="K1451">
        <v>2052518</v>
      </c>
      <c r="L1451">
        <v>1988565</v>
      </c>
      <c r="M1451">
        <v>1805233</v>
      </c>
      <c r="N1451">
        <v>1854890</v>
      </c>
      <c r="O1451">
        <v>2287814</v>
      </c>
      <c r="P1451">
        <v>2522070</v>
      </c>
      <c r="Q1451">
        <v>2469206</v>
      </c>
      <c r="R1451">
        <v>2501710</v>
      </c>
      <c r="S1451">
        <v>2567909</v>
      </c>
      <c r="T1451">
        <v>2663726</v>
      </c>
      <c r="U1451">
        <v>2744845</v>
      </c>
      <c r="V1451">
        <v>2766923</v>
      </c>
      <c r="W1451">
        <v>2164303</v>
      </c>
      <c r="X1451">
        <v>2538386</v>
      </c>
      <c r="Y1451">
        <v>2641144</v>
      </c>
      <c r="Z1451">
        <v>2662167</v>
      </c>
      <c r="AA1451">
        <v>2615906</v>
      </c>
      <c r="AB1451">
        <v>2633181</v>
      </c>
      <c r="AC1451">
        <v>2516651</v>
      </c>
      <c r="AD1451">
        <v>2608173</v>
      </c>
      <c r="AE1451">
        <v>2605571</v>
      </c>
      <c r="AF1451">
        <v>2650240</v>
      </c>
      <c r="AG1451">
        <v>2492830</v>
      </c>
      <c r="AH1451">
        <v>2509438</v>
      </c>
    </row>
    <row r="1452" spans="1:34">
      <c r="A1452" t="s">
        <v>139</v>
      </c>
      <c r="B1452" t="s">
        <v>4638</v>
      </c>
      <c r="C1452" s="139">
        <f t="shared" si="22"/>
        <v>2797661.5</v>
      </c>
      <c r="D1452">
        <v>2706738</v>
      </c>
      <c r="E1452">
        <v>2771667</v>
      </c>
      <c r="F1452">
        <v>2866067</v>
      </c>
      <c r="G1452">
        <v>2846174</v>
      </c>
      <c r="H1452">
        <v>2905121</v>
      </c>
      <c r="I1452">
        <v>2922082</v>
      </c>
      <c r="J1452">
        <v>2682468</v>
      </c>
      <c r="K1452">
        <v>2503235</v>
      </c>
      <c r="L1452">
        <v>2241743</v>
      </c>
      <c r="M1452">
        <v>2192063</v>
      </c>
      <c r="N1452">
        <v>2216668</v>
      </c>
      <c r="O1452">
        <v>2621533</v>
      </c>
      <c r="P1452">
        <v>2908410</v>
      </c>
      <c r="Q1452">
        <v>2867582</v>
      </c>
      <c r="R1452">
        <v>2848594</v>
      </c>
      <c r="S1452">
        <v>2957224</v>
      </c>
      <c r="T1452">
        <v>3024493</v>
      </c>
      <c r="U1452">
        <v>3077290</v>
      </c>
      <c r="V1452">
        <v>3223118</v>
      </c>
      <c r="W1452">
        <v>2679207</v>
      </c>
      <c r="X1452">
        <v>3144795</v>
      </c>
      <c r="Y1452">
        <v>3184420</v>
      </c>
      <c r="Z1452">
        <v>3272582</v>
      </c>
      <c r="AA1452">
        <v>3273397</v>
      </c>
      <c r="AB1452">
        <v>3393179</v>
      </c>
      <c r="AC1452">
        <v>3070785</v>
      </c>
      <c r="AD1452">
        <v>2941587</v>
      </c>
      <c r="AE1452">
        <v>2696291</v>
      </c>
      <c r="AF1452">
        <v>2832749</v>
      </c>
      <c r="AG1452">
        <v>2657344</v>
      </c>
      <c r="AH1452">
        <v>2774307</v>
      </c>
    </row>
    <row r="1453" spans="1:34">
      <c r="A1453" t="s">
        <v>139</v>
      </c>
      <c r="B1453" t="s">
        <v>4639</v>
      </c>
      <c r="C1453" s="139">
        <f t="shared" si="22"/>
        <v>96452523</v>
      </c>
      <c r="D1453">
        <v>103056183</v>
      </c>
      <c r="E1453">
        <v>96827639</v>
      </c>
      <c r="F1453">
        <v>95509121</v>
      </c>
      <c r="G1453">
        <v>90417149</v>
      </c>
      <c r="H1453">
        <v>92554876</v>
      </c>
      <c r="I1453">
        <v>84411592</v>
      </c>
      <c r="J1453">
        <v>77137438</v>
      </c>
      <c r="K1453">
        <v>76896565</v>
      </c>
      <c r="L1453">
        <v>70739235</v>
      </c>
      <c r="M1453">
        <v>66670859</v>
      </c>
      <c r="N1453">
        <v>72966456</v>
      </c>
      <c r="O1453">
        <v>70082066</v>
      </c>
      <c r="P1453">
        <v>72678531</v>
      </c>
      <c r="Q1453">
        <v>78360507</v>
      </c>
      <c r="R1453">
        <v>73069537</v>
      </c>
      <c r="S1453">
        <v>78943045</v>
      </c>
      <c r="T1453">
        <v>78900040</v>
      </c>
      <c r="U1453">
        <v>75309420</v>
      </c>
      <c r="V1453">
        <v>75005651</v>
      </c>
      <c r="W1453">
        <v>74104744</v>
      </c>
      <c r="X1453">
        <v>77189371</v>
      </c>
      <c r="Y1453">
        <v>73897608</v>
      </c>
      <c r="Z1453">
        <v>72199443</v>
      </c>
      <c r="AA1453">
        <v>68515334</v>
      </c>
      <c r="AB1453">
        <v>66895125</v>
      </c>
      <c r="AC1453">
        <v>62996021</v>
      </c>
      <c r="AD1453">
        <v>62048926</v>
      </c>
      <c r="AE1453">
        <v>61243511</v>
      </c>
      <c r="AF1453">
        <v>56352355</v>
      </c>
      <c r="AG1453">
        <v>54729096</v>
      </c>
      <c r="AH1453">
        <v>52564458</v>
      </c>
    </row>
    <row r="1454" spans="1:34">
      <c r="A1454" t="s">
        <v>139</v>
      </c>
      <c r="B1454" t="s">
        <v>4640</v>
      </c>
      <c r="C1454" s="139">
        <f t="shared" si="22"/>
        <v>14678</v>
      </c>
      <c r="D1454">
        <v>0</v>
      </c>
      <c r="E1454">
        <v>0</v>
      </c>
      <c r="F1454">
        <v>30492</v>
      </c>
      <c r="G1454">
        <v>28220</v>
      </c>
      <c r="H1454">
        <v>0</v>
      </c>
      <c r="I1454">
        <v>0</v>
      </c>
      <c r="J1454">
        <v>0</v>
      </c>
      <c r="K1454">
        <v>0</v>
      </c>
      <c r="L1454">
        <v>0</v>
      </c>
      <c r="M1454">
        <v>0</v>
      </c>
      <c r="N1454">
        <v>0</v>
      </c>
      <c r="O1454">
        <v>0</v>
      </c>
      <c r="P1454">
        <v>0</v>
      </c>
      <c r="Q1454">
        <v>0</v>
      </c>
      <c r="R1454">
        <v>0</v>
      </c>
      <c r="S1454">
        <v>0</v>
      </c>
      <c r="T1454">
        <v>0</v>
      </c>
      <c r="U1454">
        <v>16</v>
      </c>
      <c r="V1454">
        <v>375</v>
      </c>
      <c r="W1454">
        <v>0</v>
      </c>
      <c r="X1454">
        <v>0</v>
      </c>
      <c r="Y1454">
        <v>0</v>
      </c>
      <c r="Z1454">
        <v>0</v>
      </c>
      <c r="AA1454">
        <v>0</v>
      </c>
      <c r="AB1454">
        <v>0</v>
      </c>
      <c r="AC1454">
        <v>0</v>
      </c>
      <c r="AD1454">
        <v>0</v>
      </c>
      <c r="AE1454">
        <v>0</v>
      </c>
      <c r="AF1454">
        <v>0</v>
      </c>
      <c r="AG1454">
        <v>0</v>
      </c>
      <c r="AH1454">
        <v>0</v>
      </c>
    </row>
    <row r="1455" spans="1:34">
      <c r="A1455" t="s">
        <v>139</v>
      </c>
      <c r="B1455" t="s">
        <v>4641</v>
      </c>
      <c r="C1455" s="139">
        <f t="shared" si="22"/>
        <v>29235046</v>
      </c>
      <c r="D1455">
        <v>23214809</v>
      </c>
      <c r="E1455">
        <v>30984357</v>
      </c>
      <c r="F1455">
        <v>32161239</v>
      </c>
      <c r="G1455">
        <v>30579779</v>
      </c>
      <c r="H1455">
        <v>29645317</v>
      </c>
      <c r="I1455">
        <v>37638570</v>
      </c>
      <c r="J1455">
        <v>43825494</v>
      </c>
      <c r="K1455">
        <v>43672009</v>
      </c>
      <c r="L1455">
        <v>46817968</v>
      </c>
      <c r="M1455">
        <v>52912485</v>
      </c>
      <c r="N1455">
        <v>50858500</v>
      </c>
      <c r="O1455">
        <v>48698862</v>
      </c>
      <c r="P1455">
        <v>48576229</v>
      </c>
      <c r="Q1455">
        <v>44487255</v>
      </c>
      <c r="R1455">
        <v>45677733</v>
      </c>
      <c r="S1455">
        <v>42376444</v>
      </c>
      <c r="T1455">
        <v>39458324</v>
      </c>
      <c r="U1455">
        <v>37713380</v>
      </c>
      <c r="V1455">
        <v>37211367</v>
      </c>
      <c r="W1455">
        <v>32642807</v>
      </c>
      <c r="X1455">
        <v>31241626</v>
      </c>
      <c r="Y1455">
        <v>30705823</v>
      </c>
      <c r="Z1455">
        <v>29008475</v>
      </c>
      <c r="AA1455">
        <v>29466309</v>
      </c>
      <c r="AB1455">
        <v>31500656</v>
      </c>
      <c r="AC1455">
        <v>32866650</v>
      </c>
      <c r="AD1455">
        <v>30156199</v>
      </c>
      <c r="AE1455">
        <v>30437308</v>
      </c>
      <c r="AF1455">
        <v>29678463</v>
      </c>
      <c r="AG1455">
        <v>29400320</v>
      </c>
      <c r="AH1455">
        <v>28877488</v>
      </c>
    </row>
    <row r="1456" spans="1:34">
      <c r="A1456" t="s">
        <v>139</v>
      </c>
      <c r="B1456" s="137" t="s">
        <v>4642</v>
      </c>
      <c r="C1456" s="139">
        <f t="shared" si="22"/>
        <v>125702247</v>
      </c>
      <c r="D1456">
        <v>126270992</v>
      </c>
      <c r="E1456">
        <v>127811996</v>
      </c>
      <c r="F1456">
        <v>127700852</v>
      </c>
      <c r="G1456">
        <v>121025148</v>
      </c>
      <c r="H1456">
        <v>122200193</v>
      </c>
      <c r="I1456">
        <v>122050162</v>
      </c>
      <c r="J1456">
        <v>120962932</v>
      </c>
      <c r="K1456">
        <v>120568574</v>
      </c>
      <c r="L1456">
        <v>117557203</v>
      </c>
      <c r="M1456">
        <v>119583344</v>
      </c>
      <c r="N1456">
        <v>123824956</v>
      </c>
      <c r="O1456">
        <v>118780928</v>
      </c>
      <c r="P1456">
        <v>121254760</v>
      </c>
      <c r="Q1456">
        <v>122847762</v>
      </c>
      <c r="R1456">
        <v>118747270</v>
      </c>
      <c r="S1456">
        <v>121319489</v>
      </c>
      <c r="T1456">
        <v>118358364</v>
      </c>
      <c r="U1456">
        <v>113022816</v>
      </c>
      <c r="V1456">
        <v>112217393</v>
      </c>
      <c r="W1456">
        <v>106747551</v>
      </c>
      <c r="X1456">
        <v>108430997</v>
      </c>
      <c r="Y1456">
        <v>104603431</v>
      </c>
      <c r="Z1456">
        <v>101207918</v>
      </c>
      <c r="AA1456">
        <v>97981643</v>
      </c>
      <c r="AB1456">
        <v>98395781</v>
      </c>
      <c r="AC1456">
        <v>95862671</v>
      </c>
      <c r="AD1456">
        <v>92205125</v>
      </c>
      <c r="AE1456">
        <v>91680819</v>
      </c>
      <c r="AF1456">
        <v>86030818</v>
      </c>
      <c r="AG1456">
        <v>84129416</v>
      </c>
      <c r="AH1456">
        <v>81441946</v>
      </c>
    </row>
    <row r="1457" spans="1:34">
      <c r="A1457" t="s">
        <v>139</v>
      </c>
      <c r="B1457" t="s">
        <v>4643</v>
      </c>
      <c r="C1457" s="139">
        <f t="shared" si="22"/>
        <v>0</v>
      </c>
      <c r="D1457" t="s">
        <v>583</v>
      </c>
      <c r="E1457" t="s">
        <v>583</v>
      </c>
      <c r="F1457" t="s">
        <v>583</v>
      </c>
      <c r="G1457" t="s">
        <v>583</v>
      </c>
      <c r="H1457" t="s">
        <v>583</v>
      </c>
      <c r="I1457" t="s">
        <v>583</v>
      </c>
      <c r="J1457" t="s">
        <v>583</v>
      </c>
      <c r="K1457" t="s">
        <v>583</v>
      </c>
      <c r="L1457" t="s">
        <v>583</v>
      </c>
      <c r="M1457" t="s">
        <v>583</v>
      </c>
      <c r="N1457" t="s">
        <v>583</v>
      </c>
      <c r="O1457" t="s">
        <v>583</v>
      </c>
      <c r="P1457" t="s">
        <v>583</v>
      </c>
      <c r="Q1457" t="s">
        <v>583</v>
      </c>
      <c r="R1457" t="s">
        <v>583</v>
      </c>
      <c r="S1457" t="s">
        <v>583</v>
      </c>
      <c r="T1457" t="s">
        <v>583</v>
      </c>
      <c r="U1457" t="s">
        <v>583</v>
      </c>
      <c r="V1457" t="s">
        <v>583</v>
      </c>
      <c r="W1457" t="s">
        <v>583</v>
      </c>
      <c r="X1457" t="s">
        <v>583</v>
      </c>
      <c r="Y1457" t="s">
        <v>583</v>
      </c>
      <c r="Z1457" t="s">
        <v>583</v>
      </c>
      <c r="AA1457" t="s">
        <v>583</v>
      </c>
      <c r="AB1457" t="s">
        <v>583</v>
      </c>
      <c r="AC1457" t="s">
        <v>583</v>
      </c>
      <c r="AD1457" t="s">
        <v>583</v>
      </c>
      <c r="AE1457" t="s">
        <v>583</v>
      </c>
      <c r="AF1457" t="s">
        <v>583</v>
      </c>
      <c r="AG1457" t="s">
        <v>583</v>
      </c>
      <c r="AH1457" t="s">
        <v>583</v>
      </c>
    </row>
    <row r="1458" spans="1:34">
      <c r="A1458" t="s">
        <v>139</v>
      </c>
      <c r="B1458" t="s">
        <v>4644</v>
      </c>
      <c r="C1458" s="139">
        <f t="shared" si="22"/>
        <v>0</v>
      </c>
      <c r="D1458" t="s">
        <v>583</v>
      </c>
      <c r="E1458" t="s">
        <v>583</v>
      </c>
      <c r="F1458" t="s">
        <v>583</v>
      </c>
      <c r="G1458" t="s">
        <v>583</v>
      </c>
      <c r="H1458" t="s">
        <v>583</v>
      </c>
      <c r="I1458" t="s">
        <v>583</v>
      </c>
      <c r="J1458" t="s">
        <v>583</v>
      </c>
      <c r="K1458" t="s">
        <v>583</v>
      </c>
      <c r="L1458" t="s">
        <v>583</v>
      </c>
      <c r="M1458" t="s">
        <v>583</v>
      </c>
      <c r="N1458" t="s">
        <v>583</v>
      </c>
      <c r="O1458" t="s">
        <v>583</v>
      </c>
      <c r="P1458" t="s">
        <v>583</v>
      </c>
      <c r="Q1458" t="s">
        <v>583</v>
      </c>
      <c r="R1458" t="s">
        <v>583</v>
      </c>
      <c r="S1458" t="s">
        <v>583</v>
      </c>
      <c r="T1458" t="s">
        <v>583</v>
      </c>
      <c r="U1458" t="s">
        <v>583</v>
      </c>
      <c r="V1458" t="s">
        <v>583</v>
      </c>
      <c r="W1458" t="s">
        <v>583</v>
      </c>
      <c r="X1458" t="s">
        <v>583</v>
      </c>
      <c r="Y1458" t="s">
        <v>583</v>
      </c>
      <c r="Z1458" t="s">
        <v>583</v>
      </c>
      <c r="AA1458" t="s">
        <v>583</v>
      </c>
      <c r="AB1458" t="s">
        <v>583</v>
      </c>
      <c r="AC1458" t="s">
        <v>583</v>
      </c>
      <c r="AD1458" t="s">
        <v>583</v>
      </c>
      <c r="AE1458" t="s">
        <v>583</v>
      </c>
      <c r="AF1458" t="s">
        <v>583</v>
      </c>
      <c r="AG1458" t="s">
        <v>583</v>
      </c>
      <c r="AH1458" t="s">
        <v>583</v>
      </c>
    </row>
    <row r="1459" spans="1:34">
      <c r="A1459" t="s">
        <v>139</v>
      </c>
      <c r="B1459" t="s">
        <v>4645</v>
      </c>
      <c r="C1459" s="139">
        <f t="shared" si="22"/>
        <v>114492700</v>
      </c>
      <c r="D1459">
        <v>112825144</v>
      </c>
      <c r="E1459">
        <v>116816747</v>
      </c>
      <c r="F1459">
        <v>117384211</v>
      </c>
      <c r="G1459">
        <v>110944698</v>
      </c>
      <c r="H1459">
        <v>111646889</v>
      </c>
      <c r="I1459">
        <v>111761995</v>
      </c>
      <c r="J1459">
        <v>112054916</v>
      </c>
      <c r="K1459">
        <v>110511827</v>
      </c>
      <c r="L1459">
        <v>107794985</v>
      </c>
      <c r="M1459">
        <v>110228265</v>
      </c>
      <c r="N1459">
        <v>113806135</v>
      </c>
      <c r="O1459">
        <v>108461587</v>
      </c>
      <c r="P1459">
        <v>110090819</v>
      </c>
      <c r="Q1459">
        <v>111525729</v>
      </c>
      <c r="R1459">
        <v>106533840</v>
      </c>
      <c r="S1459">
        <v>108675998</v>
      </c>
      <c r="T1459">
        <v>105236917</v>
      </c>
      <c r="U1459">
        <v>101323815</v>
      </c>
      <c r="V1459">
        <v>100305309</v>
      </c>
      <c r="W1459">
        <v>95844135</v>
      </c>
      <c r="X1459">
        <v>96715402</v>
      </c>
      <c r="Y1459">
        <v>93032468</v>
      </c>
      <c r="Z1459">
        <v>90608523</v>
      </c>
      <c r="AA1459">
        <v>87420340</v>
      </c>
      <c r="AB1459">
        <v>87595643</v>
      </c>
      <c r="AC1459">
        <v>85162485</v>
      </c>
      <c r="AD1459">
        <v>82210138</v>
      </c>
      <c r="AE1459">
        <v>81371781</v>
      </c>
      <c r="AF1459">
        <v>76448426</v>
      </c>
      <c r="AG1459">
        <v>75111148</v>
      </c>
      <c r="AH1459">
        <v>72696269</v>
      </c>
    </row>
    <row r="1460" spans="1:34">
      <c r="A1460" t="s">
        <v>139</v>
      </c>
      <c r="B1460" t="s">
        <v>4646</v>
      </c>
      <c r="C1460" s="139">
        <f t="shared" si="22"/>
        <v>1848584.5</v>
      </c>
      <c r="D1460">
        <v>4429244</v>
      </c>
      <c r="E1460">
        <v>1605588</v>
      </c>
      <c r="F1460">
        <v>776476</v>
      </c>
      <c r="G1460">
        <v>583030</v>
      </c>
      <c r="H1460">
        <v>631421</v>
      </c>
      <c r="I1460">
        <v>247050</v>
      </c>
      <c r="J1460">
        <v>43465</v>
      </c>
      <c r="K1460">
        <v>0</v>
      </c>
      <c r="L1460">
        <v>0</v>
      </c>
      <c r="M1460">
        <v>0</v>
      </c>
      <c r="N1460">
        <v>0</v>
      </c>
      <c r="O1460">
        <v>876</v>
      </c>
      <c r="P1460">
        <v>15518</v>
      </c>
      <c r="Q1460">
        <v>43823</v>
      </c>
      <c r="R1460">
        <v>41940</v>
      </c>
      <c r="S1460">
        <v>22055</v>
      </c>
      <c r="T1460">
        <v>25907</v>
      </c>
      <c r="U1460">
        <v>30603</v>
      </c>
      <c r="V1460">
        <v>313261</v>
      </c>
      <c r="W1460">
        <v>609040</v>
      </c>
      <c r="X1460">
        <v>0</v>
      </c>
      <c r="Y1460">
        <v>0</v>
      </c>
      <c r="Z1460">
        <v>0</v>
      </c>
      <c r="AA1460">
        <v>0</v>
      </c>
      <c r="AB1460">
        <v>0</v>
      </c>
      <c r="AC1460">
        <v>0</v>
      </c>
      <c r="AD1460">
        <v>0</v>
      </c>
      <c r="AE1460">
        <v>0</v>
      </c>
      <c r="AF1460">
        <v>0</v>
      </c>
      <c r="AG1460">
        <v>0</v>
      </c>
      <c r="AH1460">
        <v>0</v>
      </c>
    </row>
    <row r="1461" spans="1:34">
      <c r="A1461" t="s">
        <v>139</v>
      </c>
      <c r="B1461" t="s">
        <v>4647</v>
      </c>
      <c r="C1461" s="139">
        <f t="shared" si="22"/>
        <v>5177.5</v>
      </c>
      <c r="D1461">
        <v>0</v>
      </c>
      <c r="E1461">
        <v>13045</v>
      </c>
      <c r="F1461">
        <v>5661</v>
      </c>
      <c r="G1461">
        <v>2004</v>
      </c>
      <c r="H1461">
        <v>2355</v>
      </c>
      <c r="I1461">
        <v>0</v>
      </c>
      <c r="J1461">
        <v>0</v>
      </c>
      <c r="K1461">
        <v>0</v>
      </c>
      <c r="L1461">
        <v>0</v>
      </c>
      <c r="M1461">
        <v>0</v>
      </c>
      <c r="N1461">
        <v>0</v>
      </c>
      <c r="O1461">
        <v>0</v>
      </c>
      <c r="P1461">
        <v>0</v>
      </c>
      <c r="Q1461">
        <v>0</v>
      </c>
      <c r="R1461">
        <v>145461</v>
      </c>
      <c r="S1461">
        <v>151499</v>
      </c>
      <c r="T1461">
        <v>161349</v>
      </c>
      <c r="U1461">
        <v>155313</v>
      </c>
      <c r="V1461">
        <v>196028</v>
      </c>
      <c r="W1461">
        <v>0</v>
      </c>
      <c r="X1461">
        <v>0</v>
      </c>
      <c r="Y1461">
        <v>0</v>
      </c>
      <c r="Z1461">
        <v>0</v>
      </c>
      <c r="AA1461">
        <v>0</v>
      </c>
      <c r="AB1461">
        <v>0</v>
      </c>
      <c r="AC1461">
        <v>0</v>
      </c>
      <c r="AD1461">
        <v>0</v>
      </c>
      <c r="AE1461">
        <v>0</v>
      </c>
      <c r="AF1461">
        <v>0</v>
      </c>
      <c r="AG1461">
        <v>0</v>
      </c>
      <c r="AH1461">
        <v>0</v>
      </c>
    </row>
    <row r="1462" spans="1:34">
      <c r="A1462" t="s">
        <v>139</v>
      </c>
      <c r="B1462" t="s">
        <v>4648</v>
      </c>
      <c r="C1462" s="139">
        <f t="shared" si="22"/>
        <v>116346462</v>
      </c>
      <c r="D1462">
        <v>117254388</v>
      </c>
      <c r="E1462">
        <v>118435380</v>
      </c>
      <c r="F1462">
        <v>118166348</v>
      </c>
      <c r="G1462">
        <v>111529732</v>
      </c>
      <c r="H1462">
        <v>112280665</v>
      </c>
      <c r="I1462">
        <v>112009045</v>
      </c>
      <c r="J1462">
        <v>112098381</v>
      </c>
      <c r="K1462">
        <v>110511827</v>
      </c>
      <c r="L1462">
        <v>107794985</v>
      </c>
      <c r="M1462">
        <v>110228265</v>
      </c>
      <c r="N1462">
        <v>113806135</v>
      </c>
      <c r="O1462">
        <v>108462463</v>
      </c>
      <c r="P1462">
        <v>110106337</v>
      </c>
      <c r="Q1462">
        <v>111569552</v>
      </c>
      <c r="R1462">
        <v>106721241</v>
      </c>
      <c r="S1462">
        <v>108849552</v>
      </c>
      <c r="T1462">
        <v>105424173</v>
      </c>
      <c r="U1462">
        <v>101509731</v>
      </c>
      <c r="V1462">
        <v>100814598</v>
      </c>
      <c r="W1462">
        <v>96453175</v>
      </c>
      <c r="X1462">
        <v>96715402</v>
      </c>
      <c r="Y1462">
        <v>93032468</v>
      </c>
      <c r="Z1462">
        <v>90608523</v>
      </c>
      <c r="AA1462">
        <v>87420340</v>
      </c>
      <c r="AB1462">
        <v>87595643</v>
      </c>
      <c r="AC1462">
        <v>85162485</v>
      </c>
      <c r="AD1462">
        <v>82210138</v>
      </c>
      <c r="AE1462">
        <v>81371781</v>
      </c>
      <c r="AF1462">
        <v>76448426</v>
      </c>
      <c r="AG1462">
        <v>75111148</v>
      </c>
      <c r="AH1462">
        <v>72696269</v>
      </c>
    </row>
    <row r="1463" spans="1:34">
      <c r="A1463" t="s">
        <v>139</v>
      </c>
      <c r="B1463" t="s">
        <v>4649</v>
      </c>
      <c r="C1463" s="139">
        <f t="shared" si="22"/>
        <v>2749767</v>
      </c>
      <c r="D1463">
        <v>2748969</v>
      </c>
      <c r="E1463">
        <v>2774097</v>
      </c>
      <c r="F1463">
        <v>2789651</v>
      </c>
      <c r="G1463">
        <v>2686351</v>
      </c>
      <c r="H1463">
        <v>2693188</v>
      </c>
      <c r="I1463">
        <v>2741042</v>
      </c>
      <c r="J1463">
        <v>1576943</v>
      </c>
      <c r="K1463">
        <v>2452991</v>
      </c>
      <c r="L1463">
        <v>2081360</v>
      </c>
      <c r="M1463">
        <v>1845371</v>
      </c>
      <c r="N1463">
        <v>1989510</v>
      </c>
      <c r="O1463">
        <v>2436293</v>
      </c>
      <c r="P1463">
        <v>2696683</v>
      </c>
      <c r="Q1463">
        <v>2438542</v>
      </c>
      <c r="R1463">
        <v>2618130</v>
      </c>
      <c r="S1463">
        <v>2577487</v>
      </c>
      <c r="T1463">
        <v>2998532</v>
      </c>
      <c r="U1463">
        <v>2995409</v>
      </c>
      <c r="V1463">
        <v>2957850</v>
      </c>
      <c r="W1463">
        <v>2894919</v>
      </c>
      <c r="X1463">
        <v>2882976</v>
      </c>
      <c r="Y1463">
        <v>2983983</v>
      </c>
      <c r="Z1463">
        <v>3093533</v>
      </c>
      <c r="AA1463">
        <v>3012075</v>
      </c>
      <c r="AB1463">
        <v>2960768</v>
      </c>
      <c r="AC1463">
        <v>2699123</v>
      </c>
      <c r="AD1463">
        <v>2737415</v>
      </c>
      <c r="AE1463">
        <v>2713544</v>
      </c>
      <c r="AF1463">
        <v>3111171</v>
      </c>
      <c r="AG1463">
        <v>2763433</v>
      </c>
      <c r="AH1463">
        <v>2626953</v>
      </c>
    </row>
    <row r="1464" spans="1:34">
      <c r="A1464" t="s">
        <v>139</v>
      </c>
      <c r="B1464" t="s">
        <v>4650</v>
      </c>
      <c r="C1464" s="139">
        <f t="shared" si="22"/>
        <v>222.5</v>
      </c>
      <c r="D1464">
        <v>0</v>
      </c>
      <c r="E1464">
        <v>0</v>
      </c>
      <c r="F1464">
        <v>856</v>
      </c>
      <c r="G1464">
        <v>34</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row>
    <row r="1465" spans="1:34">
      <c r="A1465" t="s">
        <v>139</v>
      </c>
      <c r="B1465" t="s">
        <v>4651</v>
      </c>
      <c r="C1465" s="139">
        <f t="shared" si="22"/>
        <v>6278552</v>
      </c>
      <c r="D1465">
        <v>6530397</v>
      </c>
      <c r="E1465">
        <v>6422026</v>
      </c>
      <c r="F1465">
        <v>6094743</v>
      </c>
      <c r="G1465">
        <v>6067042</v>
      </c>
      <c r="H1465">
        <v>5860049</v>
      </c>
      <c r="I1465">
        <v>5586277</v>
      </c>
      <c r="J1465">
        <v>5836956</v>
      </c>
      <c r="K1465">
        <v>5936655</v>
      </c>
      <c r="L1465">
        <v>5837525</v>
      </c>
      <c r="M1465">
        <v>6811405</v>
      </c>
      <c r="N1465">
        <v>7030689</v>
      </c>
      <c r="O1465">
        <v>6904441</v>
      </c>
      <c r="P1465">
        <v>7013828</v>
      </c>
      <c r="Q1465">
        <v>7061513</v>
      </c>
      <c r="R1465">
        <v>6919685</v>
      </c>
      <c r="S1465">
        <v>7275040</v>
      </c>
      <c r="T1465">
        <v>7725061</v>
      </c>
      <c r="U1465">
        <v>7453669</v>
      </c>
      <c r="V1465">
        <v>7562065</v>
      </c>
      <c r="W1465">
        <v>7542972</v>
      </c>
      <c r="X1465">
        <v>7522840</v>
      </c>
      <c r="Y1465">
        <v>7298595</v>
      </c>
      <c r="Z1465">
        <v>6442963</v>
      </c>
      <c r="AA1465">
        <v>6591226</v>
      </c>
      <c r="AB1465">
        <v>6799322</v>
      </c>
      <c r="AC1465">
        <v>6500047</v>
      </c>
      <c r="AD1465">
        <v>6245203</v>
      </c>
      <c r="AE1465">
        <v>6512481</v>
      </c>
      <c r="AF1465">
        <v>6043537</v>
      </c>
      <c r="AG1465">
        <v>5767394</v>
      </c>
      <c r="AH1465">
        <v>5519159</v>
      </c>
    </row>
    <row r="1466" spans="1:34">
      <c r="A1466" t="s">
        <v>139</v>
      </c>
      <c r="B1466" t="s">
        <v>4652</v>
      </c>
      <c r="C1466" s="139">
        <f t="shared" si="22"/>
        <v>327243.5</v>
      </c>
      <c r="D1466">
        <v>-262762</v>
      </c>
      <c r="E1466">
        <v>180493</v>
      </c>
      <c r="F1466">
        <v>649254</v>
      </c>
      <c r="G1466">
        <v>741989</v>
      </c>
      <c r="H1466">
        <v>1366290</v>
      </c>
      <c r="I1466">
        <v>1713798</v>
      </c>
      <c r="J1466">
        <v>1450652</v>
      </c>
      <c r="K1466">
        <v>1667101</v>
      </c>
      <c r="L1466">
        <v>1843333</v>
      </c>
      <c r="M1466">
        <v>698303</v>
      </c>
      <c r="N1466">
        <v>998622</v>
      </c>
      <c r="O1466">
        <v>977731</v>
      </c>
      <c r="P1466">
        <v>1437912</v>
      </c>
      <c r="Q1466">
        <v>1778155</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c r="A1467" t="s">
        <v>139</v>
      </c>
      <c r="B1467" t="s">
        <v>4653</v>
      </c>
      <c r="C1467" s="139">
        <f t="shared" si="22"/>
        <v>0</v>
      </c>
      <c r="D1467">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c r="A1468" t="s">
        <v>139</v>
      </c>
      <c r="B1468" s="137" t="s">
        <v>4654</v>
      </c>
      <c r="C1468" s="139">
        <f t="shared" si="22"/>
        <v>125702247</v>
      </c>
      <c r="D1468">
        <v>126270992</v>
      </c>
      <c r="E1468">
        <v>127811996</v>
      </c>
      <c r="F1468">
        <v>127700852</v>
      </c>
      <c r="G1468">
        <v>121025148</v>
      </c>
      <c r="H1468">
        <v>122200193</v>
      </c>
      <c r="I1468">
        <v>122050162</v>
      </c>
      <c r="J1468">
        <v>120962932</v>
      </c>
      <c r="K1468">
        <v>120568574</v>
      </c>
      <c r="L1468">
        <v>117557203</v>
      </c>
      <c r="M1468">
        <v>119583344</v>
      </c>
      <c r="N1468">
        <v>123824956</v>
      </c>
      <c r="O1468">
        <v>118780928</v>
      </c>
      <c r="P1468">
        <v>121254760</v>
      </c>
      <c r="Q1468">
        <v>122847762</v>
      </c>
      <c r="R1468">
        <v>118747270</v>
      </c>
      <c r="S1468">
        <v>121319489</v>
      </c>
      <c r="T1468">
        <v>118358364</v>
      </c>
      <c r="U1468">
        <v>113022816</v>
      </c>
      <c r="V1468">
        <v>112217393</v>
      </c>
      <c r="W1468">
        <v>106747551</v>
      </c>
      <c r="X1468">
        <v>108430997</v>
      </c>
      <c r="Y1468">
        <v>104603431</v>
      </c>
      <c r="Z1468">
        <v>101207918</v>
      </c>
      <c r="AA1468">
        <v>97981643</v>
      </c>
      <c r="AB1468">
        <v>98395781</v>
      </c>
      <c r="AC1468">
        <v>95862671</v>
      </c>
      <c r="AD1468">
        <v>92205125</v>
      </c>
      <c r="AE1468">
        <v>91680819</v>
      </c>
      <c r="AF1468">
        <v>86030818</v>
      </c>
      <c r="AG1468">
        <v>84129416</v>
      </c>
      <c r="AH1468">
        <v>81441946</v>
      </c>
    </row>
    <row r="1469" spans="1:34">
      <c r="A1469" t="s">
        <v>139</v>
      </c>
      <c r="B1469" t="s">
        <v>4655</v>
      </c>
      <c r="C1469" s="139">
        <f t="shared" si="22"/>
        <v>-29235046</v>
      </c>
      <c r="D1469">
        <v>-23214809</v>
      </c>
      <c r="E1469">
        <v>-30984357</v>
      </c>
      <c r="F1469">
        <v>-32161239</v>
      </c>
      <c r="G1469">
        <v>-30579779</v>
      </c>
      <c r="H1469">
        <v>-29645317</v>
      </c>
      <c r="I1469">
        <v>-37638570</v>
      </c>
      <c r="J1469">
        <v>-43825494</v>
      </c>
      <c r="K1469">
        <v>-43672009</v>
      </c>
      <c r="L1469">
        <v>-46817968</v>
      </c>
      <c r="M1469">
        <v>-52912485</v>
      </c>
      <c r="N1469">
        <v>-50858500</v>
      </c>
      <c r="O1469">
        <v>-48698862</v>
      </c>
      <c r="P1469">
        <v>-48576229</v>
      </c>
      <c r="Q1469">
        <v>-44487255</v>
      </c>
      <c r="R1469">
        <v>-45677733</v>
      </c>
      <c r="S1469">
        <v>-42376444</v>
      </c>
      <c r="T1469">
        <v>-39458324</v>
      </c>
      <c r="U1469">
        <v>-37713380</v>
      </c>
      <c r="V1469">
        <v>-37211367</v>
      </c>
      <c r="W1469">
        <v>-32642807</v>
      </c>
      <c r="X1469">
        <v>-31241626</v>
      </c>
      <c r="Y1469">
        <v>-30705823</v>
      </c>
      <c r="Z1469">
        <v>-29008475</v>
      </c>
      <c r="AA1469">
        <v>-29466309</v>
      </c>
      <c r="AB1469">
        <v>-31500656</v>
      </c>
      <c r="AC1469">
        <v>-32866650</v>
      </c>
      <c r="AD1469">
        <v>-30156199</v>
      </c>
      <c r="AE1469">
        <v>-30437308</v>
      </c>
      <c r="AF1469">
        <v>-29678463</v>
      </c>
      <c r="AG1469">
        <v>-29400320</v>
      </c>
      <c r="AH1469">
        <v>-28877488</v>
      </c>
    </row>
    <row r="1470" spans="1:34">
      <c r="A1470" t="s">
        <v>139</v>
      </c>
      <c r="B1470" t="s">
        <v>4656</v>
      </c>
      <c r="C1470" s="139">
        <f t="shared" si="22"/>
        <v>0.77</v>
      </c>
      <c r="D1470">
        <v>0.82</v>
      </c>
      <c r="E1470">
        <v>0.76</v>
      </c>
      <c r="F1470">
        <v>0.75</v>
      </c>
      <c r="G1470">
        <v>0.75</v>
      </c>
      <c r="H1470">
        <v>0.76</v>
      </c>
      <c r="I1470">
        <v>0.69</v>
      </c>
      <c r="J1470">
        <v>0.64</v>
      </c>
      <c r="K1470">
        <v>0.64</v>
      </c>
      <c r="L1470">
        <v>0.6</v>
      </c>
      <c r="M1470">
        <v>0.56000000000000005</v>
      </c>
      <c r="N1470">
        <v>0.59</v>
      </c>
      <c r="O1470">
        <v>0.59</v>
      </c>
      <c r="P1470">
        <v>0.6</v>
      </c>
      <c r="Q1470">
        <v>0.64</v>
      </c>
      <c r="R1470">
        <v>0.62</v>
      </c>
      <c r="S1470">
        <v>0.65</v>
      </c>
      <c r="T1470">
        <v>0.67</v>
      </c>
      <c r="U1470">
        <v>0.67</v>
      </c>
      <c r="V1470">
        <v>0.67</v>
      </c>
      <c r="W1470">
        <v>0.69</v>
      </c>
      <c r="X1470">
        <v>0.71</v>
      </c>
      <c r="Y1470">
        <v>0.71</v>
      </c>
      <c r="Z1470">
        <v>0.71</v>
      </c>
      <c r="AA1470">
        <v>0.7</v>
      </c>
      <c r="AB1470">
        <v>0.68</v>
      </c>
      <c r="AC1470">
        <v>0.66</v>
      </c>
      <c r="AD1470">
        <v>0.67</v>
      </c>
      <c r="AE1470">
        <v>0.67</v>
      </c>
      <c r="AF1470">
        <v>0.66</v>
      </c>
      <c r="AG1470">
        <v>0.65</v>
      </c>
      <c r="AH1470">
        <v>0.65</v>
      </c>
    </row>
    <row r="1471" spans="1:34">
      <c r="A1471" t="s">
        <v>139</v>
      </c>
      <c r="B1471" t="s">
        <v>4657</v>
      </c>
      <c r="C1471" s="139">
        <f t="shared" si="22"/>
        <v>0</v>
      </c>
    </row>
    <row r="1472" spans="1:34">
      <c r="A1472" t="s">
        <v>139</v>
      </c>
      <c r="B1472" t="s">
        <v>4566</v>
      </c>
      <c r="C1472" s="139">
        <f t="shared" si="22"/>
        <v>0</v>
      </c>
      <c r="D1472" t="s">
        <v>4567</v>
      </c>
      <c r="E1472" t="s">
        <v>4568</v>
      </c>
      <c r="F1472" t="s">
        <v>4569</v>
      </c>
      <c r="G1472" t="s">
        <v>4570</v>
      </c>
      <c r="H1472" t="s">
        <v>4571</v>
      </c>
      <c r="I1472" t="s">
        <v>4572</v>
      </c>
      <c r="J1472" t="s">
        <v>4573</v>
      </c>
      <c r="K1472" t="s">
        <v>4574</v>
      </c>
      <c r="L1472" t="s">
        <v>4575</v>
      </c>
      <c r="M1472" t="s">
        <v>4576</v>
      </c>
      <c r="N1472" t="s">
        <v>4577</v>
      </c>
      <c r="O1472" t="s">
        <v>4578</v>
      </c>
      <c r="P1472" t="s">
        <v>4579</v>
      </c>
      <c r="Q1472" t="s">
        <v>4580</v>
      </c>
      <c r="R1472" t="s">
        <v>4581</v>
      </c>
      <c r="S1472" t="s">
        <v>4582</v>
      </c>
      <c r="T1472" t="s">
        <v>4583</v>
      </c>
      <c r="U1472" t="s">
        <v>4584</v>
      </c>
      <c r="V1472" t="s">
        <v>4585</v>
      </c>
      <c r="W1472" t="s">
        <v>4586</v>
      </c>
      <c r="X1472" t="s">
        <v>4587</v>
      </c>
      <c r="Y1472" t="s">
        <v>4588</v>
      </c>
      <c r="Z1472" t="s">
        <v>4589</v>
      </c>
      <c r="AA1472" t="s">
        <v>4590</v>
      </c>
      <c r="AB1472" t="s">
        <v>4591</v>
      </c>
      <c r="AC1472" t="s">
        <v>4592</v>
      </c>
      <c r="AD1472" t="s">
        <v>4593</v>
      </c>
      <c r="AE1472" t="s">
        <v>4594</v>
      </c>
      <c r="AF1472" t="s">
        <v>4595</v>
      </c>
      <c r="AG1472" t="s">
        <v>4596</v>
      </c>
      <c r="AH1472" t="s">
        <v>4597</v>
      </c>
    </row>
    <row r="1473" spans="1:34">
      <c r="B1473" t="s">
        <v>142</v>
      </c>
      <c r="C1473" s="139">
        <f t="shared" si="22"/>
        <v>0</v>
      </c>
    </row>
    <row r="1474" spans="1:34">
      <c r="A1474" t="s">
        <v>142</v>
      </c>
      <c r="B1474" t="s">
        <v>4598</v>
      </c>
      <c r="C1474" s="139">
        <f t="shared" si="22"/>
        <v>0</v>
      </c>
    </row>
    <row r="1475" spans="1:34">
      <c r="A1475" t="s">
        <v>142</v>
      </c>
      <c r="B1475" t="s">
        <v>4599</v>
      </c>
      <c r="C1475" s="139">
        <f t="shared" si="22"/>
        <v>0</v>
      </c>
      <c r="D1475" t="s">
        <v>4600</v>
      </c>
      <c r="E1475" t="s">
        <v>4601</v>
      </c>
      <c r="F1475" t="s">
        <v>4602</v>
      </c>
      <c r="G1475" t="s">
        <v>4603</v>
      </c>
      <c r="H1475" t="s">
        <v>4604</v>
      </c>
      <c r="I1475" t="s">
        <v>4605</v>
      </c>
      <c r="J1475" t="s">
        <v>4606</v>
      </c>
      <c r="K1475" t="s">
        <v>4607</v>
      </c>
      <c r="L1475" t="s">
        <v>4608</v>
      </c>
      <c r="M1475" t="s">
        <v>4609</v>
      </c>
      <c r="N1475" t="s">
        <v>4610</v>
      </c>
      <c r="O1475" t="s">
        <v>4611</v>
      </c>
      <c r="P1475" t="s">
        <v>4612</v>
      </c>
      <c r="Q1475" t="s">
        <v>4613</v>
      </c>
      <c r="R1475" t="s">
        <v>4614</v>
      </c>
      <c r="S1475" t="s">
        <v>4615</v>
      </c>
      <c r="T1475" t="s">
        <v>4616</v>
      </c>
      <c r="U1475" t="s">
        <v>4617</v>
      </c>
      <c r="V1475" t="s">
        <v>4618</v>
      </c>
      <c r="W1475" t="s">
        <v>4619</v>
      </c>
      <c r="X1475" t="s">
        <v>4620</v>
      </c>
      <c r="Y1475" t="s">
        <v>4621</v>
      </c>
      <c r="Z1475" t="s">
        <v>4622</v>
      </c>
      <c r="AA1475" t="s">
        <v>4623</v>
      </c>
      <c r="AB1475" t="s">
        <v>4624</v>
      </c>
      <c r="AC1475" t="s">
        <v>4625</v>
      </c>
      <c r="AD1475" t="s">
        <v>4626</v>
      </c>
      <c r="AE1475" t="s">
        <v>4627</v>
      </c>
      <c r="AF1475" t="s">
        <v>4628</v>
      </c>
      <c r="AG1475" t="s">
        <v>4629</v>
      </c>
      <c r="AH1475" t="s">
        <v>4630</v>
      </c>
    </row>
    <row r="1476" spans="1:34">
      <c r="A1476" t="s">
        <v>142</v>
      </c>
      <c r="B1476" t="s">
        <v>4631</v>
      </c>
      <c r="C1476" s="139">
        <f t="shared" si="22"/>
        <v>0</v>
      </c>
      <c r="D1476" t="s">
        <v>583</v>
      </c>
      <c r="E1476" t="s">
        <v>583</v>
      </c>
      <c r="F1476" t="s">
        <v>583</v>
      </c>
      <c r="G1476" t="s">
        <v>583</v>
      </c>
      <c r="H1476" t="s">
        <v>583</v>
      </c>
      <c r="I1476" t="s">
        <v>583</v>
      </c>
      <c r="J1476" t="s">
        <v>583</v>
      </c>
      <c r="K1476" t="s">
        <v>583</v>
      </c>
      <c r="L1476" t="s">
        <v>583</v>
      </c>
      <c r="M1476" t="s">
        <v>583</v>
      </c>
      <c r="N1476" t="s">
        <v>583</v>
      </c>
      <c r="O1476" t="s">
        <v>583</v>
      </c>
      <c r="P1476" t="s">
        <v>583</v>
      </c>
      <c r="Q1476" t="s">
        <v>583</v>
      </c>
      <c r="R1476" t="s">
        <v>583</v>
      </c>
      <c r="S1476" t="s">
        <v>583</v>
      </c>
      <c r="T1476" t="s">
        <v>583</v>
      </c>
      <c r="U1476" t="s">
        <v>583</v>
      </c>
      <c r="V1476" t="s">
        <v>583</v>
      </c>
      <c r="W1476" t="s">
        <v>583</v>
      </c>
      <c r="X1476" t="s">
        <v>583</v>
      </c>
      <c r="Y1476" t="s">
        <v>583</v>
      </c>
      <c r="Z1476" t="s">
        <v>583</v>
      </c>
      <c r="AA1476" t="s">
        <v>583</v>
      </c>
      <c r="AB1476" t="s">
        <v>583</v>
      </c>
      <c r="AC1476" t="s">
        <v>583</v>
      </c>
      <c r="AD1476" t="s">
        <v>583</v>
      </c>
      <c r="AE1476" t="s">
        <v>583</v>
      </c>
      <c r="AF1476" t="s">
        <v>583</v>
      </c>
      <c r="AG1476" t="s">
        <v>583</v>
      </c>
      <c r="AH1476" t="s">
        <v>583</v>
      </c>
    </row>
    <row r="1477" spans="1:34">
      <c r="A1477" t="s">
        <v>142</v>
      </c>
      <c r="B1477" t="s">
        <v>522</v>
      </c>
      <c r="C1477" s="139">
        <f t="shared" si="22"/>
        <v>0</v>
      </c>
      <c r="D1477" t="s">
        <v>583</v>
      </c>
      <c r="E1477" t="s">
        <v>583</v>
      </c>
      <c r="F1477" t="s">
        <v>583</v>
      </c>
      <c r="G1477" t="s">
        <v>583</v>
      </c>
      <c r="H1477" t="s">
        <v>583</v>
      </c>
      <c r="I1477" t="s">
        <v>583</v>
      </c>
      <c r="J1477" t="s">
        <v>583</v>
      </c>
      <c r="K1477" t="s">
        <v>583</v>
      </c>
      <c r="L1477" t="s">
        <v>583</v>
      </c>
      <c r="M1477" t="s">
        <v>583</v>
      </c>
      <c r="N1477" t="s">
        <v>583</v>
      </c>
      <c r="O1477" t="s">
        <v>583</v>
      </c>
      <c r="P1477" t="s">
        <v>583</v>
      </c>
      <c r="Q1477" t="s">
        <v>583</v>
      </c>
      <c r="R1477" t="s">
        <v>583</v>
      </c>
      <c r="S1477" t="s">
        <v>583</v>
      </c>
      <c r="T1477" t="s">
        <v>583</v>
      </c>
      <c r="U1477" t="s">
        <v>583</v>
      </c>
      <c r="V1477" t="s">
        <v>583</v>
      </c>
      <c r="W1477" t="s">
        <v>583</v>
      </c>
      <c r="X1477" t="s">
        <v>583</v>
      </c>
      <c r="Y1477" t="s">
        <v>583</v>
      </c>
      <c r="Z1477" t="s">
        <v>583</v>
      </c>
      <c r="AA1477" t="s">
        <v>583</v>
      </c>
      <c r="AB1477" t="s">
        <v>583</v>
      </c>
      <c r="AC1477" t="s">
        <v>583</v>
      </c>
      <c r="AD1477" t="s">
        <v>583</v>
      </c>
      <c r="AE1477" t="s">
        <v>583</v>
      </c>
      <c r="AF1477" t="s">
        <v>583</v>
      </c>
      <c r="AG1477" t="s">
        <v>583</v>
      </c>
      <c r="AH1477" t="s">
        <v>583</v>
      </c>
    </row>
    <row r="1478" spans="1:34">
      <c r="A1478" t="s">
        <v>142</v>
      </c>
      <c r="B1478" t="s">
        <v>4632</v>
      </c>
      <c r="C1478" s="139">
        <f t="shared" si="22"/>
        <v>97810074.25</v>
      </c>
      <c r="D1478">
        <v>100652726</v>
      </c>
      <c r="E1478">
        <v>88466918</v>
      </c>
      <c r="F1478">
        <v>101638299</v>
      </c>
      <c r="G1478">
        <v>100482354</v>
      </c>
      <c r="H1478">
        <v>98948414</v>
      </c>
      <c r="I1478">
        <v>93675576</v>
      </c>
      <c r="J1478">
        <v>102294256</v>
      </c>
      <c r="K1478">
        <v>100013661</v>
      </c>
      <c r="L1478">
        <v>106615302</v>
      </c>
      <c r="M1478">
        <v>103334454</v>
      </c>
      <c r="N1478">
        <v>88057219</v>
      </c>
      <c r="O1478">
        <v>90733028</v>
      </c>
      <c r="P1478">
        <v>93162079</v>
      </c>
      <c r="Q1478">
        <v>90531201</v>
      </c>
      <c r="R1478">
        <v>94067080</v>
      </c>
      <c r="S1478">
        <v>83152928</v>
      </c>
      <c r="T1478">
        <v>83500909</v>
      </c>
      <c r="U1478">
        <v>82205391</v>
      </c>
      <c r="V1478">
        <v>88568483</v>
      </c>
      <c r="W1478">
        <v>67683216</v>
      </c>
      <c r="X1478">
        <v>96227037</v>
      </c>
      <c r="Y1478">
        <v>112071721</v>
      </c>
      <c r="Z1478">
        <v>97127552</v>
      </c>
      <c r="AA1478">
        <v>117453024</v>
      </c>
      <c r="AB1478">
        <v>112606349</v>
      </c>
      <c r="AC1478">
        <v>95671478</v>
      </c>
      <c r="AD1478">
        <v>82347668</v>
      </c>
      <c r="AE1478">
        <v>83771148</v>
      </c>
      <c r="AF1478">
        <v>84114917</v>
      </c>
      <c r="AG1478">
        <v>101353045</v>
      </c>
      <c r="AH1478">
        <v>100478861</v>
      </c>
    </row>
    <row r="1479" spans="1:34">
      <c r="A1479" t="s">
        <v>142</v>
      </c>
      <c r="B1479" t="s">
        <v>4633</v>
      </c>
      <c r="C1479" s="139">
        <f t="shared" si="22"/>
        <v>13748631.25</v>
      </c>
      <c r="D1479">
        <v>13360168</v>
      </c>
      <c r="E1479">
        <v>15775539</v>
      </c>
      <c r="F1479">
        <v>12824205</v>
      </c>
      <c r="G1479">
        <v>13034613</v>
      </c>
      <c r="H1479">
        <v>12564609</v>
      </c>
      <c r="I1479">
        <v>13040863</v>
      </c>
      <c r="J1479">
        <v>11553416</v>
      </c>
      <c r="K1479">
        <v>11658343</v>
      </c>
      <c r="L1479">
        <v>7770860</v>
      </c>
      <c r="M1479">
        <v>9379276</v>
      </c>
      <c r="N1479">
        <v>12329887</v>
      </c>
      <c r="O1479">
        <v>10530950</v>
      </c>
      <c r="P1479">
        <v>14907806</v>
      </c>
      <c r="Q1479">
        <v>13797369</v>
      </c>
      <c r="R1479">
        <v>10886889</v>
      </c>
      <c r="S1479">
        <v>15286762</v>
      </c>
      <c r="T1479">
        <v>15054456</v>
      </c>
      <c r="U1479">
        <v>13541083</v>
      </c>
      <c r="V1479">
        <v>9817232</v>
      </c>
      <c r="W1479">
        <v>9453572</v>
      </c>
      <c r="X1479">
        <v>6587550</v>
      </c>
      <c r="Y1479">
        <v>484377</v>
      </c>
      <c r="Z1479">
        <v>350206</v>
      </c>
      <c r="AA1479">
        <v>407735</v>
      </c>
      <c r="AB1479">
        <v>324488</v>
      </c>
      <c r="AC1479">
        <v>365132</v>
      </c>
      <c r="AD1479">
        <v>336421</v>
      </c>
      <c r="AE1479">
        <v>301886</v>
      </c>
      <c r="AF1479">
        <v>311951</v>
      </c>
      <c r="AG1479">
        <v>188961</v>
      </c>
      <c r="AH1479">
        <v>176850</v>
      </c>
    </row>
    <row r="1480" spans="1:34">
      <c r="A1480" t="s">
        <v>142</v>
      </c>
      <c r="B1480" t="s">
        <v>4634</v>
      </c>
      <c r="C1480" s="139">
        <f t="shared" ref="C1480:C1543" si="23">IFERROR(AVERAGE(D1480:G1480),0)</f>
        <v>460065</v>
      </c>
      <c r="D1480">
        <v>0</v>
      </c>
      <c r="E1480">
        <v>0</v>
      </c>
      <c r="F1480">
        <v>899661</v>
      </c>
      <c r="G1480">
        <v>940599</v>
      </c>
      <c r="H1480">
        <v>1026266</v>
      </c>
      <c r="I1480">
        <v>998946</v>
      </c>
      <c r="J1480">
        <v>1003103</v>
      </c>
      <c r="K1480">
        <v>1042190</v>
      </c>
      <c r="L1480">
        <v>1075813</v>
      </c>
      <c r="M1480">
        <v>1193709</v>
      </c>
      <c r="N1480">
        <v>1740163</v>
      </c>
      <c r="O1480">
        <v>2084959</v>
      </c>
      <c r="P1480">
        <v>1859588</v>
      </c>
      <c r="Q1480">
        <v>1947956</v>
      </c>
      <c r="R1480">
        <v>2385142</v>
      </c>
      <c r="S1480">
        <v>2516565</v>
      </c>
      <c r="T1480">
        <v>2582512</v>
      </c>
      <c r="U1480">
        <v>3350437</v>
      </c>
      <c r="V1480">
        <v>3268354</v>
      </c>
      <c r="W1480">
        <v>4427127</v>
      </c>
      <c r="X1480">
        <v>4064721</v>
      </c>
      <c r="Y1480">
        <v>3047598</v>
      </c>
      <c r="Z1480">
        <v>3245935</v>
      </c>
      <c r="AA1480">
        <v>2947067</v>
      </c>
      <c r="AB1480">
        <v>4204129</v>
      </c>
      <c r="AC1480">
        <v>4692586</v>
      </c>
      <c r="AD1480">
        <v>4567805</v>
      </c>
      <c r="AE1480">
        <v>2662828</v>
      </c>
      <c r="AF1480">
        <v>706236</v>
      </c>
      <c r="AG1480">
        <v>256829</v>
      </c>
      <c r="AH1480">
        <v>8460</v>
      </c>
    </row>
    <row r="1481" spans="1:34">
      <c r="A1481" t="s">
        <v>142</v>
      </c>
      <c r="B1481" t="s">
        <v>4635</v>
      </c>
      <c r="C1481" s="139">
        <f t="shared" si="23"/>
        <v>112018770.5</v>
      </c>
      <c r="D1481">
        <v>114012894</v>
      </c>
      <c r="E1481">
        <v>104242457</v>
      </c>
      <c r="F1481">
        <v>115362165</v>
      </c>
      <c r="G1481">
        <v>114457566</v>
      </c>
      <c r="H1481">
        <v>112539289</v>
      </c>
      <c r="I1481">
        <v>107715385</v>
      </c>
      <c r="J1481">
        <v>114850774</v>
      </c>
      <c r="K1481">
        <v>112714194</v>
      </c>
      <c r="L1481">
        <v>115461975</v>
      </c>
      <c r="M1481">
        <v>113907439</v>
      </c>
      <c r="N1481">
        <v>102127269</v>
      </c>
      <c r="O1481">
        <v>103348937</v>
      </c>
      <c r="P1481">
        <v>109929473</v>
      </c>
      <c r="Q1481">
        <v>106276525</v>
      </c>
      <c r="R1481">
        <v>107339111</v>
      </c>
      <c r="S1481">
        <v>100956255</v>
      </c>
      <c r="T1481">
        <v>101137877</v>
      </c>
      <c r="U1481">
        <v>99096911</v>
      </c>
      <c r="V1481">
        <v>101654069</v>
      </c>
      <c r="W1481">
        <v>81563915</v>
      </c>
      <c r="X1481">
        <v>106879308</v>
      </c>
      <c r="Y1481">
        <v>115603696</v>
      </c>
      <c r="Z1481">
        <v>100723694</v>
      </c>
      <c r="AA1481">
        <v>120807826</v>
      </c>
      <c r="AB1481">
        <v>117134965</v>
      </c>
      <c r="AC1481">
        <v>100729196</v>
      </c>
      <c r="AD1481">
        <v>87251894</v>
      </c>
      <c r="AE1481">
        <v>86735862</v>
      </c>
      <c r="AF1481">
        <v>85133104</v>
      </c>
      <c r="AG1481">
        <v>101798835</v>
      </c>
      <c r="AH1481">
        <v>100664171</v>
      </c>
    </row>
    <row r="1482" spans="1:34">
      <c r="A1482" t="s">
        <v>142</v>
      </c>
      <c r="B1482" t="s">
        <v>4636</v>
      </c>
      <c r="C1482" s="139">
        <f t="shared" si="23"/>
        <v>26253.25</v>
      </c>
      <c r="D1482">
        <v>24125</v>
      </c>
      <c r="E1482">
        <v>22374</v>
      </c>
      <c r="F1482">
        <v>31578</v>
      </c>
      <c r="G1482">
        <v>26936</v>
      </c>
      <c r="H1482">
        <v>36089</v>
      </c>
      <c r="I1482">
        <v>34789</v>
      </c>
      <c r="J1482">
        <v>29642</v>
      </c>
      <c r="K1482">
        <v>25715</v>
      </c>
      <c r="L1482">
        <v>7020</v>
      </c>
      <c r="M1482">
        <v>6583</v>
      </c>
      <c r="N1482">
        <v>68131</v>
      </c>
      <c r="O1482">
        <v>58836</v>
      </c>
      <c r="P1482">
        <v>62959</v>
      </c>
      <c r="Q1482">
        <v>52256</v>
      </c>
      <c r="R1482">
        <v>78033</v>
      </c>
      <c r="S1482">
        <v>72734</v>
      </c>
      <c r="T1482">
        <v>94996</v>
      </c>
      <c r="U1482">
        <v>77409</v>
      </c>
      <c r="V1482">
        <v>32932</v>
      </c>
      <c r="W1482">
        <v>137980</v>
      </c>
      <c r="X1482">
        <v>106251</v>
      </c>
      <c r="Y1482">
        <v>117921</v>
      </c>
      <c r="Z1482">
        <v>115581</v>
      </c>
      <c r="AA1482">
        <v>113510</v>
      </c>
      <c r="AB1482">
        <v>111940</v>
      </c>
      <c r="AC1482">
        <v>110361</v>
      </c>
      <c r="AD1482">
        <v>89142</v>
      </c>
      <c r="AE1482">
        <v>74935</v>
      </c>
      <c r="AF1482">
        <v>78864</v>
      </c>
      <c r="AG1482">
        <v>94194</v>
      </c>
      <c r="AH1482">
        <v>100626</v>
      </c>
    </row>
    <row r="1483" spans="1:34">
      <c r="A1483" t="s">
        <v>142</v>
      </c>
      <c r="B1483" t="s">
        <v>4637</v>
      </c>
      <c r="C1483" s="139">
        <f t="shared" si="23"/>
        <v>1766696.75</v>
      </c>
      <c r="D1483">
        <v>2077449</v>
      </c>
      <c r="E1483">
        <v>2198777</v>
      </c>
      <c r="F1483">
        <v>1362985</v>
      </c>
      <c r="G1483">
        <v>1427576</v>
      </c>
      <c r="H1483">
        <v>1511205</v>
      </c>
      <c r="I1483">
        <v>1537284</v>
      </c>
      <c r="J1483">
        <v>1453946</v>
      </c>
      <c r="K1483">
        <v>1433007</v>
      </c>
      <c r="L1483">
        <v>1366478</v>
      </c>
      <c r="M1483">
        <v>1348579</v>
      </c>
      <c r="N1483">
        <v>1277329</v>
      </c>
      <c r="O1483">
        <v>1062360</v>
      </c>
      <c r="P1483">
        <v>836018</v>
      </c>
      <c r="Q1483">
        <v>661435</v>
      </c>
      <c r="R1483">
        <v>786012</v>
      </c>
      <c r="S1483">
        <v>936861</v>
      </c>
      <c r="T1483">
        <v>932179</v>
      </c>
      <c r="U1483">
        <v>920371</v>
      </c>
      <c r="V1483">
        <v>1078048</v>
      </c>
      <c r="W1483">
        <v>1346769</v>
      </c>
      <c r="X1483">
        <v>1251318</v>
      </c>
      <c r="Y1483">
        <v>1362400</v>
      </c>
      <c r="Z1483">
        <v>1319234</v>
      </c>
      <c r="AA1483">
        <v>1204832</v>
      </c>
      <c r="AB1483">
        <v>1411224</v>
      </c>
      <c r="AC1483">
        <v>1358028</v>
      </c>
      <c r="AD1483">
        <v>1245440</v>
      </c>
      <c r="AE1483">
        <v>1184979</v>
      </c>
      <c r="AF1483">
        <v>1270461</v>
      </c>
      <c r="AG1483">
        <v>977534</v>
      </c>
      <c r="AH1483">
        <v>1306738</v>
      </c>
    </row>
    <row r="1484" spans="1:34">
      <c r="A1484" t="s">
        <v>142</v>
      </c>
      <c r="B1484" t="s">
        <v>4638</v>
      </c>
      <c r="C1484" s="139">
        <f t="shared" si="23"/>
        <v>1792950</v>
      </c>
      <c r="D1484">
        <v>2101574</v>
      </c>
      <c r="E1484">
        <v>2221151</v>
      </c>
      <c r="F1484">
        <v>1394563</v>
      </c>
      <c r="G1484">
        <v>1454512</v>
      </c>
      <c r="H1484">
        <v>1547294</v>
      </c>
      <c r="I1484">
        <v>1572073</v>
      </c>
      <c r="J1484">
        <v>1483588</v>
      </c>
      <c r="K1484">
        <v>1458722</v>
      </c>
      <c r="L1484">
        <v>1373499</v>
      </c>
      <c r="M1484">
        <v>1355162</v>
      </c>
      <c r="N1484">
        <v>1345460</v>
      </c>
      <c r="O1484">
        <v>1121196</v>
      </c>
      <c r="P1484">
        <v>898978</v>
      </c>
      <c r="Q1484">
        <v>713691</v>
      </c>
      <c r="R1484">
        <v>864045</v>
      </c>
      <c r="S1484">
        <v>1009595</v>
      </c>
      <c r="T1484">
        <v>1027175</v>
      </c>
      <c r="U1484">
        <v>997780</v>
      </c>
      <c r="V1484">
        <v>1110979</v>
      </c>
      <c r="W1484">
        <v>1484749</v>
      </c>
      <c r="X1484">
        <v>1357569</v>
      </c>
      <c r="Y1484">
        <v>1480321</v>
      </c>
      <c r="Z1484">
        <v>1434815</v>
      </c>
      <c r="AA1484">
        <v>1318342</v>
      </c>
      <c r="AB1484">
        <v>1523164</v>
      </c>
      <c r="AC1484">
        <v>1468389</v>
      </c>
      <c r="AD1484">
        <v>1334582</v>
      </c>
      <c r="AE1484">
        <v>1259914</v>
      </c>
      <c r="AF1484">
        <v>1349325</v>
      </c>
      <c r="AG1484">
        <v>1071728</v>
      </c>
      <c r="AH1484">
        <v>1407364</v>
      </c>
    </row>
    <row r="1485" spans="1:34">
      <c r="A1485" t="s">
        <v>142</v>
      </c>
      <c r="B1485" t="s">
        <v>4639</v>
      </c>
      <c r="C1485" s="139">
        <f t="shared" si="23"/>
        <v>113811720.75</v>
      </c>
      <c r="D1485">
        <v>116114468</v>
      </c>
      <c r="E1485">
        <v>106463608</v>
      </c>
      <c r="F1485">
        <v>116756729</v>
      </c>
      <c r="G1485">
        <v>115912078</v>
      </c>
      <c r="H1485">
        <v>114086582</v>
      </c>
      <c r="I1485">
        <v>109287458</v>
      </c>
      <c r="J1485">
        <v>116334363</v>
      </c>
      <c r="K1485">
        <v>114172916</v>
      </c>
      <c r="L1485">
        <v>116835473</v>
      </c>
      <c r="M1485">
        <v>115262601</v>
      </c>
      <c r="N1485">
        <v>103472729</v>
      </c>
      <c r="O1485">
        <v>104470133</v>
      </c>
      <c r="P1485">
        <v>110828451</v>
      </c>
      <c r="Q1485">
        <v>106990217</v>
      </c>
      <c r="R1485">
        <v>108203155</v>
      </c>
      <c r="S1485">
        <v>101965850</v>
      </c>
      <c r="T1485">
        <v>102165052</v>
      </c>
      <c r="U1485">
        <v>100094691</v>
      </c>
      <c r="V1485">
        <v>102765048</v>
      </c>
      <c r="W1485">
        <v>83048665</v>
      </c>
      <c r="X1485">
        <v>108236877</v>
      </c>
      <c r="Y1485">
        <v>117084017</v>
      </c>
      <c r="Z1485">
        <v>102158509</v>
      </c>
      <c r="AA1485">
        <v>122126167</v>
      </c>
      <c r="AB1485">
        <v>118658129</v>
      </c>
      <c r="AC1485">
        <v>102197585</v>
      </c>
      <c r="AD1485">
        <v>88586476</v>
      </c>
      <c r="AE1485">
        <v>87995776</v>
      </c>
      <c r="AF1485">
        <v>86482429</v>
      </c>
      <c r="AG1485">
        <v>102870563</v>
      </c>
      <c r="AH1485">
        <v>102071535</v>
      </c>
    </row>
    <row r="1486" spans="1:34">
      <c r="A1486" t="s">
        <v>142</v>
      </c>
      <c r="B1486" t="s">
        <v>4640</v>
      </c>
      <c r="C1486" s="139">
        <f t="shared" si="23"/>
        <v>3122501.25</v>
      </c>
      <c r="D1486">
        <v>6831412</v>
      </c>
      <c r="E1486">
        <v>2409006</v>
      </c>
      <c r="F1486">
        <v>1435330</v>
      </c>
      <c r="G1486">
        <v>1814257</v>
      </c>
      <c r="H1486">
        <v>1514335</v>
      </c>
      <c r="I1486">
        <v>3618887</v>
      </c>
      <c r="J1486">
        <v>1687101</v>
      </c>
      <c r="K1486">
        <v>1889261</v>
      </c>
      <c r="L1486">
        <v>2246709</v>
      </c>
      <c r="M1486">
        <v>3045037</v>
      </c>
      <c r="N1486">
        <v>2211420</v>
      </c>
      <c r="O1486">
        <v>3150023</v>
      </c>
      <c r="P1486">
        <v>2973166</v>
      </c>
      <c r="Q1486">
        <v>3622104</v>
      </c>
      <c r="R1486">
        <v>2429604</v>
      </c>
      <c r="S1486">
        <v>2532518</v>
      </c>
      <c r="T1486">
        <v>2228741</v>
      </c>
      <c r="U1486">
        <v>3445319</v>
      </c>
      <c r="V1486">
        <v>4361543</v>
      </c>
      <c r="W1486">
        <v>3152421</v>
      </c>
      <c r="X1486">
        <v>4257197</v>
      </c>
      <c r="Y1486">
        <v>8833922</v>
      </c>
      <c r="Z1486">
        <v>6868703</v>
      </c>
      <c r="AA1486">
        <v>7198952</v>
      </c>
      <c r="AB1486">
        <v>5270168</v>
      </c>
      <c r="AC1486">
        <v>883468</v>
      </c>
      <c r="AD1486">
        <v>2822891</v>
      </c>
      <c r="AE1486">
        <v>1801202</v>
      </c>
      <c r="AF1486">
        <v>6245029</v>
      </c>
      <c r="AG1486">
        <v>2617362</v>
      </c>
      <c r="AH1486">
        <v>280050</v>
      </c>
    </row>
    <row r="1487" spans="1:34">
      <c r="A1487" t="s">
        <v>142</v>
      </c>
      <c r="B1487" t="s">
        <v>4641</v>
      </c>
      <c r="C1487" s="139">
        <f t="shared" si="23"/>
        <v>0</v>
      </c>
      <c r="D1487">
        <v>0</v>
      </c>
      <c r="E1487">
        <v>0</v>
      </c>
      <c r="F1487">
        <v>0</v>
      </c>
      <c r="G1487">
        <v>0</v>
      </c>
      <c r="H1487">
        <v>0</v>
      </c>
      <c r="I1487">
        <v>0</v>
      </c>
      <c r="J1487">
        <v>0</v>
      </c>
      <c r="K1487">
        <v>0</v>
      </c>
      <c r="L1487">
        <v>0</v>
      </c>
      <c r="M1487">
        <v>0</v>
      </c>
      <c r="N1487">
        <v>1279785</v>
      </c>
      <c r="O1487">
        <v>0</v>
      </c>
      <c r="P1487">
        <v>0</v>
      </c>
      <c r="Q1487">
        <v>0</v>
      </c>
      <c r="R1487">
        <v>0</v>
      </c>
      <c r="S1487">
        <v>0</v>
      </c>
      <c r="T1487">
        <v>0</v>
      </c>
      <c r="U1487">
        <v>0</v>
      </c>
      <c r="V1487">
        <v>0</v>
      </c>
      <c r="W1487">
        <v>10176675</v>
      </c>
      <c r="X1487">
        <v>1096439</v>
      </c>
      <c r="Y1487">
        <v>0</v>
      </c>
      <c r="Z1487">
        <v>1343594</v>
      </c>
      <c r="AA1487">
        <v>0</v>
      </c>
      <c r="AB1487">
        <v>0</v>
      </c>
      <c r="AC1487">
        <v>0</v>
      </c>
      <c r="AD1487">
        <v>6341351</v>
      </c>
      <c r="AE1487">
        <v>13219397</v>
      </c>
      <c r="AF1487">
        <v>7787678</v>
      </c>
      <c r="AG1487">
        <v>0</v>
      </c>
      <c r="AH1487">
        <v>0</v>
      </c>
    </row>
    <row r="1488" spans="1:34">
      <c r="A1488" t="s">
        <v>142</v>
      </c>
      <c r="B1488" s="137" t="s">
        <v>4642</v>
      </c>
      <c r="C1488" s="139">
        <f t="shared" si="23"/>
        <v>116934222</v>
      </c>
      <c r="D1488">
        <v>122945880</v>
      </c>
      <c r="E1488">
        <v>108872614</v>
      </c>
      <c r="F1488">
        <v>118192059</v>
      </c>
      <c r="G1488">
        <v>117726335</v>
      </c>
      <c r="H1488">
        <v>115600917</v>
      </c>
      <c r="I1488">
        <v>112906345</v>
      </c>
      <c r="J1488">
        <v>118021464</v>
      </c>
      <c r="K1488">
        <v>116062177</v>
      </c>
      <c r="L1488">
        <v>119082182</v>
      </c>
      <c r="M1488">
        <v>118307638</v>
      </c>
      <c r="N1488">
        <v>106963934</v>
      </c>
      <c r="O1488">
        <v>107620156</v>
      </c>
      <c r="P1488">
        <v>113801617</v>
      </c>
      <c r="Q1488">
        <v>110612321</v>
      </c>
      <c r="R1488">
        <v>110632759</v>
      </c>
      <c r="S1488">
        <v>104498368</v>
      </c>
      <c r="T1488">
        <v>104393793</v>
      </c>
      <c r="U1488">
        <v>103540010</v>
      </c>
      <c r="V1488">
        <v>107126591</v>
      </c>
      <c r="W1488">
        <v>96377761</v>
      </c>
      <c r="X1488">
        <v>113590513</v>
      </c>
      <c r="Y1488">
        <v>125917939</v>
      </c>
      <c r="Z1488">
        <v>110370806</v>
      </c>
      <c r="AA1488">
        <v>129325119</v>
      </c>
      <c r="AB1488">
        <v>123928297</v>
      </c>
      <c r="AC1488">
        <v>103081053</v>
      </c>
      <c r="AD1488">
        <v>97750718</v>
      </c>
      <c r="AE1488">
        <v>103016375</v>
      </c>
      <c r="AF1488">
        <v>100515136</v>
      </c>
      <c r="AG1488">
        <v>105487925</v>
      </c>
      <c r="AH1488">
        <v>102351585</v>
      </c>
    </row>
    <row r="1489" spans="1:34">
      <c r="A1489" t="s">
        <v>142</v>
      </c>
      <c r="B1489" t="s">
        <v>4643</v>
      </c>
      <c r="C1489" s="139">
        <f t="shared" si="23"/>
        <v>0</v>
      </c>
      <c r="D1489" t="s">
        <v>583</v>
      </c>
      <c r="E1489" t="s">
        <v>583</v>
      </c>
      <c r="F1489" t="s">
        <v>583</v>
      </c>
      <c r="G1489" t="s">
        <v>583</v>
      </c>
      <c r="H1489" t="s">
        <v>583</v>
      </c>
      <c r="I1489" t="s">
        <v>583</v>
      </c>
      <c r="J1489" t="s">
        <v>583</v>
      </c>
      <c r="K1489" t="s">
        <v>583</v>
      </c>
      <c r="L1489" t="s">
        <v>583</v>
      </c>
      <c r="M1489" t="s">
        <v>583</v>
      </c>
      <c r="N1489" t="s">
        <v>583</v>
      </c>
      <c r="O1489" t="s">
        <v>583</v>
      </c>
      <c r="P1489" t="s">
        <v>583</v>
      </c>
      <c r="Q1489" t="s">
        <v>583</v>
      </c>
      <c r="R1489" t="s">
        <v>583</v>
      </c>
      <c r="S1489" t="s">
        <v>583</v>
      </c>
      <c r="T1489" t="s">
        <v>583</v>
      </c>
      <c r="U1489" t="s">
        <v>583</v>
      </c>
      <c r="V1489" t="s">
        <v>583</v>
      </c>
      <c r="W1489" t="s">
        <v>583</v>
      </c>
      <c r="X1489" t="s">
        <v>583</v>
      </c>
      <c r="Y1489" t="s">
        <v>583</v>
      </c>
      <c r="Z1489" t="s">
        <v>583</v>
      </c>
      <c r="AA1489" t="s">
        <v>583</v>
      </c>
      <c r="AB1489" t="s">
        <v>583</v>
      </c>
      <c r="AC1489" t="s">
        <v>583</v>
      </c>
      <c r="AD1489" t="s">
        <v>583</v>
      </c>
      <c r="AE1489" t="s">
        <v>583</v>
      </c>
      <c r="AF1489" t="s">
        <v>583</v>
      </c>
      <c r="AG1489" t="s">
        <v>583</v>
      </c>
      <c r="AH1489" t="s">
        <v>583</v>
      </c>
    </row>
    <row r="1490" spans="1:34">
      <c r="A1490" t="s">
        <v>142</v>
      </c>
      <c r="B1490" t="s">
        <v>4644</v>
      </c>
      <c r="C1490" s="139">
        <f t="shared" si="23"/>
        <v>0</v>
      </c>
      <c r="D1490" t="s">
        <v>583</v>
      </c>
      <c r="E1490" t="s">
        <v>583</v>
      </c>
      <c r="F1490" t="s">
        <v>583</v>
      </c>
      <c r="G1490" t="s">
        <v>583</v>
      </c>
      <c r="H1490" t="s">
        <v>583</v>
      </c>
      <c r="I1490" t="s">
        <v>583</v>
      </c>
      <c r="J1490" t="s">
        <v>583</v>
      </c>
      <c r="K1490" t="s">
        <v>583</v>
      </c>
      <c r="L1490" t="s">
        <v>583</v>
      </c>
      <c r="M1490" t="s">
        <v>583</v>
      </c>
      <c r="N1490" t="s">
        <v>583</v>
      </c>
      <c r="O1490" t="s">
        <v>583</v>
      </c>
      <c r="P1490" t="s">
        <v>583</v>
      </c>
      <c r="Q1490" t="s">
        <v>583</v>
      </c>
      <c r="R1490" t="s">
        <v>583</v>
      </c>
      <c r="S1490" t="s">
        <v>583</v>
      </c>
      <c r="T1490" t="s">
        <v>583</v>
      </c>
      <c r="U1490" t="s">
        <v>583</v>
      </c>
      <c r="V1490" t="s">
        <v>583</v>
      </c>
      <c r="W1490" t="s">
        <v>583</v>
      </c>
      <c r="X1490" t="s">
        <v>583</v>
      </c>
      <c r="Y1490" t="s">
        <v>583</v>
      </c>
      <c r="Z1490" t="s">
        <v>583</v>
      </c>
      <c r="AA1490" t="s">
        <v>583</v>
      </c>
      <c r="AB1490" t="s">
        <v>583</v>
      </c>
      <c r="AC1490" t="s">
        <v>583</v>
      </c>
      <c r="AD1490" t="s">
        <v>583</v>
      </c>
      <c r="AE1490" t="s">
        <v>583</v>
      </c>
      <c r="AF1490" t="s">
        <v>583</v>
      </c>
      <c r="AG1490" t="s">
        <v>583</v>
      </c>
      <c r="AH1490" t="s">
        <v>583</v>
      </c>
    </row>
    <row r="1491" spans="1:34">
      <c r="A1491" t="s">
        <v>142</v>
      </c>
      <c r="B1491" t="s">
        <v>4645</v>
      </c>
      <c r="C1491" s="139">
        <f t="shared" si="23"/>
        <v>87708205.25</v>
      </c>
      <c r="D1491">
        <v>84485772</v>
      </c>
      <c r="E1491">
        <v>88730775</v>
      </c>
      <c r="F1491">
        <v>87977064</v>
      </c>
      <c r="G1491">
        <v>89639210</v>
      </c>
      <c r="H1491">
        <v>86799742</v>
      </c>
      <c r="I1491">
        <v>88103002</v>
      </c>
      <c r="J1491">
        <v>90021490</v>
      </c>
      <c r="K1491">
        <v>90750103</v>
      </c>
      <c r="L1491">
        <v>90002831</v>
      </c>
      <c r="M1491">
        <v>91363506</v>
      </c>
      <c r="N1491">
        <v>88116958</v>
      </c>
      <c r="O1491">
        <v>85263501</v>
      </c>
      <c r="P1491">
        <v>85287721</v>
      </c>
      <c r="Q1491">
        <v>83474596</v>
      </c>
      <c r="R1491">
        <v>82941354</v>
      </c>
      <c r="S1491">
        <v>81394743</v>
      </c>
      <c r="T1491">
        <v>79606088</v>
      </c>
      <c r="U1491">
        <v>76104294</v>
      </c>
      <c r="V1491">
        <v>75403856</v>
      </c>
      <c r="W1491">
        <v>78495247</v>
      </c>
      <c r="X1491">
        <v>93193679</v>
      </c>
      <c r="Y1491">
        <v>94155336</v>
      </c>
      <c r="Z1491">
        <v>91049725</v>
      </c>
      <c r="AA1491">
        <v>88306489</v>
      </c>
      <c r="AB1491">
        <v>87413258</v>
      </c>
      <c r="AC1491">
        <v>88353414</v>
      </c>
      <c r="AD1491">
        <v>87133397</v>
      </c>
      <c r="AE1491">
        <v>90472611</v>
      </c>
      <c r="AF1491">
        <v>89319316</v>
      </c>
      <c r="AG1491">
        <v>92713509</v>
      </c>
      <c r="AH1491">
        <v>91046151</v>
      </c>
    </row>
    <row r="1492" spans="1:34">
      <c r="A1492" t="s">
        <v>142</v>
      </c>
      <c r="B1492" t="s">
        <v>4646</v>
      </c>
      <c r="C1492" s="139">
        <f t="shared" si="23"/>
        <v>2220020.5</v>
      </c>
      <c r="D1492">
        <v>2220372</v>
      </c>
      <c r="E1492">
        <v>2322021</v>
      </c>
      <c r="F1492">
        <v>2028727</v>
      </c>
      <c r="G1492">
        <v>2308962</v>
      </c>
      <c r="H1492">
        <v>2085574</v>
      </c>
      <c r="I1492">
        <v>2013084</v>
      </c>
      <c r="J1492">
        <v>2099219</v>
      </c>
      <c r="K1492">
        <v>2089434</v>
      </c>
      <c r="L1492">
        <v>2296073</v>
      </c>
      <c r="M1492">
        <v>2322385</v>
      </c>
      <c r="N1492">
        <v>2263012</v>
      </c>
      <c r="O1492">
        <v>4946501</v>
      </c>
      <c r="P1492">
        <v>2045163</v>
      </c>
      <c r="Q1492">
        <v>2267351</v>
      </c>
      <c r="R1492">
        <v>2091981</v>
      </c>
      <c r="S1492">
        <v>2030457</v>
      </c>
      <c r="T1492">
        <v>375520</v>
      </c>
      <c r="U1492">
        <v>2020562</v>
      </c>
      <c r="V1492">
        <v>1088027</v>
      </c>
      <c r="W1492">
        <v>1170963</v>
      </c>
      <c r="X1492">
        <v>3317442</v>
      </c>
      <c r="Y1492">
        <v>4874988</v>
      </c>
      <c r="Z1492">
        <v>3822864</v>
      </c>
      <c r="AA1492">
        <v>2625620</v>
      </c>
      <c r="AB1492">
        <v>1010848</v>
      </c>
      <c r="AC1492">
        <v>0</v>
      </c>
      <c r="AD1492">
        <v>0</v>
      </c>
      <c r="AE1492">
        <v>0</v>
      </c>
      <c r="AF1492">
        <v>0</v>
      </c>
      <c r="AG1492">
        <v>0</v>
      </c>
      <c r="AH1492">
        <v>0</v>
      </c>
    </row>
    <row r="1493" spans="1:34">
      <c r="A1493" t="s">
        <v>142</v>
      </c>
      <c r="B1493" t="s">
        <v>4647</v>
      </c>
      <c r="C1493" s="139">
        <f t="shared" si="23"/>
        <v>0</v>
      </c>
      <c r="D1493">
        <v>0</v>
      </c>
      <c r="E1493">
        <v>0</v>
      </c>
      <c r="F1493">
        <v>0</v>
      </c>
      <c r="G1493">
        <v>0</v>
      </c>
      <c r="H1493">
        <v>0</v>
      </c>
      <c r="I1493">
        <v>0</v>
      </c>
      <c r="J1493">
        <v>20068</v>
      </c>
      <c r="K1493">
        <v>43186</v>
      </c>
      <c r="L1493">
        <v>37537</v>
      </c>
      <c r="M1493">
        <v>39026</v>
      </c>
      <c r="N1493">
        <v>0</v>
      </c>
      <c r="O1493">
        <v>0</v>
      </c>
      <c r="P1493">
        <v>0</v>
      </c>
      <c r="Q1493">
        <v>0</v>
      </c>
      <c r="R1493">
        <v>0</v>
      </c>
      <c r="S1493">
        <v>0</v>
      </c>
      <c r="T1493">
        <v>0</v>
      </c>
      <c r="U1493">
        <v>8645</v>
      </c>
      <c r="V1493">
        <v>0</v>
      </c>
      <c r="W1493">
        <v>0</v>
      </c>
      <c r="X1493">
        <v>0</v>
      </c>
      <c r="Y1493">
        <v>0</v>
      </c>
      <c r="Z1493">
        <v>0</v>
      </c>
      <c r="AA1493">
        <v>0</v>
      </c>
      <c r="AB1493">
        <v>0</v>
      </c>
      <c r="AC1493">
        <v>0</v>
      </c>
      <c r="AD1493">
        <v>0</v>
      </c>
      <c r="AE1493">
        <v>0</v>
      </c>
      <c r="AF1493">
        <v>0</v>
      </c>
      <c r="AG1493">
        <v>0</v>
      </c>
      <c r="AH1493">
        <v>0</v>
      </c>
    </row>
    <row r="1494" spans="1:34">
      <c r="A1494" t="s">
        <v>142</v>
      </c>
      <c r="B1494" t="s">
        <v>4648</v>
      </c>
      <c r="C1494" s="139">
        <f t="shared" si="23"/>
        <v>89928225.75</v>
      </c>
      <c r="D1494">
        <v>86706144</v>
      </c>
      <c r="E1494">
        <v>91052796</v>
      </c>
      <c r="F1494">
        <v>90005791</v>
      </c>
      <c r="G1494">
        <v>91948172</v>
      </c>
      <c r="H1494">
        <v>88885316</v>
      </c>
      <c r="I1494">
        <v>90116086</v>
      </c>
      <c r="J1494">
        <v>92140777</v>
      </c>
      <c r="K1494">
        <v>92882723</v>
      </c>
      <c r="L1494">
        <v>92336441</v>
      </c>
      <c r="M1494">
        <v>93724917</v>
      </c>
      <c r="N1494">
        <v>90379970</v>
      </c>
      <c r="O1494">
        <v>90210002</v>
      </c>
      <c r="P1494">
        <v>87332884</v>
      </c>
      <c r="Q1494">
        <v>85741947</v>
      </c>
      <c r="R1494">
        <v>85033335</v>
      </c>
      <c r="S1494">
        <v>83425200</v>
      </c>
      <c r="T1494">
        <v>79981608</v>
      </c>
      <c r="U1494">
        <v>78133501</v>
      </c>
      <c r="V1494">
        <v>76491883</v>
      </c>
      <c r="W1494">
        <v>79666210</v>
      </c>
      <c r="X1494">
        <v>96511121</v>
      </c>
      <c r="Y1494">
        <v>99030324</v>
      </c>
      <c r="Z1494">
        <v>94872589</v>
      </c>
      <c r="AA1494">
        <v>90932109</v>
      </c>
      <c r="AB1494">
        <v>88424106</v>
      </c>
      <c r="AC1494">
        <v>88353414</v>
      </c>
      <c r="AD1494">
        <v>87133397</v>
      </c>
      <c r="AE1494">
        <v>90472611</v>
      </c>
      <c r="AF1494">
        <v>89319316</v>
      </c>
      <c r="AG1494">
        <v>92713509</v>
      </c>
      <c r="AH1494">
        <v>91046151</v>
      </c>
    </row>
    <row r="1495" spans="1:34">
      <c r="A1495" t="s">
        <v>142</v>
      </c>
      <c r="B1495" t="s">
        <v>4649</v>
      </c>
      <c r="C1495" s="139">
        <f t="shared" si="23"/>
        <v>927572</v>
      </c>
      <c r="D1495">
        <v>841296</v>
      </c>
      <c r="E1495">
        <v>889650</v>
      </c>
      <c r="F1495">
        <v>987941</v>
      </c>
      <c r="G1495">
        <v>991401</v>
      </c>
      <c r="H1495">
        <v>1028209</v>
      </c>
      <c r="I1495">
        <v>949246</v>
      </c>
      <c r="J1495">
        <v>944590</v>
      </c>
      <c r="K1495">
        <v>1244298</v>
      </c>
      <c r="L1495">
        <v>818833</v>
      </c>
      <c r="M1495">
        <v>1003912</v>
      </c>
      <c r="N1495">
        <v>1043383</v>
      </c>
      <c r="O1495">
        <v>887911</v>
      </c>
      <c r="P1495">
        <v>650283</v>
      </c>
      <c r="Q1495">
        <v>624040</v>
      </c>
      <c r="R1495">
        <v>759485</v>
      </c>
      <c r="S1495">
        <v>522383</v>
      </c>
      <c r="T1495">
        <v>1394018</v>
      </c>
      <c r="U1495">
        <v>1392566</v>
      </c>
      <c r="V1495">
        <v>1375105</v>
      </c>
      <c r="W1495">
        <v>1345849</v>
      </c>
      <c r="X1495">
        <v>1358902</v>
      </c>
      <c r="Y1495">
        <v>1422104</v>
      </c>
      <c r="Z1495">
        <v>1384728</v>
      </c>
      <c r="AA1495">
        <v>1272012</v>
      </c>
      <c r="AB1495">
        <v>1463148</v>
      </c>
      <c r="AC1495">
        <v>1418041</v>
      </c>
      <c r="AD1495">
        <v>1134517</v>
      </c>
      <c r="AE1495">
        <v>1065936</v>
      </c>
      <c r="AF1495">
        <v>1144802</v>
      </c>
      <c r="AG1495">
        <v>841701</v>
      </c>
      <c r="AH1495">
        <v>1218129</v>
      </c>
    </row>
    <row r="1496" spans="1:34">
      <c r="A1496" t="s">
        <v>142</v>
      </c>
      <c r="B1496" t="s">
        <v>4650</v>
      </c>
      <c r="C1496" s="139">
        <f t="shared" si="23"/>
        <v>4125297</v>
      </c>
      <c r="D1496">
        <v>1880719</v>
      </c>
      <c r="E1496">
        <v>6289765</v>
      </c>
      <c r="F1496">
        <v>5447095</v>
      </c>
      <c r="G1496">
        <v>2883609</v>
      </c>
      <c r="H1496">
        <v>2292801</v>
      </c>
      <c r="I1496">
        <v>6929097</v>
      </c>
      <c r="J1496">
        <v>9226485</v>
      </c>
      <c r="K1496">
        <v>8220860</v>
      </c>
      <c r="L1496">
        <v>8420115</v>
      </c>
      <c r="M1496">
        <v>9805972</v>
      </c>
      <c r="N1496">
        <v>9164045</v>
      </c>
      <c r="O1496">
        <v>9328182</v>
      </c>
      <c r="P1496">
        <v>10246628</v>
      </c>
      <c r="Q1496">
        <v>6880724</v>
      </c>
      <c r="R1496">
        <v>11086396</v>
      </c>
      <c r="S1496">
        <v>5537369</v>
      </c>
      <c r="T1496">
        <v>7076947</v>
      </c>
      <c r="U1496">
        <v>5401791</v>
      </c>
      <c r="V1496">
        <v>5548924</v>
      </c>
      <c r="W1496">
        <v>8209880</v>
      </c>
      <c r="X1496">
        <v>5390058</v>
      </c>
      <c r="Y1496">
        <v>7025492</v>
      </c>
      <c r="Z1496">
        <v>4401860</v>
      </c>
      <c r="AA1496">
        <v>3567105</v>
      </c>
      <c r="AB1496">
        <v>663705</v>
      </c>
      <c r="AC1496">
        <v>1648456</v>
      </c>
      <c r="AD1496">
        <v>25538</v>
      </c>
      <c r="AE1496">
        <v>1083688</v>
      </c>
      <c r="AF1496">
        <v>2623</v>
      </c>
      <c r="AG1496">
        <v>2955</v>
      </c>
      <c r="AH1496">
        <v>36917</v>
      </c>
    </row>
    <row r="1497" spans="1:34">
      <c r="A1497" t="s">
        <v>142</v>
      </c>
      <c r="B1497" t="s">
        <v>4651</v>
      </c>
      <c r="C1497" s="139">
        <f t="shared" si="23"/>
        <v>4852598.5</v>
      </c>
      <c r="D1497">
        <v>4829035</v>
      </c>
      <c r="E1497">
        <v>4937236</v>
      </c>
      <c r="F1497">
        <v>4642287</v>
      </c>
      <c r="G1497">
        <v>5001836</v>
      </c>
      <c r="H1497">
        <v>4639021</v>
      </c>
      <c r="I1497">
        <v>4494399</v>
      </c>
      <c r="J1497">
        <v>4797765</v>
      </c>
      <c r="K1497">
        <v>4989626</v>
      </c>
      <c r="L1497">
        <v>5000384</v>
      </c>
      <c r="M1497">
        <v>5791603</v>
      </c>
      <c r="N1497">
        <v>5583473</v>
      </c>
      <c r="O1497">
        <v>5742536</v>
      </c>
      <c r="P1497">
        <v>5563148</v>
      </c>
      <c r="Q1497">
        <v>5426820</v>
      </c>
      <c r="R1497">
        <v>5513465</v>
      </c>
      <c r="S1497">
        <v>5575785</v>
      </c>
      <c r="T1497">
        <v>5860732</v>
      </c>
      <c r="U1497">
        <v>5737197</v>
      </c>
      <c r="V1497">
        <v>5737628</v>
      </c>
      <c r="W1497">
        <v>6230173</v>
      </c>
      <c r="X1497">
        <v>7506950</v>
      </c>
      <c r="Y1497">
        <v>7769140</v>
      </c>
      <c r="Z1497">
        <v>6746172</v>
      </c>
      <c r="AA1497">
        <v>6856003</v>
      </c>
      <c r="AB1497">
        <v>6863629</v>
      </c>
      <c r="AC1497">
        <v>6743595</v>
      </c>
      <c r="AD1497">
        <v>6619205</v>
      </c>
      <c r="AE1497">
        <v>7240853</v>
      </c>
      <c r="AF1497">
        <v>7061030</v>
      </c>
      <c r="AG1497">
        <v>7118988</v>
      </c>
      <c r="AH1497">
        <v>6912296</v>
      </c>
    </row>
    <row r="1498" spans="1:34">
      <c r="A1498" t="s">
        <v>142</v>
      </c>
      <c r="B1498" t="s">
        <v>4652</v>
      </c>
      <c r="C1498" s="139">
        <f t="shared" si="23"/>
        <v>262675.25</v>
      </c>
      <c r="D1498">
        <v>-194305</v>
      </c>
      <c r="E1498">
        <v>138762</v>
      </c>
      <c r="F1498">
        <v>494528</v>
      </c>
      <c r="G1498">
        <v>611716</v>
      </c>
      <c r="H1498">
        <v>1081603</v>
      </c>
      <c r="I1498">
        <v>1378824</v>
      </c>
      <c r="J1498">
        <v>1192383</v>
      </c>
      <c r="K1498">
        <v>1401161</v>
      </c>
      <c r="L1498">
        <v>1578986</v>
      </c>
      <c r="M1498">
        <v>593753</v>
      </c>
      <c r="N1498">
        <v>793063</v>
      </c>
      <c r="O1498">
        <v>813194</v>
      </c>
      <c r="P1498">
        <v>1140507</v>
      </c>
      <c r="Q1498">
        <v>1366524</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c r="A1499" t="s">
        <v>142</v>
      </c>
      <c r="B1499" t="s">
        <v>4653</v>
      </c>
      <c r="C1499" s="139">
        <f t="shared" si="23"/>
        <v>16837853.25</v>
      </c>
      <c r="D1499">
        <v>28882991</v>
      </c>
      <c r="E1499">
        <v>5564405</v>
      </c>
      <c r="F1499">
        <v>16614416</v>
      </c>
      <c r="G1499">
        <v>16289601</v>
      </c>
      <c r="H1499">
        <v>17673967</v>
      </c>
      <c r="I1499">
        <v>9038692</v>
      </c>
      <c r="J1499">
        <v>9719464</v>
      </c>
      <c r="K1499">
        <v>7323509</v>
      </c>
      <c r="L1499">
        <v>10927423</v>
      </c>
      <c r="M1499">
        <v>7387481</v>
      </c>
      <c r="N1499">
        <v>0</v>
      </c>
      <c r="O1499">
        <v>638330</v>
      </c>
      <c r="P1499">
        <v>8868168</v>
      </c>
      <c r="Q1499">
        <v>10572266</v>
      </c>
      <c r="R1499">
        <v>4932257</v>
      </c>
      <c r="S1499">
        <v>5979960</v>
      </c>
      <c r="T1499">
        <v>7523404</v>
      </c>
      <c r="U1499">
        <v>11143844</v>
      </c>
      <c r="V1499">
        <v>16434917</v>
      </c>
      <c r="W1499">
        <v>0</v>
      </c>
      <c r="X1499">
        <v>0</v>
      </c>
      <c r="Y1499">
        <v>7546923</v>
      </c>
      <c r="Z1499">
        <v>0</v>
      </c>
      <c r="AA1499">
        <v>23842204</v>
      </c>
      <c r="AB1499">
        <v>23939720</v>
      </c>
      <c r="AC1499">
        <v>1979467</v>
      </c>
      <c r="AD1499">
        <v>0</v>
      </c>
      <c r="AE1499">
        <v>0</v>
      </c>
      <c r="AF1499">
        <v>0</v>
      </c>
      <c r="AG1499">
        <v>1642326</v>
      </c>
      <c r="AH1499">
        <v>317343</v>
      </c>
    </row>
    <row r="1500" spans="1:34">
      <c r="A1500" t="s">
        <v>142</v>
      </c>
      <c r="B1500" s="137" t="s">
        <v>4654</v>
      </c>
      <c r="C1500" s="139">
        <f t="shared" si="23"/>
        <v>116934222</v>
      </c>
      <c r="D1500">
        <v>122945880</v>
      </c>
      <c r="E1500">
        <v>108872614</v>
      </c>
      <c r="F1500">
        <v>118192059</v>
      </c>
      <c r="G1500">
        <v>117726335</v>
      </c>
      <c r="H1500">
        <v>115600917</v>
      </c>
      <c r="I1500">
        <v>112906345</v>
      </c>
      <c r="J1500">
        <v>118021464</v>
      </c>
      <c r="K1500">
        <v>116062177</v>
      </c>
      <c r="L1500">
        <v>119082182</v>
      </c>
      <c r="M1500">
        <v>118307638</v>
      </c>
      <c r="N1500">
        <v>106963934</v>
      </c>
      <c r="O1500">
        <v>107620156</v>
      </c>
      <c r="P1500">
        <v>113801617</v>
      </c>
      <c r="Q1500">
        <v>110612321</v>
      </c>
      <c r="R1500">
        <v>110632759</v>
      </c>
      <c r="S1500">
        <v>104498368</v>
      </c>
      <c r="T1500">
        <v>104393793</v>
      </c>
      <c r="U1500">
        <v>103540010</v>
      </c>
      <c r="V1500">
        <v>107126591</v>
      </c>
      <c r="W1500">
        <v>96377761</v>
      </c>
      <c r="X1500">
        <v>113590513</v>
      </c>
      <c r="Y1500">
        <v>125917939</v>
      </c>
      <c r="Z1500">
        <v>110370806</v>
      </c>
      <c r="AA1500">
        <v>129325119</v>
      </c>
      <c r="AB1500">
        <v>123928297</v>
      </c>
      <c r="AC1500">
        <v>103081053</v>
      </c>
      <c r="AD1500">
        <v>97750718</v>
      </c>
      <c r="AE1500">
        <v>103016375</v>
      </c>
      <c r="AF1500">
        <v>100515136</v>
      </c>
      <c r="AG1500">
        <v>105487925</v>
      </c>
      <c r="AH1500">
        <v>102351585</v>
      </c>
    </row>
    <row r="1501" spans="1:34">
      <c r="A1501" t="s">
        <v>142</v>
      </c>
      <c r="B1501" t="s">
        <v>4655</v>
      </c>
      <c r="C1501" s="139">
        <f t="shared" si="23"/>
        <v>16837853.25</v>
      </c>
      <c r="D1501">
        <v>28882991</v>
      </c>
      <c r="E1501">
        <v>5564405</v>
      </c>
      <c r="F1501">
        <v>16614416</v>
      </c>
      <c r="G1501">
        <v>16289601</v>
      </c>
      <c r="H1501">
        <v>17673967</v>
      </c>
      <c r="I1501">
        <v>9038692</v>
      </c>
      <c r="J1501">
        <v>9719464</v>
      </c>
      <c r="K1501">
        <v>7323509</v>
      </c>
      <c r="L1501">
        <v>10927423</v>
      </c>
      <c r="M1501">
        <v>7387481</v>
      </c>
      <c r="N1501">
        <v>-1279785</v>
      </c>
      <c r="O1501">
        <v>638330</v>
      </c>
      <c r="P1501">
        <v>8868168</v>
      </c>
      <c r="Q1501">
        <v>10572266</v>
      </c>
      <c r="R1501">
        <v>4932257</v>
      </c>
      <c r="S1501">
        <v>5979960</v>
      </c>
      <c r="T1501">
        <v>7523404</v>
      </c>
      <c r="U1501">
        <v>11143844</v>
      </c>
      <c r="V1501">
        <v>16434917</v>
      </c>
      <c r="W1501">
        <v>-10176675</v>
      </c>
      <c r="X1501">
        <v>-1096439</v>
      </c>
      <c r="Y1501">
        <v>7546923</v>
      </c>
      <c r="Z1501">
        <v>-1343594</v>
      </c>
      <c r="AA1501">
        <v>23842204</v>
      </c>
      <c r="AB1501">
        <v>23939720</v>
      </c>
      <c r="AC1501">
        <v>1979467</v>
      </c>
      <c r="AD1501">
        <v>-6341351</v>
      </c>
      <c r="AE1501">
        <v>-13219397</v>
      </c>
      <c r="AF1501">
        <v>-7787678</v>
      </c>
      <c r="AG1501">
        <v>1642326</v>
      </c>
      <c r="AH1501">
        <v>317343</v>
      </c>
    </row>
    <row r="1502" spans="1:34">
      <c r="A1502" t="s">
        <v>142</v>
      </c>
      <c r="B1502" t="s">
        <v>4656</v>
      </c>
      <c r="C1502" s="139">
        <f t="shared" si="23"/>
        <v>1.1700000000000002</v>
      </c>
      <c r="D1502">
        <v>1.31</v>
      </c>
      <c r="E1502">
        <v>1.05</v>
      </c>
      <c r="F1502">
        <v>1.1599999999999999</v>
      </c>
      <c r="G1502">
        <v>1.1599999999999999</v>
      </c>
      <c r="H1502">
        <v>1.18</v>
      </c>
      <c r="I1502">
        <v>1.0900000000000001</v>
      </c>
      <c r="J1502">
        <v>1.0900000000000001</v>
      </c>
      <c r="K1502">
        <v>1.07</v>
      </c>
      <c r="L1502">
        <v>1.1000000000000001</v>
      </c>
      <c r="M1502">
        <v>1.07</v>
      </c>
      <c r="N1502">
        <v>0.99</v>
      </c>
      <c r="O1502">
        <v>1.01</v>
      </c>
      <c r="P1502">
        <v>1.08</v>
      </c>
      <c r="Q1502">
        <v>1.1100000000000001</v>
      </c>
      <c r="R1502">
        <v>1.05</v>
      </c>
      <c r="S1502">
        <v>1.06</v>
      </c>
      <c r="T1502">
        <v>1.08</v>
      </c>
      <c r="U1502">
        <v>1.1200000000000001</v>
      </c>
      <c r="V1502">
        <v>1.18</v>
      </c>
      <c r="W1502">
        <v>0.89</v>
      </c>
      <c r="X1502">
        <v>0.99</v>
      </c>
      <c r="Y1502">
        <v>1.06</v>
      </c>
      <c r="Z1502">
        <v>0.99</v>
      </c>
      <c r="AA1502">
        <v>1.23</v>
      </c>
      <c r="AB1502">
        <v>1.24</v>
      </c>
      <c r="AC1502">
        <v>1.02</v>
      </c>
      <c r="AD1502">
        <v>0.94</v>
      </c>
      <c r="AE1502">
        <v>0.87</v>
      </c>
      <c r="AF1502">
        <v>0.92</v>
      </c>
      <c r="AG1502">
        <v>1.02</v>
      </c>
      <c r="AH1502">
        <v>1</v>
      </c>
    </row>
    <row r="1503" spans="1:34">
      <c r="A1503" t="s">
        <v>142</v>
      </c>
      <c r="B1503" t="s">
        <v>4657</v>
      </c>
      <c r="C1503" s="139">
        <f t="shared" si="23"/>
        <v>0</v>
      </c>
    </row>
    <row r="1504" spans="1:34">
      <c r="A1504" t="s">
        <v>142</v>
      </c>
      <c r="B1504" t="s">
        <v>4566</v>
      </c>
      <c r="C1504" s="139">
        <f t="shared" si="23"/>
        <v>0</v>
      </c>
      <c r="D1504" t="s">
        <v>4567</v>
      </c>
      <c r="E1504" t="s">
        <v>4568</v>
      </c>
      <c r="F1504" t="s">
        <v>4569</v>
      </c>
      <c r="G1504" t="s">
        <v>4570</v>
      </c>
      <c r="H1504" t="s">
        <v>4571</v>
      </c>
      <c r="I1504" t="s">
        <v>4572</v>
      </c>
      <c r="J1504" t="s">
        <v>4573</v>
      </c>
      <c r="K1504" t="s">
        <v>4574</v>
      </c>
      <c r="L1504" t="s">
        <v>4575</v>
      </c>
      <c r="M1504" t="s">
        <v>4576</v>
      </c>
      <c r="N1504" t="s">
        <v>4577</v>
      </c>
      <c r="O1504" t="s">
        <v>4578</v>
      </c>
      <c r="P1504" t="s">
        <v>4579</v>
      </c>
      <c r="Q1504" t="s">
        <v>4580</v>
      </c>
      <c r="R1504" t="s">
        <v>4581</v>
      </c>
      <c r="S1504" t="s">
        <v>4582</v>
      </c>
      <c r="T1504" t="s">
        <v>4583</v>
      </c>
      <c r="U1504" t="s">
        <v>4584</v>
      </c>
      <c r="V1504" t="s">
        <v>4585</v>
      </c>
      <c r="W1504" t="s">
        <v>4586</v>
      </c>
      <c r="X1504" t="s">
        <v>4587</v>
      </c>
      <c r="Y1504" t="s">
        <v>4588</v>
      </c>
      <c r="Z1504" t="s">
        <v>4589</v>
      </c>
      <c r="AA1504" t="s">
        <v>4590</v>
      </c>
      <c r="AB1504" t="s">
        <v>4591</v>
      </c>
      <c r="AC1504" t="s">
        <v>4592</v>
      </c>
      <c r="AD1504" t="s">
        <v>4593</v>
      </c>
      <c r="AE1504" t="s">
        <v>4594</v>
      </c>
      <c r="AF1504" t="s">
        <v>4595</v>
      </c>
      <c r="AG1504" t="s">
        <v>4596</v>
      </c>
      <c r="AH1504" t="s">
        <v>4597</v>
      </c>
    </row>
    <row r="1505" spans="1:34">
      <c r="B1505" t="s">
        <v>145</v>
      </c>
      <c r="C1505" s="139">
        <f t="shared" si="23"/>
        <v>0</v>
      </c>
    </row>
    <row r="1506" spans="1:34">
      <c r="A1506" t="s">
        <v>145</v>
      </c>
      <c r="B1506" t="s">
        <v>4598</v>
      </c>
      <c r="C1506" s="139">
        <f t="shared" si="23"/>
        <v>0</v>
      </c>
    </row>
    <row r="1507" spans="1:34">
      <c r="A1507" t="s">
        <v>145</v>
      </c>
      <c r="B1507" t="s">
        <v>4599</v>
      </c>
      <c r="C1507" s="139">
        <f t="shared" si="23"/>
        <v>0</v>
      </c>
      <c r="D1507" t="s">
        <v>4600</v>
      </c>
      <c r="E1507" t="s">
        <v>4601</v>
      </c>
      <c r="F1507" t="s">
        <v>4602</v>
      </c>
      <c r="G1507" t="s">
        <v>4603</v>
      </c>
      <c r="H1507" t="s">
        <v>4604</v>
      </c>
      <c r="I1507" t="s">
        <v>4605</v>
      </c>
      <c r="J1507" t="s">
        <v>4606</v>
      </c>
      <c r="K1507" t="s">
        <v>4607</v>
      </c>
      <c r="L1507" t="s">
        <v>4608</v>
      </c>
      <c r="M1507" t="s">
        <v>4609</v>
      </c>
      <c r="N1507" t="s">
        <v>4610</v>
      </c>
      <c r="O1507" t="s">
        <v>4611</v>
      </c>
      <c r="P1507" t="s">
        <v>4612</v>
      </c>
      <c r="Q1507" t="s">
        <v>4613</v>
      </c>
      <c r="R1507" t="s">
        <v>4614</v>
      </c>
      <c r="S1507" t="s">
        <v>4615</v>
      </c>
      <c r="T1507" t="s">
        <v>4616</v>
      </c>
      <c r="U1507" t="s">
        <v>4617</v>
      </c>
      <c r="V1507" t="s">
        <v>4618</v>
      </c>
      <c r="W1507" t="s">
        <v>4619</v>
      </c>
      <c r="X1507" t="s">
        <v>4620</v>
      </c>
      <c r="Y1507" t="s">
        <v>4621</v>
      </c>
      <c r="Z1507" t="s">
        <v>4622</v>
      </c>
      <c r="AA1507" t="s">
        <v>4623</v>
      </c>
      <c r="AB1507" t="s">
        <v>4624</v>
      </c>
      <c r="AC1507" t="s">
        <v>4625</v>
      </c>
      <c r="AD1507" t="s">
        <v>4626</v>
      </c>
      <c r="AE1507" t="s">
        <v>4627</v>
      </c>
      <c r="AF1507" t="s">
        <v>4628</v>
      </c>
      <c r="AG1507" t="s">
        <v>4629</v>
      </c>
      <c r="AH1507" t="s">
        <v>4630</v>
      </c>
    </row>
    <row r="1508" spans="1:34">
      <c r="A1508" t="s">
        <v>145</v>
      </c>
      <c r="B1508" t="s">
        <v>4631</v>
      </c>
      <c r="C1508" s="139">
        <f t="shared" si="23"/>
        <v>0</v>
      </c>
      <c r="D1508" t="s">
        <v>583</v>
      </c>
      <c r="E1508" t="s">
        <v>583</v>
      </c>
      <c r="F1508" t="s">
        <v>583</v>
      </c>
      <c r="G1508" t="s">
        <v>583</v>
      </c>
      <c r="H1508" t="s">
        <v>583</v>
      </c>
      <c r="I1508" t="s">
        <v>583</v>
      </c>
      <c r="J1508" t="s">
        <v>583</v>
      </c>
      <c r="K1508" t="s">
        <v>583</v>
      </c>
      <c r="L1508" t="s">
        <v>583</v>
      </c>
      <c r="M1508" t="s">
        <v>583</v>
      </c>
      <c r="N1508" t="s">
        <v>583</v>
      </c>
      <c r="O1508" t="s">
        <v>583</v>
      </c>
      <c r="P1508" t="s">
        <v>583</v>
      </c>
      <c r="Q1508" t="s">
        <v>583</v>
      </c>
      <c r="R1508" t="s">
        <v>583</v>
      </c>
      <c r="S1508" t="s">
        <v>583</v>
      </c>
      <c r="T1508" t="s">
        <v>583</v>
      </c>
      <c r="U1508" t="s">
        <v>583</v>
      </c>
      <c r="V1508" t="s">
        <v>583</v>
      </c>
      <c r="W1508" t="s">
        <v>583</v>
      </c>
      <c r="X1508" t="s">
        <v>583</v>
      </c>
      <c r="Y1508" t="s">
        <v>583</v>
      </c>
      <c r="Z1508" t="s">
        <v>583</v>
      </c>
      <c r="AA1508" t="s">
        <v>583</v>
      </c>
      <c r="AB1508" t="s">
        <v>583</v>
      </c>
      <c r="AC1508" t="s">
        <v>583</v>
      </c>
      <c r="AD1508" t="s">
        <v>583</v>
      </c>
      <c r="AE1508" t="s">
        <v>583</v>
      </c>
      <c r="AF1508" t="s">
        <v>583</v>
      </c>
      <c r="AG1508" t="s">
        <v>583</v>
      </c>
      <c r="AH1508" t="s">
        <v>583</v>
      </c>
    </row>
    <row r="1509" spans="1:34">
      <c r="A1509" t="s">
        <v>145</v>
      </c>
      <c r="B1509" t="s">
        <v>522</v>
      </c>
      <c r="C1509" s="139">
        <f t="shared" si="23"/>
        <v>0</v>
      </c>
      <c r="D1509" t="s">
        <v>583</v>
      </c>
      <c r="E1509" t="s">
        <v>583</v>
      </c>
      <c r="F1509" t="s">
        <v>583</v>
      </c>
      <c r="G1509" t="s">
        <v>583</v>
      </c>
      <c r="H1509" t="s">
        <v>583</v>
      </c>
      <c r="I1509" t="s">
        <v>583</v>
      </c>
      <c r="J1509" t="s">
        <v>583</v>
      </c>
      <c r="K1509" t="s">
        <v>583</v>
      </c>
      <c r="L1509" t="s">
        <v>583</v>
      </c>
      <c r="M1509" t="s">
        <v>583</v>
      </c>
      <c r="N1509" t="s">
        <v>583</v>
      </c>
      <c r="O1509" t="s">
        <v>583</v>
      </c>
      <c r="P1509" t="s">
        <v>583</v>
      </c>
      <c r="Q1509" t="s">
        <v>583</v>
      </c>
      <c r="R1509" t="s">
        <v>583</v>
      </c>
      <c r="S1509" t="s">
        <v>583</v>
      </c>
      <c r="T1509" t="s">
        <v>583</v>
      </c>
      <c r="U1509" t="s">
        <v>583</v>
      </c>
      <c r="V1509" t="s">
        <v>583</v>
      </c>
      <c r="W1509" t="s">
        <v>583</v>
      </c>
      <c r="X1509" t="s">
        <v>583</v>
      </c>
      <c r="Y1509" t="s">
        <v>583</v>
      </c>
      <c r="Z1509" t="s">
        <v>583</v>
      </c>
      <c r="AA1509" t="s">
        <v>583</v>
      </c>
      <c r="AB1509" t="s">
        <v>583</v>
      </c>
      <c r="AC1509" t="s">
        <v>583</v>
      </c>
      <c r="AD1509" t="s">
        <v>583</v>
      </c>
      <c r="AE1509" t="s">
        <v>583</v>
      </c>
      <c r="AF1509" t="s">
        <v>583</v>
      </c>
      <c r="AG1509" t="s">
        <v>583</v>
      </c>
      <c r="AH1509" t="s">
        <v>583</v>
      </c>
    </row>
    <row r="1510" spans="1:34">
      <c r="A1510" t="s">
        <v>145</v>
      </c>
      <c r="B1510" t="s">
        <v>4632</v>
      </c>
      <c r="C1510" s="139">
        <f t="shared" si="23"/>
        <v>48705934.5</v>
      </c>
      <c r="D1510">
        <v>40783193</v>
      </c>
      <c r="E1510">
        <v>48312222</v>
      </c>
      <c r="F1510">
        <v>49799036</v>
      </c>
      <c r="G1510">
        <v>55929287</v>
      </c>
      <c r="H1510">
        <v>59429345</v>
      </c>
      <c r="I1510">
        <v>57042502</v>
      </c>
      <c r="J1510">
        <v>63331833</v>
      </c>
      <c r="K1510">
        <v>46351104</v>
      </c>
      <c r="L1510">
        <v>47363441</v>
      </c>
      <c r="M1510">
        <v>55529639</v>
      </c>
      <c r="N1510">
        <v>56719755</v>
      </c>
      <c r="O1510">
        <v>51708607</v>
      </c>
      <c r="P1510">
        <v>66666509</v>
      </c>
      <c r="Q1510">
        <v>69347861</v>
      </c>
      <c r="R1510">
        <v>68163826</v>
      </c>
      <c r="S1510">
        <v>61241831</v>
      </c>
      <c r="T1510">
        <v>59083917</v>
      </c>
      <c r="U1510">
        <v>64056696</v>
      </c>
      <c r="V1510">
        <v>63341620</v>
      </c>
      <c r="W1510">
        <v>51608803</v>
      </c>
      <c r="X1510">
        <v>89708609</v>
      </c>
      <c r="Y1510">
        <v>91677692</v>
      </c>
      <c r="Z1510">
        <v>89605447</v>
      </c>
      <c r="AA1510">
        <v>88284461</v>
      </c>
      <c r="AB1510">
        <v>83978125</v>
      </c>
      <c r="AC1510">
        <v>77322168</v>
      </c>
      <c r="AD1510">
        <v>77702716</v>
      </c>
      <c r="AE1510">
        <v>71078069</v>
      </c>
      <c r="AF1510">
        <v>72333924</v>
      </c>
      <c r="AG1510">
        <v>71254116</v>
      </c>
      <c r="AH1510">
        <v>77363692</v>
      </c>
    </row>
    <row r="1511" spans="1:34">
      <c r="A1511" t="s">
        <v>145</v>
      </c>
      <c r="B1511" t="s">
        <v>4633</v>
      </c>
      <c r="C1511" s="139">
        <f t="shared" si="23"/>
        <v>15137791.25</v>
      </c>
      <c r="D1511">
        <v>14593742</v>
      </c>
      <c r="E1511">
        <v>14023278</v>
      </c>
      <c r="F1511">
        <v>15999729</v>
      </c>
      <c r="G1511">
        <v>15934416</v>
      </c>
      <c r="H1511">
        <v>15219991</v>
      </c>
      <c r="I1511">
        <v>13725382</v>
      </c>
      <c r="J1511">
        <v>16180781</v>
      </c>
      <c r="K1511">
        <v>27971143</v>
      </c>
      <c r="L1511">
        <v>24634159</v>
      </c>
      <c r="M1511">
        <v>22026337</v>
      </c>
      <c r="N1511">
        <v>22757413</v>
      </c>
      <c r="O1511">
        <v>17700136</v>
      </c>
      <c r="P1511">
        <v>23138417</v>
      </c>
      <c r="Q1511">
        <v>23058183</v>
      </c>
      <c r="R1511">
        <v>23958597</v>
      </c>
      <c r="S1511">
        <v>30556310</v>
      </c>
      <c r="T1511">
        <v>28498415</v>
      </c>
      <c r="U1511">
        <v>28428954</v>
      </c>
      <c r="V1511">
        <v>29372856</v>
      </c>
      <c r="W1511">
        <v>28457588</v>
      </c>
      <c r="X1511">
        <v>1039980</v>
      </c>
      <c r="Y1511">
        <v>891963</v>
      </c>
      <c r="Z1511">
        <v>945653</v>
      </c>
      <c r="AA1511">
        <v>960345</v>
      </c>
      <c r="AB1511">
        <v>928869</v>
      </c>
      <c r="AC1511">
        <v>936342</v>
      </c>
      <c r="AD1511">
        <v>1353323</v>
      </c>
      <c r="AE1511">
        <v>1237573</v>
      </c>
      <c r="AF1511">
        <v>567918</v>
      </c>
      <c r="AG1511">
        <v>299950</v>
      </c>
      <c r="AH1511">
        <v>250443</v>
      </c>
    </row>
    <row r="1512" spans="1:34">
      <c r="A1512" t="s">
        <v>145</v>
      </c>
      <c r="B1512" t="s">
        <v>4634</v>
      </c>
      <c r="C1512" s="139">
        <f t="shared" si="23"/>
        <v>286519.5</v>
      </c>
      <c r="D1512">
        <v>0</v>
      </c>
      <c r="E1512">
        <v>344130</v>
      </c>
      <c r="F1512">
        <v>385266</v>
      </c>
      <c r="G1512">
        <v>416682</v>
      </c>
      <c r="H1512">
        <v>416620</v>
      </c>
      <c r="I1512">
        <v>405911</v>
      </c>
      <c r="J1512">
        <v>413607</v>
      </c>
      <c r="K1512">
        <v>404904</v>
      </c>
      <c r="L1512">
        <v>408719</v>
      </c>
      <c r="M1512">
        <v>407290</v>
      </c>
      <c r="N1512">
        <v>387724</v>
      </c>
      <c r="O1512">
        <v>413403</v>
      </c>
      <c r="P1512">
        <v>411413</v>
      </c>
      <c r="Q1512">
        <v>417189</v>
      </c>
      <c r="R1512">
        <v>470477</v>
      </c>
      <c r="S1512">
        <v>467260</v>
      </c>
      <c r="T1512">
        <v>464557</v>
      </c>
      <c r="U1512">
        <v>446356</v>
      </c>
      <c r="V1512">
        <v>408741</v>
      </c>
      <c r="W1512">
        <v>306229</v>
      </c>
      <c r="X1512">
        <v>451238</v>
      </c>
      <c r="Y1512">
        <v>435126</v>
      </c>
      <c r="Z1512">
        <v>442614</v>
      </c>
      <c r="AA1512">
        <v>456423</v>
      </c>
      <c r="AB1512">
        <v>442350</v>
      </c>
      <c r="AC1512">
        <v>376729</v>
      </c>
      <c r="AD1512">
        <v>414419</v>
      </c>
      <c r="AE1512">
        <v>442981</v>
      </c>
      <c r="AF1512">
        <v>353967</v>
      </c>
      <c r="AG1512">
        <v>103</v>
      </c>
      <c r="AH1512">
        <v>0</v>
      </c>
    </row>
    <row r="1513" spans="1:34">
      <c r="A1513" t="s">
        <v>145</v>
      </c>
      <c r="B1513" t="s">
        <v>4635</v>
      </c>
      <c r="C1513" s="139">
        <f t="shared" si="23"/>
        <v>64130245.25</v>
      </c>
      <c r="D1513">
        <v>55376935</v>
      </c>
      <c r="E1513">
        <v>62679630</v>
      </c>
      <c r="F1513">
        <v>66184031</v>
      </c>
      <c r="G1513">
        <v>72280385</v>
      </c>
      <c r="H1513">
        <v>75065956</v>
      </c>
      <c r="I1513">
        <v>71173795</v>
      </c>
      <c r="J1513">
        <v>79926222</v>
      </c>
      <c r="K1513">
        <v>74727151</v>
      </c>
      <c r="L1513">
        <v>72406319</v>
      </c>
      <c r="M1513">
        <v>77963266</v>
      </c>
      <c r="N1513">
        <v>79864892</v>
      </c>
      <c r="O1513">
        <v>69822146</v>
      </c>
      <c r="P1513">
        <v>90216339</v>
      </c>
      <c r="Q1513">
        <v>92823233</v>
      </c>
      <c r="R1513">
        <v>92592900</v>
      </c>
      <c r="S1513">
        <v>92265401</v>
      </c>
      <c r="T1513">
        <v>88046889</v>
      </c>
      <c r="U1513">
        <v>92932006</v>
      </c>
      <c r="V1513">
        <v>93123217</v>
      </c>
      <c r="W1513">
        <v>80372620</v>
      </c>
      <c r="X1513">
        <v>91199826</v>
      </c>
      <c r="Y1513">
        <v>93004781</v>
      </c>
      <c r="Z1513">
        <v>90993714</v>
      </c>
      <c r="AA1513">
        <v>89701229</v>
      </c>
      <c r="AB1513">
        <v>85349344</v>
      </c>
      <c r="AC1513">
        <v>78635239</v>
      </c>
      <c r="AD1513">
        <v>79470458</v>
      </c>
      <c r="AE1513">
        <v>72758623</v>
      </c>
      <c r="AF1513">
        <v>73255808</v>
      </c>
      <c r="AG1513">
        <v>71554170</v>
      </c>
      <c r="AH1513">
        <v>77614135</v>
      </c>
    </row>
    <row r="1514" spans="1:34">
      <c r="A1514" t="s">
        <v>145</v>
      </c>
      <c r="B1514" t="s">
        <v>4636</v>
      </c>
      <c r="C1514" s="139">
        <f t="shared" si="23"/>
        <v>0</v>
      </c>
      <c r="D1514">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c r="A1515" t="s">
        <v>145</v>
      </c>
      <c r="B1515" t="s">
        <v>4637</v>
      </c>
      <c r="C1515" s="139">
        <f t="shared" si="23"/>
        <v>1168074</v>
      </c>
      <c r="D1515">
        <v>1284598</v>
      </c>
      <c r="E1515">
        <v>1246009</v>
      </c>
      <c r="F1515">
        <v>1064994</v>
      </c>
      <c r="G1515">
        <v>1076695</v>
      </c>
      <c r="H1515">
        <v>877012</v>
      </c>
      <c r="I1515">
        <v>1121474</v>
      </c>
      <c r="J1515">
        <v>1133355</v>
      </c>
      <c r="K1515">
        <v>1135916</v>
      </c>
      <c r="L1515">
        <v>1007086</v>
      </c>
      <c r="M1515">
        <v>1036357</v>
      </c>
      <c r="N1515">
        <v>924055</v>
      </c>
      <c r="O1515">
        <v>960368</v>
      </c>
      <c r="P1515">
        <v>906758</v>
      </c>
      <c r="Q1515">
        <v>1109877</v>
      </c>
      <c r="R1515">
        <v>1222904</v>
      </c>
      <c r="S1515">
        <v>1360885</v>
      </c>
      <c r="T1515">
        <v>1702673</v>
      </c>
      <c r="U1515">
        <v>1779548</v>
      </c>
      <c r="V1515">
        <v>1638535</v>
      </c>
      <c r="W1515">
        <v>1464105</v>
      </c>
      <c r="X1515">
        <v>1665349</v>
      </c>
      <c r="Y1515">
        <v>1687816</v>
      </c>
      <c r="Z1515">
        <v>1828473</v>
      </c>
      <c r="AA1515">
        <v>1827648</v>
      </c>
      <c r="AB1515">
        <v>1895045</v>
      </c>
      <c r="AC1515">
        <v>1902190</v>
      </c>
      <c r="AD1515">
        <v>1959084</v>
      </c>
      <c r="AE1515">
        <v>1990540</v>
      </c>
      <c r="AF1515">
        <v>1904106</v>
      </c>
      <c r="AG1515">
        <v>1869565</v>
      </c>
      <c r="AH1515">
        <v>1925409</v>
      </c>
    </row>
    <row r="1516" spans="1:34">
      <c r="A1516" t="s">
        <v>145</v>
      </c>
      <c r="B1516" t="s">
        <v>4638</v>
      </c>
      <c r="C1516" s="139">
        <f t="shared" si="23"/>
        <v>1168074</v>
      </c>
      <c r="D1516">
        <v>1284598</v>
      </c>
      <c r="E1516">
        <v>1246009</v>
      </c>
      <c r="F1516">
        <v>1064994</v>
      </c>
      <c r="G1516">
        <v>1076695</v>
      </c>
      <c r="H1516">
        <v>877012</v>
      </c>
      <c r="I1516">
        <v>1121474</v>
      </c>
      <c r="J1516">
        <v>1133355</v>
      </c>
      <c r="K1516">
        <v>1135916</v>
      </c>
      <c r="L1516">
        <v>1007086</v>
      </c>
      <c r="M1516">
        <v>1036357</v>
      </c>
      <c r="N1516">
        <v>924055</v>
      </c>
      <c r="O1516">
        <v>960368</v>
      </c>
      <c r="P1516">
        <v>906758</v>
      </c>
      <c r="Q1516">
        <v>1109877</v>
      </c>
      <c r="R1516">
        <v>1222904</v>
      </c>
      <c r="S1516">
        <v>1360885</v>
      </c>
      <c r="T1516">
        <v>1702673</v>
      </c>
      <c r="U1516">
        <v>1779548</v>
      </c>
      <c r="V1516">
        <v>1638535</v>
      </c>
      <c r="W1516">
        <v>1464105</v>
      </c>
      <c r="X1516">
        <v>1665349</v>
      </c>
      <c r="Y1516">
        <v>1687816</v>
      </c>
      <c r="Z1516">
        <v>1828473</v>
      </c>
      <c r="AA1516">
        <v>1827648</v>
      </c>
      <c r="AB1516">
        <v>1895045</v>
      </c>
      <c r="AC1516">
        <v>1902190</v>
      </c>
      <c r="AD1516">
        <v>1959084</v>
      </c>
      <c r="AE1516">
        <v>1990540</v>
      </c>
      <c r="AF1516">
        <v>1904106</v>
      </c>
      <c r="AG1516">
        <v>1869565</v>
      </c>
      <c r="AH1516">
        <v>1925409</v>
      </c>
    </row>
    <row r="1517" spans="1:34">
      <c r="A1517" t="s">
        <v>145</v>
      </c>
      <c r="B1517" t="s">
        <v>4639</v>
      </c>
      <c r="C1517" s="139">
        <f t="shared" si="23"/>
        <v>65298319.25</v>
      </c>
      <c r="D1517">
        <v>56661533</v>
      </c>
      <c r="E1517">
        <v>63925639</v>
      </c>
      <c r="F1517">
        <v>67249025</v>
      </c>
      <c r="G1517">
        <v>73357080</v>
      </c>
      <c r="H1517">
        <v>75942968</v>
      </c>
      <c r="I1517">
        <v>72295269</v>
      </c>
      <c r="J1517">
        <v>81059577</v>
      </c>
      <c r="K1517">
        <v>75863067</v>
      </c>
      <c r="L1517">
        <v>73413405</v>
      </c>
      <c r="M1517">
        <v>78999624</v>
      </c>
      <c r="N1517">
        <v>80788947</v>
      </c>
      <c r="O1517">
        <v>70782514</v>
      </c>
      <c r="P1517">
        <v>91123097</v>
      </c>
      <c r="Q1517">
        <v>93933109</v>
      </c>
      <c r="R1517">
        <v>93815804</v>
      </c>
      <c r="S1517">
        <v>93626285</v>
      </c>
      <c r="T1517">
        <v>89749562</v>
      </c>
      <c r="U1517">
        <v>94711554</v>
      </c>
      <c r="V1517">
        <v>94761752</v>
      </c>
      <c r="W1517">
        <v>81836725</v>
      </c>
      <c r="X1517">
        <v>92865175</v>
      </c>
      <c r="Y1517">
        <v>94692597</v>
      </c>
      <c r="Z1517">
        <v>92822187</v>
      </c>
      <c r="AA1517">
        <v>91528877</v>
      </c>
      <c r="AB1517">
        <v>87244389</v>
      </c>
      <c r="AC1517">
        <v>80537429</v>
      </c>
      <c r="AD1517">
        <v>81429542</v>
      </c>
      <c r="AE1517">
        <v>74749163</v>
      </c>
      <c r="AF1517">
        <v>75159914</v>
      </c>
      <c r="AG1517">
        <v>73423734</v>
      </c>
      <c r="AH1517">
        <v>79539544</v>
      </c>
    </row>
    <row r="1518" spans="1:34">
      <c r="A1518" t="s">
        <v>145</v>
      </c>
      <c r="B1518" t="s">
        <v>4640</v>
      </c>
      <c r="C1518" s="139">
        <f t="shared" si="23"/>
        <v>2295.25</v>
      </c>
      <c r="D1518">
        <v>0</v>
      </c>
      <c r="E1518">
        <v>0</v>
      </c>
      <c r="F1518">
        <v>8784</v>
      </c>
      <c r="G1518">
        <v>397</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row>
    <row r="1519" spans="1:34">
      <c r="A1519" t="s">
        <v>145</v>
      </c>
      <c r="B1519" t="s">
        <v>4641</v>
      </c>
      <c r="C1519" s="139">
        <f t="shared" si="23"/>
        <v>0</v>
      </c>
      <c r="D1519">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row>
    <row r="1520" spans="1:34">
      <c r="A1520" t="s">
        <v>145</v>
      </c>
      <c r="B1520" s="137" t="s">
        <v>4642</v>
      </c>
      <c r="C1520" s="139">
        <f t="shared" si="23"/>
        <v>65300614.5</v>
      </c>
      <c r="D1520">
        <v>56661533</v>
      </c>
      <c r="E1520">
        <v>63925639</v>
      </c>
      <c r="F1520">
        <v>67257809</v>
      </c>
      <c r="G1520">
        <v>73357477</v>
      </c>
      <c r="H1520">
        <v>75942968</v>
      </c>
      <c r="I1520">
        <v>72295269</v>
      </c>
      <c r="J1520">
        <v>81059577</v>
      </c>
      <c r="K1520">
        <v>75863067</v>
      </c>
      <c r="L1520">
        <v>73413405</v>
      </c>
      <c r="M1520">
        <v>78999624</v>
      </c>
      <c r="N1520">
        <v>80788947</v>
      </c>
      <c r="O1520">
        <v>70782514</v>
      </c>
      <c r="P1520">
        <v>91123097</v>
      </c>
      <c r="Q1520">
        <v>93933109</v>
      </c>
      <c r="R1520">
        <v>93815804</v>
      </c>
      <c r="S1520">
        <v>93626285</v>
      </c>
      <c r="T1520">
        <v>89749562</v>
      </c>
      <c r="U1520">
        <v>94711554</v>
      </c>
      <c r="V1520">
        <v>94761752</v>
      </c>
      <c r="W1520">
        <v>81836725</v>
      </c>
      <c r="X1520">
        <v>92865175</v>
      </c>
      <c r="Y1520">
        <v>94692597</v>
      </c>
      <c r="Z1520">
        <v>92822187</v>
      </c>
      <c r="AA1520">
        <v>91528877</v>
      </c>
      <c r="AB1520">
        <v>87244389</v>
      </c>
      <c r="AC1520">
        <v>80537429</v>
      </c>
      <c r="AD1520">
        <v>81429542</v>
      </c>
      <c r="AE1520">
        <v>74749163</v>
      </c>
      <c r="AF1520">
        <v>75159914</v>
      </c>
      <c r="AG1520">
        <v>73423734</v>
      </c>
      <c r="AH1520">
        <v>79539544</v>
      </c>
    </row>
    <row r="1521" spans="1:34">
      <c r="A1521" t="s">
        <v>145</v>
      </c>
      <c r="B1521" t="s">
        <v>4643</v>
      </c>
      <c r="C1521" s="139">
        <f t="shared" si="23"/>
        <v>0</v>
      </c>
      <c r="D1521" t="s">
        <v>583</v>
      </c>
      <c r="E1521" t="s">
        <v>583</v>
      </c>
      <c r="F1521" t="s">
        <v>583</v>
      </c>
      <c r="G1521" t="s">
        <v>583</v>
      </c>
      <c r="H1521" t="s">
        <v>583</v>
      </c>
      <c r="I1521" t="s">
        <v>583</v>
      </c>
      <c r="J1521" t="s">
        <v>583</v>
      </c>
      <c r="K1521" t="s">
        <v>583</v>
      </c>
      <c r="L1521" t="s">
        <v>583</v>
      </c>
      <c r="M1521" t="s">
        <v>583</v>
      </c>
      <c r="N1521" t="s">
        <v>583</v>
      </c>
      <c r="O1521" t="s">
        <v>583</v>
      </c>
      <c r="P1521" t="s">
        <v>583</v>
      </c>
      <c r="Q1521" t="s">
        <v>583</v>
      </c>
      <c r="R1521" t="s">
        <v>583</v>
      </c>
      <c r="S1521" t="s">
        <v>583</v>
      </c>
      <c r="T1521" t="s">
        <v>583</v>
      </c>
      <c r="U1521" t="s">
        <v>583</v>
      </c>
      <c r="V1521" t="s">
        <v>583</v>
      </c>
      <c r="W1521" t="s">
        <v>583</v>
      </c>
      <c r="X1521" t="s">
        <v>583</v>
      </c>
      <c r="Y1521" t="s">
        <v>583</v>
      </c>
      <c r="Z1521" t="s">
        <v>583</v>
      </c>
      <c r="AA1521" t="s">
        <v>583</v>
      </c>
      <c r="AB1521" t="s">
        <v>583</v>
      </c>
      <c r="AC1521" t="s">
        <v>583</v>
      </c>
      <c r="AD1521" t="s">
        <v>583</v>
      </c>
      <c r="AE1521" t="s">
        <v>583</v>
      </c>
      <c r="AF1521" t="s">
        <v>583</v>
      </c>
      <c r="AG1521" t="s">
        <v>583</v>
      </c>
      <c r="AH1521" t="s">
        <v>583</v>
      </c>
    </row>
    <row r="1522" spans="1:34">
      <c r="A1522" t="s">
        <v>145</v>
      </c>
      <c r="B1522" t="s">
        <v>4644</v>
      </c>
      <c r="C1522" s="139">
        <f t="shared" si="23"/>
        <v>0</v>
      </c>
      <c r="D1522" t="s">
        <v>583</v>
      </c>
      <c r="E1522" t="s">
        <v>583</v>
      </c>
      <c r="F1522" t="s">
        <v>583</v>
      </c>
      <c r="G1522" t="s">
        <v>583</v>
      </c>
      <c r="H1522" t="s">
        <v>583</v>
      </c>
      <c r="I1522" t="s">
        <v>583</v>
      </c>
      <c r="J1522" t="s">
        <v>583</v>
      </c>
      <c r="K1522" t="s">
        <v>583</v>
      </c>
      <c r="L1522" t="s">
        <v>583</v>
      </c>
      <c r="M1522" t="s">
        <v>583</v>
      </c>
      <c r="N1522" t="s">
        <v>583</v>
      </c>
      <c r="O1522" t="s">
        <v>583</v>
      </c>
      <c r="P1522" t="s">
        <v>583</v>
      </c>
      <c r="Q1522" t="s">
        <v>583</v>
      </c>
      <c r="R1522" t="s">
        <v>583</v>
      </c>
      <c r="S1522" t="s">
        <v>583</v>
      </c>
      <c r="T1522" t="s">
        <v>583</v>
      </c>
      <c r="U1522" t="s">
        <v>583</v>
      </c>
      <c r="V1522" t="s">
        <v>583</v>
      </c>
      <c r="W1522" t="s">
        <v>583</v>
      </c>
      <c r="X1522" t="s">
        <v>583</v>
      </c>
      <c r="Y1522" t="s">
        <v>583</v>
      </c>
      <c r="Z1522" t="s">
        <v>583</v>
      </c>
      <c r="AA1522" t="s">
        <v>583</v>
      </c>
      <c r="AB1522" t="s">
        <v>583</v>
      </c>
      <c r="AC1522" t="s">
        <v>583</v>
      </c>
      <c r="AD1522" t="s">
        <v>583</v>
      </c>
      <c r="AE1522" t="s">
        <v>583</v>
      </c>
      <c r="AF1522" t="s">
        <v>583</v>
      </c>
      <c r="AG1522" t="s">
        <v>583</v>
      </c>
      <c r="AH1522" t="s">
        <v>583</v>
      </c>
    </row>
    <row r="1523" spans="1:34">
      <c r="A1523" t="s">
        <v>145</v>
      </c>
      <c r="B1523" t="s">
        <v>4645</v>
      </c>
      <c r="C1523" s="139">
        <f t="shared" si="23"/>
        <v>32669857</v>
      </c>
      <c r="D1523">
        <v>32076583</v>
      </c>
      <c r="E1523">
        <v>33247013</v>
      </c>
      <c r="F1523">
        <v>33646813</v>
      </c>
      <c r="G1523">
        <v>31709019</v>
      </c>
      <c r="H1523">
        <v>32076146</v>
      </c>
      <c r="I1523">
        <v>32303026</v>
      </c>
      <c r="J1523">
        <v>32696106</v>
      </c>
      <c r="K1523">
        <v>31399850</v>
      </c>
      <c r="L1523">
        <v>30817241</v>
      </c>
      <c r="M1523">
        <v>31238753</v>
      </c>
      <c r="N1523">
        <v>32031803</v>
      </c>
      <c r="O1523">
        <v>30271329</v>
      </c>
      <c r="P1523">
        <v>34221103</v>
      </c>
      <c r="Q1523">
        <v>34183839</v>
      </c>
      <c r="R1523">
        <v>32312126</v>
      </c>
      <c r="S1523">
        <v>30130566</v>
      </c>
      <c r="T1523">
        <v>28918612</v>
      </c>
      <c r="U1523">
        <v>28274989</v>
      </c>
      <c r="V1523">
        <v>28463122</v>
      </c>
      <c r="W1523">
        <v>27669432</v>
      </c>
      <c r="X1523">
        <v>27692998</v>
      </c>
      <c r="Y1523">
        <v>27144008</v>
      </c>
      <c r="Z1523">
        <v>26511261</v>
      </c>
      <c r="AA1523">
        <v>26247224</v>
      </c>
      <c r="AB1523">
        <v>26126778</v>
      </c>
      <c r="AC1523">
        <v>25976705</v>
      </c>
      <c r="AD1523">
        <v>24775708</v>
      </c>
      <c r="AE1523">
        <v>24441525</v>
      </c>
      <c r="AF1523">
        <v>23831118</v>
      </c>
      <c r="AG1523">
        <v>23624945</v>
      </c>
      <c r="AH1523">
        <v>23132431</v>
      </c>
    </row>
    <row r="1524" spans="1:34">
      <c r="A1524" t="s">
        <v>145</v>
      </c>
      <c r="B1524" t="s">
        <v>4646</v>
      </c>
      <c r="C1524" s="139">
        <f t="shared" si="23"/>
        <v>0</v>
      </c>
      <c r="D1524">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c r="A1525" t="s">
        <v>145</v>
      </c>
      <c r="B1525" t="s">
        <v>4647</v>
      </c>
      <c r="C1525" s="139">
        <f t="shared" si="23"/>
        <v>0</v>
      </c>
      <c r="D1525">
        <v>0</v>
      </c>
      <c r="E1525">
        <v>0</v>
      </c>
      <c r="F1525">
        <v>0</v>
      </c>
      <c r="G1525">
        <v>0</v>
      </c>
      <c r="H1525">
        <v>0</v>
      </c>
      <c r="I1525">
        <v>0</v>
      </c>
      <c r="J1525">
        <v>0</v>
      </c>
      <c r="K1525">
        <v>0</v>
      </c>
      <c r="L1525">
        <v>0</v>
      </c>
      <c r="M1525">
        <v>0</v>
      </c>
      <c r="N1525">
        <v>0</v>
      </c>
      <c r="O1525">
        <v>0</v>
      </c>
      <c r="P1525">
        <v>0</v>
      </c>
      <c r="Q1525">
        <v>0</v>
      </c>
      <c r="R1525">
        <v>0</v>
      </c>
      <c r="S1525">
        <v>21503</v>
      </c>
      <c r="T1525">
        <v>0</v>
      </c>
      <c r="U1525">
        <v>22004</v>
      </c>
      <c r="V1525">
        <v>0</v>
      </c>
      <c r="W1525">
        <v>0</v>
      </c>
      <c r="X1525">
        <v>0</v>
      </c>
      <c r="Y1525">
        <v>0</v>
      </c>
      <c r="Z1525">
        <v>0</v>
      </c>
      <c r="AA1525">
        <v>0</v>
      </c>
      <c r="AB1525">
        <v>0</v>
      </c>
      <c r="AC1525">
        <v>0</v>
      </c>
      <c r="AD1525">
        <v>0</v>
      </c>
      <c r="AE1525">
        <v>0</v>
      </c>
      <c r="AF1525">
        <v>0</v>
      </c>
      <c r="AG1525">
        <v>0</v>
      </c>
      <c r="AH1525">
        <v>0</v>
      </c>
    </row>
    <row r="1526" spans="1:34">
      <c r="A1526" t="s">
        <v>145</v>
      </c>
      <c r="B1526" t="s">
        <v>4648</v>
      </c>
      <c r="C1526" s="139">
        <f t="shared" si="23"/>
        <v>32669857</v>
      </c>
      <c r="D1526">
        <v>32076583</v>
      </c>
      <c r="E1526">
        <v>33247013</v>
      </c>
      <c r="F1526">
        <v>33646813</v>
      </c>
      <c r="G1526">
        <v>31709019</v>
      </c>
      <c r="H1526">
        <v>32076146</v>
      </c>
      <c r="I1526">
        <v>32303026</v>
      </c>
      <c r="J1526">
        <v>32696106</v>
      </c>
      <c r="K1526">
        <v>31399850</v>
      </c>
      <c r="L1526">
        <v>30817241</v>
      </c>
      <c r="M1526">
        <v>31238753</v>
      </c>
      <c r="N1526">
        <v>32031803</v>
      </c>
      <c r="O1526">
        <v>30271329</v>
      </c>
      <c r="P1526">
        <v>34221103</v>
      </c>
      <c r="Q1526">
        <v>34183839</v>
      </c>
      <c r="R1526">
        <v>32312126</v>
      </c>
      <c r="S1526">
        <v>30152069</v>
      </c>
      <c r="T1526">
        <v>28918612</v>
      </c>
      <c r="U1526">
        <v>28296993</v>
      </c>
      <c r="V1526">
        <v>28463122</v>
      </c>
      <c r="W1526">
        <v>27669432</v>
      </c>
      <c r="X1526">
        <v>27692998</v>
      </c>
      <c r="Y1526">
        <v>27144008</v>
      </c>
      <c r="Z1526">
        <v>26511261</v>
      </c>
      <c r="AA1526">
        <v>26247224</v>
      </c>
      <c r="AB1526">
        <v>26126778</v>
      </c>
      <c r="AC1526">
        <v>25976705</v>
      </c>
      <c r="AD1526">
        <v>24775708</v>
      </c>
      <c r="AE1526">
        <v>24441525</v>
      </c>
      <c r="AF1526">
        <v>23831118</v>
      </c>
      <c r="AG1526">
        <v>23624945</v>
      </c>
      <c r="AH1526">
        <v>23132431</v>
      </c>
    </row>
    <row r="1527" spans="1:34">
      <c r="A1527" t="s">
        <v>145</v>
      </c>
      <c r="B1527" t="s">
        <v>4649</v>
      </c>
      <c r="C1527" s="139">
        <f t="shared" si="23"/>
        <v>662712.75</v>
      </c>
      <c r="D1527">
        <v>760925</v>
      </c>
      <c r="E1527">
        <v>774742</v>
      </c>
      <c r="F1527">
        <v>473128</v>
      </c>
      <c r="G1527">
        <v>642056</v>
      </c>
      <c r="H1527">
        <v>470563</v>
      </c>
      <c r="I1527">
        <v>658470</v>
      </c>
      <c r="J1527">
        <v>696633</v>
      </c>
      <c r="K1527">
        <v>556760</v>
      </c>
      <c r="L1527">
        <v>495461</v>
      </c>
      <c r="M1527">
        <v>512099</v>
      </c>
      <c r="N1527">
        <v>445681</v>
      </c>
      <c r="O1527">
        <v>371391</v>
      </c>
      <c r="P1527">
        <v>520854</v>
      </c>
      <c r="Q1527">
        <v>544461</v>
      </c>
      <c r="R1527">
        <v>1390780</v>
      </c>
      <c r="S1527">
        <v>1359996</v>
      </c>
      <c r="T1527">
        <v>1818157</v>
      </c>
      <c r="U1527">
        <v>1816264</v>
      </c>
      <c r="V1527">
        <v>1793490</v>
      </c>
      <c r="W1527">
        <v>1755332</v>
      </c>
      <c r="X1527">
        <v>1743594</v>
      </c>
      <c r="Y1527">
        <v>1763441</v>
      </c>
      <c r="Z1527">
        <v>1926151</v>
      </c>
      <c r="AA1527">
        <v>1919885</v>
      </c>
      <c r="AB1527">
        <v>1954313</v>
      </c>
      <c r="AC1527">
        <v>1983968</v>
      </c>
      <c r="AD1527">
        <v>2114023</v>
      </c>
      <c r="AE1527">
        <v>2142462</v>
      </c>
      <c r="AF1527">
        <v>1990313</v>
      </c>
      <c r="AG1527">
        <v>1871331</v>
      </c>
      <c r="AH1527">
        <v>1925622</v>
      </c>
    </row>
    <row r="1528" spans="1:34">
      <c r="A1528" t="s">
        <v>145</v>
      </c>
      <c r="B1528" t="s">
        <v>4650</v>
      </c>
      <c r="C1528" s="139">
        <f t="shared" si="23"/>
        <v>64</v>
      </c>
      <c r="D1528">
        <v>0</v>
      </c>
      <c r="E1528">
        <v>0</v>
      </c>
      <c r="F1528">
        <v>246</v>
      </c>
      <c r="G1528">
        <v>10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
        <v>145</v>
      </c>
      <c r="B1529" t="s">
        <v>4651</v>
      </c>
      <c r="C1529" s="139">
        <f t="shared" si="23"/>
        <v>1762402.25</v>
      </c>
      <c r="D1529">
        <v>1786482</v>
      </c>
      <c r="E1529">
        <v>1802782</v>
      </c>
      <c r="F1529">
        <v>1735424</v>
      </c>
      <c r="G1529">
        <v>1724921</v>
      </c>
      <c r="H1529">
        <v>1674089</v>
      </c>
      <c r="I1529">
        <v>1611063</v>
      </c>
      <c r="J1529">
        <v>1702484</v>
      </c>
      <c r="K1529">
        <v>1686789</v>
      </c>
      <c r="L1529">
        <v>1668876</v>
      </c>
      <c r="M1529">
        <v>1930356</v>
      </c>
      <c r="N1529">
        <v>1978853</v>
      </c>
      <c r="O1529">
        <v>1926995</v>
      </c>
      <c r="P1529">
        <v>2179901</v>
      </c>
      <c r="Q1529">
        <v>2163580</v>
      </c>
      <c r="R1529">
        <v>2095082</v>
      </c>
      <c r="S1529">
        <v>2015236</v>
      </c>
      <c r="T1529">
        <v>2119040</v>
      </c>
      <c r="U1529">
        <v>2077795</v>
      </c>
      <c r="V1529">
        <v>2135008</v>
      </c>
      <c r="W1529">
        <v>2163845</v>
      </c>
      <c r="X1529">
        <v>2154052</v>
      </c>
      <c r="Y1529">
        <v>2129505</v>
      </c>
      <c r="Z1529">
        <v>1885155</v>
      </c>
      <c r="AA1529">
        <v>1978960</v>
      </c>
      <c r="AB1529">
        <v>2028005</v>
      </c>
      <c r="AC1529">
        <v>1982678</v>
      </c>
      <c r="AD1529">
        <v>1882120</v>
      </c>
      <c r="AE1529">
        <v>1956145</v>
      </c>
      <c r="AF1529">
        <v>1883940</v>
      </c>
      <c r="AG1529">
        <v>1814037</v>
      </c>
      <c r="AH1529">
        <v>1756232</v>
      </c>
    </row>
    <row r="1530" spans="1:34">
      <c r="A1530" t="s">
        <v>145</v>
      </c>
      <c r="B1530" t="s">
        <v>4652</v>
      </c>
      <c r="C1530" s="139">
        <f t="shared" si="23"/>
        <v>93652.5</v>
      </c>
      <c r="D1530">
        <v>-71882</v>
      </c>
      <c r="E1530">
        <v>50668</v>
      </c>
      <c r="F1530">
        <v>184869</v>
      </c>
      <c r="G1530">
        <v>210955</v>
      </c>
      <c r="H1530">
        <v>390319</v>
      </c>
      <c r="I1530">
        <v>494254</v>
      </c>
      <c r="J1530">
        <v>423116</v>
      </c>
      <c r="K1530">
        <v>473675</v>
      </c>
      <c r="L1530">
        <v>526986</v>
      </c>
      <c r="M1530">
        <v>197899</v>
      </c>
      <c r="N1530">
        <v>281072</v>
      </c>
      <c r="O1530">
        <v>272880</v>
      </c>
      <c r="P1530">
        <v>446904</v>
      </c>
      <c r="Q1530">
        <v>544809</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
        <v>145</v>
      </c>
      <c r="B1531" t="s">
        <v>4653</v>
      </c>
      <c r="C1531" s="139">
        <f t="shared" si="23"/>
        <v>30111926.5</v>
      </c>
      <c r="D1531">
        <v>22109426</v>
      </c>
      <c r="E1531">
        <v>28050434</v>
      </c>
      <c r="F1531">
        <v>31217329</v>
      </c>
      <c r="G1531">
        <v>39070517</v>
      </c>
      <c r="H1531">
        <v>41331850</v>
      </c>
      <c r="I1531">
        <v>37228456</v>
      </c>
      <c r="J1531">
        <v>45541237</v>
      </c>
      <c r="K1531">
        <v>41745993</v>
      </c>
      <c r="L1531">
        <v>39904841</v>
      </c>
      <c r="M1531">
        <v>45120516</v>
      </c>
      <c r="N1531">
        <v>46051539</v>
      </c>
      <c r="O1531">
        <v>37939920</v>
      </c>
      <c r="P1531">
        <v>53754335</v>
      </c>
      <c r="Q1531">
        <v>56496420</v>
      </c>
      <c r="R1531">
        <v>57861944</v>
      </c>
      <c r="S1531">
        <v>60019313</v>
      </c>
      <c r="T1531">
        <v>57282012</v>
      </c>
      <c r="U1531">
        <v>63204176</v>
      </c>
      <c r="V1531">
        <v>63078305</v>
      </c>
      <c r="W1531">
        <v>51213230</v>
      </c>
      <c r="X1531">
        <v>61816671</v>
      </c>
      <c r="Y1531">
        <v>64171644</v>
      </c>
      <c r="Z1531">
        <v>63208614</v>
      </c>
      <c r="AA1531">
        <v>62109699</v>
      </c>
      <c r="AB1531">
        <v>57895225</v>
      </c>
      <c r="AC1531">
        <v>51295732</v>
      </c>
      <c r="AD1531">
        <v>53640349</v>
      </c>
      <c r="AE1531">
        <v>47209794</v>
      </c>
      <c r="AF1531">
        <v>48340675</v>
      </c>
      <c r="AG1531">
        <v>46961239</v>
      </c>
      <c r="AH1531">
        <v>53623093</v>
      </c>
    </row>
    <row r="1532" spans="1:34">
      <c r="A1532" t="s">
        <v>145</v>
      </c>
      <c r="B1532" s="137" t="s">
        <v>4654</v>
      </c>
      <c r="C1532" s="139">
        <f t="shared" si="23"/>
        <v>65300614.5</v>
      </c>
      <c r="D1532">
        <v>56661533</v>
      </c>
      <c r="E1532">
        <v>63925639</v>
      </c>
      <c r="F1532">
        <v>67257809</v>
      </c>
      <c r="G1532">
        <v>73357477</v>
      </c>
      <c r="H1532">
        <v>75942968</v>
      </c>
      <c r="I1532">
        <v>72295269</v>
      </c>
      <c r="J1532">
        <v>81059577</v>
      </c>
      <c r="K1532">
        <v>75863067</v>
      </c>
      <c r="L1532">
        <v>73413405</v>
      </c>
      <c r="M1532">
        <v>78999624</v>
      </c>
      <c r="N1532">
        <v>80788947</v>
      </c>
      <c r="O1532">
        <v>70782514</v>
      </c>
      <c r="P1532">
        <v>91123097</v>
      </c>
      <c r="Q1532">
        <v>93933109</v>
      </c>
      <c r="R1532">
        <v>93815804</v>
      </c>
      <c r="S1532">
        <v>93626285</v>
      </c>
      <c r="T1532">
        <v>89749562</v>
      </c>
      <c r="U1532">
        <v>94711554</v>
      </c>
      <c r="V1532">
        <v>94761752</v>
      </c>
      <c r="W1532">
        <v>81836725</v>
      </c>
      <c r="X1532">
        <v>92865175</v>
      </c>
      <c r="Y1532">
        <v>94692597</v>
      </c>
      <c r="Z1532">
        <v>92822187</v>
      </c>
      <c r="AA1532">
        <v>91528877</v>
      </c>
      <c r="AB1532">
        <v>87244389</v>
      </c>
      <c r="AC1532">
        <v>80537429</v>
      </c>
      <c r="AD1532">
        <v>81429542</v>
      </c>
      <c r="AE1532">
        <v>74749163</v>
      </c>
      <c r="AF1532">
        <v>75159914</v>
      </c>
      <c r="AG1532">
        <v>73423734</v>
      </c>
      <c r="AH1532">
        <v>79539544</v>
      </c>
    </row>
    <row r="1533" spans="1:34">
      <c r="A1533" t="s">
        <v>145</v>
      </c>
      <c r="B1533" t="s">
        <v>4655</v>
      </c>
      <c r="C1533" s="139">
        <f t="shared" si="23"/>
        <v>30111926.5</v>
      </c>
      <c r="D1533">
        <v>22109426</v>
      </c>
      <c r="E1533">
        <v>28050434</v>
      </c>
      <c r="F1533">
        <v>31217329</v>
      </c>
      <c r="G1533">
        <v>39070517</v>
      </c>
      <c r="H1533">
        <v>41331850</v>
      </c>
      <c r="I1533">
        <v>37228456</v>
      </c>
      <c r="J1533">
        <v>45541237</v>
      </c>
      <c r="K1533">
        <v>41745993</v>
      </c>
      <c r="L1533">
        <v>39904841</v>
      </c>
      <c r="M1533">
        <v>45120516</v>
      </c>
      <c r="N1533">
        <v>46051539</v>
      </c>
      <c r="O1533">
        <v>37939920</v>
      </c>
      <c r="P1533">
        <v>53754335</v>
      </c>
      <c r="Q1533">
        <v>56496420</v>
      </c>
      <c r="R1533">
        <v>57861944</v>
      </c>
      <c r="S1533">
        <v>60019313</v>
      </c>
      <c r="T1533">
        <v>57282012</v>
      </c>
      <c r="U1533">
        <v>63204176</v>
      </c>
      <c r="V1533">
        <v>63078305</v>
      </c>
      <c r="W1533">
        <v>51213230</v>
      </c>
      <c r="X1533">
        <v>61816671</v>
      </c>
      <c r="Y1533">
        <v>64171644</v>
      </c>
      <c r="Z1533">
        <v>63208614</v>
      </c>
      <c r="AA1533">
        <v>62109699</v>
      </c>
      <c r="AB1533">
        <v>57895225</v>
      </c>
      <c r="AC1533">
        <v>51295732</v>
      </c>
      <c r="AD1533">
        <v>53640349</v>
      </c>
      <c r="AE1533">
        <v>47209794</v>
      </c>
      <c r="AF1533">
        <v>48340675</v>
      </c>
      <c r="AG1533">
        <v>46961239</v>
      </c>
      <c r="AH1533">
        <v>53623093</v>
      </c>
    </row>
    <row r="1534" spans="1:34">
      <c r="A1534" t="s">
        <v>145</v>
      </c>
      <c r="B1534" t="s">
        <v>4656</v>
      </c>
      <c r="C1534" s="139">
        <f t="shared" si="23"/>
        <v>1.8574999999999999</v>
      </c>
      <c r="D1534">
        <v>1.64</v>
      </c>
      <c r="E1534">
        <v>1.78</v>
      </c>
      <c r="F1534">
        <v>1.87</v>
      </c>
      <c r="G1534">
        <v>2.14</v>
      </c>
      <c r="H1534">
        <v>2.19</v>
      </c>
      <c r="I1534">
        <v>2.06</v>
      </c>
      <c r="J1534">
        <v>2.2799999999999998</v>
      </c>
      <c r="K1534">
        <v>2.2200000000000002</v>
      </c>
      <c r="L1534">
        <v>2.19</v>
      </c>
      <c r="M1534">
        <v>2.33</v>
      </c>
      <c r="N1534">
        <v>2.33</v>
      </c>
      <c r="O1534">
        <v>2.16</v>
      </c>
      <c r="P1534">
        <v>2.44</v>
      </c>
      <c r="Q1534">
        <v>2.5099999999999998</v>
      </c>
      <c r="R1534">
        <v>2.61</v>
      </c>
      <c r="S1534">
        <v>2.79</v>
      </c>
      <c r="T1534">
        <v>2.76</v>
      </c>
      <c r="U1534">
        <v>3.01</v>
      </c>
      <c r="V1534">
        <v>2.99</v>
      </c>
      <c r="W1534">
        <v>2.67</v>
      </c>
      <c r="X1534">
        <v>2.99</v>
      </c>
      <c r="Y1534">
        <v>3.1</v>
      </c>
      <c r="Z1534">
        <v>3.13</v>
      </c>
      <c r="AA1534">
        <v>3.11</v>
      </c>
      <c r="AB1534">
        <v>2.97</v>
      </c>
      <c r="AC1534">
        <v>2.75</v>
      </c>
      <c r="AD1534">
        <v>2.93</v>
      </c>
      <c r="AE1534">
        <v>2.71</v>
      </c>
      <c r="AF1534">
        <v>2.8</v>
      </c>
      <c r="AG1534">
        <v>2.77</v>
      </c>
      <c r="AH1534">
        <v>3.07</v>
      </c>
    </row>
    <row r="1535" spans="1:34">
      <c r="A1535" t="s">
        <v>145</v>
      </c>
      <c r="B1535" t="s">
        <v>4657</v>
      </c>
      <c r="C1535" s="139">
        <f t="shared" si="23"/>
        <v>0</v>
      </c>
    </row>
    <row r="1536" spans="1:34">
      <c r="A1536" t="s">
        <v>145</v>
      </c>
      <c r="B1536" t="s">
        <v>4566</v>
      </c>
      <c r="C1536" s="139">
        <f t="shared" si="23"/>
        <v>0</v>
      </c>
      <c r="D1536" t="s">
        <v>4567</v>
      </c>
      <c r="E1536" t="s">
        <v>4568</v>
      </c>
      <c r="F1536" t="s">
        <v>4569</v>
      </c>
      <c r="G1536" t="s">
        <v>4570</v>
      </c>
      <c r="H1536" t="s">
        <v>4571</v>
      </c>
      <c r="I1536" t="s">
        <v>4572</v>
      </c>
      <c r="J1536" t="s">
        <v>4573</v>
      </c>
      <c r="K1536" t="s">
        <v>4574</v>
      </c>
      <c r="L1536" t="s">
        <v>4575</v>
      </c>
      <c r="M1536" t="s">
        <v>4576</v>
      </c>
      <c r="N1536" t="s">
        <v>4577</v>
      </c>
      <c r="O1536" t="s">
        <v>4578</v>
      </c>
      <c r="P1536" t="s">
        <v>4579</v>
      </c>
      <c r="Q1536" t="s">
        <v>4580</v>
      </c>
      <c r="R1536" t="s">
        <v>4581</v>
      </c>
      <c r="S1536" t="s">
        <v>4582</v>
      </c>
      <c r="T1536" t="s">
        <v>4583</v>
      </c>
      <c r="U1536" t="s">
        <v>4584</v>
      </c>
      <c r="V1536" t="s">
        <v>4585</v>
      </c>
      <c r="W1536" t="s">
        <v>4586</v>
      </c>
      <c r="X1536" t="s">
        <v>4587</v>
      </c>
      <c r="Y1536" t="s">
        <v>4588</v>
      </c>
      <c r="Z1536" t="s">
        <v>4589</v>
      </c>
      <c r="AA1536" t="s">
        <v>4590</v>
      </c>
      <c r="AB1536" t="s">
        <v>4591</v>
      </c>
      <c r="AC1536" t="s">
        <v>4592</v>
      </c>
      <c r="AD1536" t="s">
        <v>4593</v>
      </c>
      <c r="AE1536" t="s">
        <v>4594</v>
      </c>
      <c r="AF1536" t="s">
        <v>4595</v>
      </c>
      <c r="AG1536" t="s">
        <v>4596</v>
      </c>
      <c r="AH1536" t="s">
        <v>4597</v>
      </c>
    </row>
    <row r="1537" spans="1:34">
      <c r="B1537" t="s">
        <v>147</v>
      </c>
      <c r="C1537" s="139">
        <f t="shared" si="23"/>
        <v>0</v>
      </c>
    </row>
    <row r="1538" spans="1:34">
      <c r="A1538" t="s">
        <v>147</v>
      </c>
      <c r="B1538" t="s">
        <v>4598</v>
      </c>
      <c r="C1538" s="139">
        <f t="shared" si="23"/>
        <v>0</v>
      </c>
    </row>
    <row r="1539" spans="1:34">
      <c r="A1539" t="s">
        <v>147</v>
      </c>
      <c r="B1539" t="s">
        <v>4599</v>
      </c>
      <c r="C1539" s="139">
        <f t="shared" si="23"/>
        <v>0</v>
      </c>
      <c r="D1539" t="s">
        <v>4600</v>
      </c>
      <c r="E1539" t="s">
        <v>4601</v>
      </c>
      <c r="F1539" t="s">
        <v>4602</v>
      </c>
      <c r="G1539" t="s">
        <v>4603</v>
      </c>
      <c r="H1539" t="s">
        <v>4604</v>
      </c>
      <c r="I1539" t="s">
        <v>4605</v>
      </c>
      <c r="J1539" t="s">
        <v>4606</v>
      </c>
      <c r="K1539" t="s">
        <v>4607</v>
      </c>
      <c r="L1539" t="s">
        <v>4608</v>
      </c>
      <c r="M1539" t="s">
        <v>4609</v>
      </c>
      <c r="N1539" t="s">
        <v>4610</v>
      </c>
      <c r="O1539" t="s">
        <v>4611</v>
      </c>
      <c r="P1539" t="s">
        <v>4612</v>
      </c>
      <c r="Q1539" t="s">
        <v>4613</v>
      </c>
      <c r="R1539" t="s">
        <v>4614</v>
      </c>
      <c r="S1539" t="s">
        <v>4615</v>
      </c>
      <c r="T1539" t="s">
        <v>4616</v>
      </c>
      <c r="U1539" t="s">
        <v>4617</v>
      </c>
      <c r="V1539" t="s">
        <v>4618</v>
      </c>
      <c r="W1539" t="s">
        <v>4619</v>
      </c>
      <c r="X1539" t="s">
        <v>4620</v>
      </c>
      <c r="Y1539" t="s">
        <v>4621</v>
      </c>
      <c r="Z1539" t="s">
        <v>4622</v>
      </c>
      <c r="AA1539" t="s">
        <v>4623</v>
      </c>
      <c r="AB1539" t="s">
        <v>4624</v>
      </c>
      <c r="AC1539" t="s">
        <v>4625</v>
      </c>
      <c r="AD1539" t="s">
        <v>4626</v>
      </c>
      <c r="AE1539" t="s">
        <v>4627</v>
      </c>
      <c r="AF1539" t="s">
        <v>4628</v>
      </c>
      <c r="AG1539" t="s">
        <v>4629</v>
      </c>
      <c r="AH1539" t="s">
        <v>4630</v>
      </c>
    </row>
    <row r="1540" spans="1:34">
      <c r="A1540" t="s">
        <v>147</v>
      </c>
      <c r="B1540" t="s">
        <v>4631</v>
      </c>
      <c r="C1540" s="139">
        <f t="shared" si="23"/>
        <v>0</v>
      </c>
      <c r="D1540" t="s">
        <v>583</v>
      </c>
      <c r="E1540" t="s">
        <v>583</v>
      </c>
      <c r="F1540" t="s">
        <v>583</v>
      </c>
      <c r="G1540" t="s">
        <v>583</v>
      </c>
      <c r="H1540" t="s">
        <v>583</v>
      </c>
      <c r="I1540" t="s">
        <v>583</v>
      </c>
      <c r="J1540" t="s">
        <v>583</v>
      </c>
      <c r="K1540" t="s">
        <v>583</v>
      </c>
      <c r="L1540" t="s">
        <v>583</v>
      </c>
      <c r="M1540" t="s">
        <v>583</v>
      </c>
      <c r="N1540" t="s">
        <v>583</v>
      </c>
      <c r="O1540" t="s">
        <v>583</v>
      </c>
      <c r="P1540" t="s">
        <v>583</v>
      </c>
      <c r="Q1540" t="s">
        <v>583</v>
      </c>
      <c r="R1540" t="s">
        <v>583</v>
      </c>
      <c r="S1540" t="s">
        <v>583</v>
      </c>
      <c r="T1540" t="s">
        <v>583</v>
      </c>
      <c r="U1540" t="s">
        <v>583</v>
      </c>
      <c r="V1540" t="s">
        <v>583</v>
      </c>
      <c r="W1540" t="s">
        <v>583</v>
      </c>
      <c r="X1540" t="s">
        <v>583</v>
      </c>
      <c r="Y1540" t="s">
        <v>583</v>
      </c>
      <c r="Z1540" t="s">
        <v>583</v>
      </c>
      <c r="AA1540" t="s">
        <v>583</v>
      </c>
      <c r="AB1540" t="s">
        <v>583</v>
      </c>
      <c r="AC1540" t="s">
        <v>583</v>
      </c>
      <c r="AD1540" t="s">
        <v>583</v>
      </c>
      <c r="AE1540" t="s">
        <v>583</v>
      </c>
      <c r="AF1540" t="s">
        <v>583</v>
      </c>
      <c r="AG1540" t="s">
        <v>583</v>
      </c>
      <c r="AH1540" t="s">
        <v>583</v>
      </c>
    </row>
    <row r="1541" spans="1:34">
      <c r="A1541" t="s">
        <v>147</v>
      </c>
      <c r="B1541" t="s">
        <v>522</v>
      </c>
      <c r="C1541" s="139">
        <f t="shared" si="23"/>
        <v>0</v>
      </c>
      <c r="D1541" t="s">
        <v>583</v>
      </c>
      <c r="E1541" t="s">
        <v>583</v>
      </c>
      <c r="F1541" t="s">
        <v>583</v>
      </c>
      <c r="G1541" t="s">
        <v>583</v>
      </c>
      <c r="H1541" t="s">
        <v>583</v>
      </c>
      <c r="I1541" t="s">
        <v>583</v>
      </c>
      <c r="J1541" t="s">
        <v>583</v>
      </c>
      <c r="K1541" t="s">
        <v>583</v>
      </c>
      <c r="L1541" t="s">
        <v>583</v>
      </c>
      <c r="M1541" t="s">
        <v>583</v>
      </c>
      <c r="N1541" t="s">
        <v>583</v>
      </c>
      <c r="O1541" t="s">
        <v>583</v>
      </c>
      <c r="P1541" t="s">
        <v>583</v>
      </c>
      <c r="Q1541" t="s">
        <v>583</v>
      </c>
      <c r="R1541" t="s">
        <v>583</v>
      </c>
      <c r="S1541" t="s">
        <v>583</v>
      </c>
      <c r="T1541" t="s">
        <v>583</v>
      </c>
      <c r="U1541" t="s">
        <v>583</v>
      </c>
      <c r="V1541" t="s">
        <v>583</v>
      </c>
      <c r="W1541" t="s">
        <v>583</v>
      </c>
      <c r="X1541" t="s">
        <v>583</v>
      </c>
      <c r="Y1541" t="s">
        <v>583</v>
      </c>
      <c r="Z1541" t="s">
        <v>583</v>
      </c>
      <c r="AA1541" t="s">
        <v>583</v>
      </c>
      <c r="AB1541" t="s">
        <v>583</v>
      </c>
      <c r="AC1541" t="s">
        <v>583</v>
      </c>
      <c r="AD1541" t="s">
        <v>583</v>
      </c>
      <c r="AE1541" t="s">
        <v>583</v>
      </c>
      <c r="AF1541" t="s">
        <v>583</v>
      </c>
      <c r="AG1541" t="s">
        <v>583</v>
      </c>
      <c r="AH1541" t="s">
        <v>583</v>
      </c>
    </row>
    <row r="1542" spans="1:34">
      <c r="A1542" t="s">
        <v>147</v>
      </c>
      <c r="B1542" t="s">
        <v>4632</v>
      </c>
      <c r="C1542" s="139">
        <f t="shared" si="23"/>
        <v>49602335</v>
      </c>
      <c r="D1542">
        <v>47373949</v>
      </c>
      <c r="E1542">
        <v>48360670</v>
      </c>
      <c r="F1542">
        <v>51294228</v>
      </c>
      <c r="G1542">
        <v>51380493</v>
      </c>
      <c r="H1542">
        <v>50611672</v>
      </c>
      <c r="I1542">
        <v>52388626</v>
      </c>
      <c r="J1542">
        <v>47301782</v>
      </c>
      <c r="K1542">
        <v>47027455</v>
      </c>
      <c r="L1542">
        <v>40543431</v>
      </c>
      <c r="M1542">
        <v>44934059</v>
      </c>
      <c r="N1542">
        <v>45579970</v>
      </c>
      <c r="O1542">
        <v>41375366</v>
      </c>
      <c r="P1542">
        <v>45536712</v>
      </c>
      <c r="Q1542">
        <v>44284480</v>
      </c>
      <c r="R1542">
        <v>51914755</v>
      </c>
      <c r="S1542">
        <v>55169108</v>
      </c>
      <c r="T1542">
        <v>56142364</v>
      </c>
      <c r="U1542">
        <v>56068698</v>
      </c>
      <c r="V1542">
        <v>54773666</v>
      </c>
      <c r="W1542">
        <v>54959426</v>
      </c>
      <c r="X1542">
        <v>55665471</v>
      </c>
      <c r="Y1542">
        <v>54704370</v>
      </c>
      <c r="Z1542">
        <v>52529065</v>
      </c>
      <c r="AA1542">
        <v>48560127</v>
      </c>
      <c r="AB1542">
        <v>51651435</v>
      </c>
      <c r="AC1542">
        <v>51012390</v>
      </c>
      <c r="AD1542">
        <v>49437481</v>
      </c>
      <c r="AE1542">
        <v>47762861</v>
      </c>
      <c r="AF1542">
        <v>46463756</v>
      </c>
      <c r="AG1542">
        <v>47148818</v>
      </c>
      <c r="AH1542">
        <v>45550958</v>
      </c>
    </row>
    <row r="1543" spans="1:34">
      <c r="A1543" t="s">
        <v>147</v>
      </c>
      <c r="B1543" t="s">
        <v>4633</v>
      </c>
      <c r="C1543" s="139">
        <f t="shared" si="23"/>
        <v>11496389.5</v>
      </c>
      <c r="D1543">
        <v>11344864</v>
      </c>
      <c r="E1543">
        <v>11603856</v>
      </c>
      <c r="F1543">
        <v>11834360</v>
      </c>
      <c r="G1543">
        <v>11202478</v>
      </c>
      <c r="H1543">
        <v>11602344</v>
      </c>
      <c r="I1543">
        <v>11332971</v>
      </c>
      <c r="J1543">
        <v>10835514</v>
      </c>
      <c r="K1543">
        <v>16136351</v>
      </c>
      <c r="L1543">
        <v>20138057</v>
      </c>
      <c r="M1543">
        <v>15551696</v>
      </c>
      <c r="N1543">
        <v>15833631</v>
      </c>
      <c r="O1543">
        <v>15463079</v>
      </c>
      <c r="P1543">
        <v>14498692</v>
      </c>
      <c r="Q1543">
        <v>15406460</v>
      </c>
      <c r="R1543">
        <v>6373132</v>
      </c>
      <c r="S1543">
        <v>3211634</v>
      </c>
      <c r="T1543">
        <v>1347857</v>
      </c>
      <c r="U1543">
        <v>726390</v>
      </c>
      <c r="V1543">
        <v>351481</v>
      </c>
      <c r="W1543">
        <v>774836</v>
      </c>
      <c r="X1543">
        <v>566986</v>
      </c>
      <c r="Y1543">
        <v>233407</v>
      </c>
      <c r="Z1543">
        <v>244286</v>
      </c>
      <c r="AA1543">
        <v>164657</v>
      </c>
      <c r="AB1543">
        <v>147177</v>
      </c>
      <c r="AC1543">
        <v>138945</v>
      </c>
      <c r="AD1543">
        <v>133217</v>
      </c>
      <c r="AE1543">
        <v>123871</v>
      </c>
      <c r="AF1543">
        <v>127008</v>
      </c>
      <c r="AG1543">
        <v>107242</v>
      </c>
      <c r="AH1543">
        <v>110156</v>
      </c>
    </row>
    <row r="1544" spans="1:34">
      <c r="A1544" t="s">
        <v>147</v>
      </c>
      <c r="B1544" t="s">
        <v>4634</v>
      </c>
      <c r="C1544" s="139">
        <f t="shared" ref="C1544:C1598" si="24">IFERROR(AVERAGE(D1544:G1544),0)</f>
        <v>871199.75</v>
      </c>
      <c r="D1544">
        <v>937443</v>
      </c>
      <c r="E1544">
        <v>920643</v>
      </c>
      <c r="F1544">
        <v>867925</v>
      </c>
      <c r="G1544">
        <v>758788</v>
      </c>
      <c r="H1544">
        <v>987622</v>
      </c>
      <c r="I1544">
        <v>730927</v>
      </c>
      <c r="J1544">
        <v>792391</v>
      </c>
      <c r="K1544">
        <v>728849</v>
      </c>
      <c r="L1544">
        <v>994009</v>
      </c>
      <c r="M1544">
        <v>638956</v>
      </c>
      <c r="N1544">
        <v>662839</v>
      </c>
      <c r="O1544">
        <v>875699</v>
      </c>
      <c r="P1544">
        <v>943351</v>
      </c>
      <c r="Q1544">
        <v>1064976</v>
      </c>
      <c r="R1544">
        <v>784894</v>
      </c>
      <c r="S1544">
        <v>793073</v>
      </c>
      <c r="T1544">
        <v>406981</v>
      </c>
      <c r="U1544">
        <v>584872</v>
      </c>
      <c r="V1544">
        <v>746414</v>
      </c>
      <c r="W1544">
        <v>568481</v>
      </c>
      <c r="X1544">
        <v>723405</v>
      </c>
      <c r="Y1544">
        <v>813001</v>
      </c>
      <c r="Z1544">
        <v>913015</v>
      </c>
      <c r="AA1544">
        <v>0</v>
      </c>
      <c r="AB1544">
        <v>32001</v>
      </c>
      <c r="AC1544">
        <v>68342</v>
      </c>
      <c r="AD1544">
        <v>66554</v>
      </c>
      <c r="AE1544">
        <v>26653</v>
      </c>
      <c r="AF1544">
        <v>22651</v>
      </c>
      <c r="AG1544">
        <v>0</v>
      </c>
      <c r="AH1544">
        <v>22651</v>
      </c>
    </row>
    <row r="1545" spans="1:34">
      <c r="A1545" t="s">
        <v>147</v>
      </c>
      <c r="B1545" t="s">
        <v>4635</v>
      </c>
      <c r="C1545" s="139">
        <f t="shared" si="24"/>
        <v>61969924.25</v>
      </c>
      <c r="D1545">
        <v>59656256</v>
      </c>
      <c r="E1545">
        <v>60885169</v>
      </c>
      <c r="F1545">
        <v>63996513</v>
      </c>
      <c r="G1545">
        <v>63341759</v>
      </c>
      <c r="H1545">
        <v>63201639</v>
      </c>
      <c r="I1545">
        <v>64452525</v>
      </c>
      <c r="J1545">
        <v>58929686</v>
      </c>
      <c r="K1545">
        <v>63892655</v>
      </c>
      <c r="L1545">
        <v>61675497</v>
      </c>
      <c r="M1545">
        <v>61124711</v>
      </c>
      <c r="N1545">
        <v>62076440</v>
      </c>
      <c r="O1545">
        <v>57714143</v>
      </c>
      <c r="P1545">
        <v>60978755</v>
      </c>
      <c r="Q1545">
        <v>60755916</v>
      </c>
      <c r="R1545">
        <v>59072781</v>
      </c>
      <c r="S1545">
        <v>59173815</v>
      </c>
      <c r="T1545">
        <v>57897202</v>
      </c>
      <c r="U1545">
        <v>57379960</v>
      </c>
      <c r="V1545">
        <v>55871561</v>
      </c>
      <c r="W1545">
        <v>56302743</v>
      </c>
      <c r="X1545">
        <v>56955862</v>
      </c>
      <c r="Y1545">
        <v>55750779</v>
      </c>
      <c r="Z1545">
        <v>53686366</v>
      </c>
      <c r="AA1545">
        <v>48724784</v>
      </c>
      <c r="AB1545">
        <v>51830613</v>
      </c>
      <c r="AC1545">
        <v>51219677</v>
      </c>
      <c r="AD1545">
        <v>49637252</v>
      </c>
      <c r="AE1545">
        <v>47913385</v>
      </c>
      <c r="AF1545">
        <v>46613415</v>
      </c>
      <c r="AG1545">
        <v>47256060</v>
      </c>
      <c r="AH1545">
        <v>45683765</v>
      </c>
    </row>
    <row r="1546" spans="1:34">
      <c r="A1546" t="s">
        <v>147</v>
      </c>
      <c r="B1546" t="s">
        <v>4636</v>
      </c>
      <c r="C1546" s="139">
        <f t="shared" si="24"/>
        <v>136372.25</v>
      </c>
      <c r="D1546">
        <v>139527</v>
      </c>
      <c r="E1546">
        <v>137104</v>
      </c>
      <c r="F1546">
        <v>144573</v>
      </c>
      <c r="G1546">
        <v>124285</v>
      </c>
      <c r="H1546">
        <v>157449</v>
      </c>
      <c r="I1546">
        <v>106339</v>
      </c>
      <c r="J1546">
        <v>176219</v>
      </c>
      <c r="K1546">
        <v>130195</v>
      </c>
      <c r="L1546">
        <v>71941</v>
      </c>
      <c r="M1546">
        <v>114853</v>
      </c>
      <c r="N1546">
        <v>142106</v>
      </c>
      <c r="O1546">
        <v>184190</v>
      </c>
      <c r="P1546">
        <v>171414</v>
      </c>
      <c r="Q1546">
        <v>125697</v>
      </c>
      <c r="R1546">
        <v>109795</v>
      </c>
      <c r="S1546">
        <v>164035</v>
      </c>
      <c r="T1546">
        <v>163289</v>
      </c>
      <c r="U1546">
        <v>131819</v>
      </c>
      <c r="V1546">
        <v>146860</v>
      </c>
      <c r="W1546">
        <v>147714</v>
      </c>
      <c r="X1546">
        <v>158732</v>
      </c>
      <c r="Y1546">
        <v>152010</v>
      </c>
      <c r="Z1546">
        <v>137991</v>
      </c>
      <c r="AA1546">
        <v>127114</v>
      </c>
      <c r="AB1546">
        <v>114254</v>
      </c>
      <c r="AC1546">
        <v>109385</v>
      </c>
      <c r="AD1546">
        <v>108002</v>
      </c>
      <c r="AE1546">
        <v>11313</v>
      </c>
      <c r="AF1546">
        <v>20287</v>
      </c>
      <c r="AG1546">
        <v>17207</v>
      </c>
      <c r="AH1546">
        <v>20287</v>
      </c>
    </row>
    <row r="1547" spans="1:34">
      <c r="A1547" t="s">
        <v>147</v>
      </c>
      <c r="B1547" t="s">
        <v>4637</v>
      </c>
      <c r="C1547" s="139">
        <f t="shared" si="24"/>
        <v>1710449</v>
      </c>
      <c r="D1547">
        <v>1652762</v>
      </c>
      <c r="E1547">
        <v>1752027</v>
      </c>
      <c r="F1547">
        <v>1795718</v>
      </c>
      <c r="G1547">
        <v>1641289</v>
      </c>
      <c r="H1547">
        <v>1607524</v>
      </c>
      <c r="I1547">
        <v>1801319</v>
      </c>
      <c r="J1547">
        <v>1958891</v>
      </c>
      <c r="K1547">
        <v>1939942</v>
      </c>
      <c r="L1547">
        <v>2003500</v>
      </c>
      <c r="M1547">
        <v>2049780</v>
      </c>
      <c r="N1547">
        <v>2095521</v>
      </c>
      <c r="O1547">
        <v>2060727</v>
      </c>
      <c r="P1547">
        <v>2329386</v>
      </c>
      <c r="Q1547">
        <v>2509017</v>
      </c>
      <c r="R1547">
        <v>2457267</v>
      </c>
      <c r="S1547">
        <v>2486814</v>
      </c>
      <c r="T1547">
        <v>2384442</v>
      </c>
      <c r="U1547">
        <v>2610645</v>
      </c>
      <c r="V1547">
        <v>2413017</v>
      </c>
      <c r="W1547">
        <v>2312976</v>
      </c>
      <c r="X1547">
        <v>2529826</v>
      </c>
      <c r="Y1547">
        <v>2636062</v>
      </c>
      <c r="Z1547">
        <v>2623074</v>
      </c>
      <c r="AA1547">
        <v>2562111</v>
      </c>
      <c r="AB1547">
        <v>2472872</v>
      </c>
      <c r="AC1547">
        <v>2594069</v>
      </c>
      <c r="AD1547">
        <v>2613702</v>
      </c>
      <c r="AE1547">
        <v>2313854</v>
      </c>
      <c r="AF1547">
        <v>2259697</v>
      </c>
      <c r="AG1547">
        <v>2083468</v>
      </c>
      <c r="AH1547">
        <v>2064804</v>
      </c>
    </row>
    <row r="1548" spans="1:34">
      <c r="A1548" t="s">
        <v>147</v>
      </c>
      <c r="B1548" t="s">
        <v>4638</v>
      </c>
      <c r="C1548" s="139">
        <f t="shared" si="24"/>
        <v>1846821</v>
      </c>
      <c r="D1548">
        <v>1792289</v>
      </c>
      <c r="E1548">
        <v>1889131</v>
      </c>
      <c r="F1548">
        <v>1940291</v>
      </c>
      <c r="G1548">
        <v>1765573</v>
      </c>
      <c r="H1548">
        <v>1764972</v>
      </c>
      <c r="I1548">
        <v>1907658</v>
      </c>
      <c r="J1548">
        <v>2135109</v>
      </c>
      <c r="K1548">
        <v>2070137</v>
      </c>
      <c r="L1548">
        <v>2075441</v>
      </c>
      <c r="M1548">
        <v>2164633</v>
      </c>
      <c r="N1548">
        <v>2237627</v>
      </c>
      <c r="O1548">
        <v>2244917</v>
      </c>
      <c r="P1548">
        <v>2500800</v>
      </c>
      <c r="Q1548">
        <v>2634714</v>
      </c>
      <c r="R1548">
        <v>2567063</v>
      </c>
      <c r="S1548">
        <v>2650849</v>
      </c>
      <c r="T1548">
        <v>2547732</v>
      </c>
      <c r="U1548">
        <v>2742464</v>
      </c>
      <c r="V1548">
        <v>2559877</v>
      </c>
      <c r="W1548">
        <v>2460689</v>
      </c>
      <c r="X1548">
        <v>2688557</v>
      </c>
      <c r="Y1548">
        <v>2788072</v>
      </c>
      <c r="Z1548">
        <v>2761065</v>
      </c>
      <c r="AA1548">
        <v>2689225</v>
      </c>
      <c r="AB1548">
        <v>2587125</v>
      </c>
      <c r="AC1548">
        <v>2703454</v>
      </c>
      <c r="AD1548">
        <v>2721704</v>
      </c>
      <c r="AE1548">
        <v>2325167</v>
      </c>
      <c r="AF1548">
        <v>2279984</v>
      </c>
      <c r="AG1548">
        <v>2100676</v>
      </c>
      <c r="AH1548">
        <v>2085091</v>
      </c>
    </row>
    <row r="1549" spans="1:34">
      <c r="A1549" t="s">
        <v>147</v>
      </c>
      <c r="B1549" t="s">
        <v>4639</v>
      </c>
      <c r="C1549" s="139">
        <f t="shared" si="24"/>
        <v>63816745</v>
      </c>
      <c r="D1549">
        <v>61448545</v>
      </c>
      <c r="E1549">
        <v>62774299</v>
      </c>
      <c r="F1549">
        <v>65936803</v>
      </c>
      <c r="G1549">
        <v>65107333</v>
      </c>
      <c r="H1549">
        <v>64966611</v>
      </c>
      <c r="I1549">
        <v>66360183</v>
      </c>
      <c r="J1549">
        <v>61064796</v>
      </c>
      <c r="K1549">
        <v>65962792</v>
      </c>
      <c r="L1549">
        <v>63750938</v>
      </c>
      <c r="M1549">
        <v>63289344</v>
      </c>
      <c r="N1549">
        <v>64314067</v>
      </c>
      <c r="O1549">
        <v>59959060</v>
      </c>
      <c r="P1549">
        <v>63479555</v>
      </c>
      <c r="Q1549">
        <v>63390630</v>
      </c>
      <c r="R1549">
        <v>61639843</v>
      </c>
      <c r="S1549">
        <v>61824664</v>
      </c>
      <c r="T1549">
        <v>60444933</v>
      </c>
      <c r="U1549">
        <v>60122425</v>
      </c>
      <c r="V1549">
        <v>58431438</v>
      </c>
      <c r="W1549">
        <v>58763433</v>
      </c>
      <c r="X1549">
        <v>59644419</v>
      </c>
      <c r="Y1549">
        <v>58538851</v>
      </c>
      <c r="Z1549">
        <v>56447431</v>
      </c>
      <c r="AA1549">
        <v>51414009</v>
      </c>
      <c r="AB1549">
        <v>54417739</v>
      </c>
      <c r="AC1549">
        <v>53923131</v>
      </c>
      <c r="AD1549">
        <v>52358955</v>
      </c>
      <c r="AE1549">
        <v>50238552</v>
      </c>
      <c r="AF1549">
        <v>48893398</v>
      </c>
      <c r="AG1549">
        <v>49356736</v>
      </c>
      <c r="AH1549">
        <v>47768856</v>
      </c>
    </row>
    <row r="1550" spans="1:34">
      <c r="A1550" t="s">
        <v>147</v>
      </c>
      <c r="B1550" t="s">
        <v>4640</v>
      </c>
      <c r="C1550" s="139">
        <f t="shared" si="24"/>
        <v>0</v>
      </c>
      <c r="D1550">
        <v>0</v>
      </c>
      <c r="E1550">
        <v>0</v>
      </c>
      <c r="F1550">
        <v>0</v>
      </c>
      <c r="G1550">
        <v>0</v>
      </c>
      <c r="H1550">
        <v>0</v>
      </c>
      <c r="I1550">
        <v>0</v>
      </c>
      <c r="J1550">
        <v>0</v>
      </c>
      <c r="K1550">
        <v>0</v>
      </c>
      <c r="L1550">
        <v>0</v>
      </c>
      <c r="M1550">
        <v>0</v>
      </c>
      <c r="N1550">
        <v>0</v>
      </c>
      <c r="O1550">
        <v>0</v>
      </c>
      <c r="P1550">
        <v>0</v>
      </c>
      <c r="Q1550">
        <v>80</v>
      </c>
      <c r="R1550">
        <v>34</v>
      </c>
      <c r="S1550">
        <v>68</v>
      </c>
      <c r="T1550">
        <v>0</v>
      </c>
      <c r="U1550">
        <v>920</v>
      </c>
      <c r="V1550">
        <v>0</v>
      </c>
      <c r="W1550">
        <v>0</v>
      </c>
      <c r="X1550">
        <v>0</v>
      </c>
      <c r="Y1550">
        <v>402581</v>
      </c>
      <c r="Z1550">
        <v>840008</v>
      </c>
      <c r="AA1550">
        <v>878428</v>
      </c>
      <c r="AB1550">
        <v>163471</v>
      </c>
      <c r="AC1550">
        <v>0</v>
      </c>
      <c r="AD1550">
        <v>0</v>
      </c>
      <c r="AE1550">
        <v>0</v>
      </c>
      <c r="AF1550">
        <v>0</v>
      </c>
      <c r="AG1550">
        <v>0</v>
      </c>
      <c r="AH1550">
        <v>0</v>
      </c>
    </row>
    <row r="1551" spans="1:34">
      <c r="A1551" t="s">
        <v>147</v>
      </c>
      <c r="B1551" t="s">
        <v>4641</v>
      </c>
      <c r="C1551" s="139">
        <f t="shared" si="24"/>
        <v>11118941.75</v>
      </c>
      <c r="D1551">
        <v>11369263</v>
      </c>
      <c r="E1551">
        <v>12109349</v>
      </c>
      <c r="F1551">
        <v>11010488</v>
      </c>
      <c r="G1551">
        <v>9986667</v>
      </c>
      <c r="H1551">
        <v>11035106</v>
      </c>
      <c r="I1551">
        <v>8784224</v>
      </c>
      <c r="J1551">
        <v>15065290</v>
      </c>
      <c r="K1551">
        <v>10047247</v>
      </c>
      <c r="L1551">
        <v>12179194</v>
      </c>
      <c r="M1551">
        <v>12212738</v>
      </c>
      <c r="N1551">
        <v>11535663</v>
      </c>
      <c r="O1551">
        <v>13344578</v>
      </c>
      <c r="P1551">
        <v>14492190</v>
      </c>
      <c r="Q1551">
        <v>16114283</v>
      </c>
      <c r="R1551">
        <v>16050592</v>
      </c>
      <c r="S1551">
        <v>16571114</v>
      </c>
      <c r="T1551">
        <v>15871347</v>
      </c>
      <c r="U1551">
        <v>14745353</v>
      </c>
      <c r="V1551">
        <v>16164635</v>
      </c>
      <c r="W1551">
        <v>13416267</v>
      </c>
      <c r="X1551">
        <v>13394358</v>
      </c>
      <c r="Y1551">
        <v>12513742</v>
      </c>
      <c r="Z1551">
        <v>12067833</v>
      </c>
      <c r="AA1551">
        <v>15062186</v>
      </c>
      <c r="AB1551">
        <v>11405855</v>
      </c>
      <c r="AC1551">
        <v>11327915</v>
      </c>
      <c r="AD1551">
        <v>9790455</v>
      </c>
      <c r="AE1551">
        <v>9652845</v>
      </c>
      <c r="AF1551">
        <v>8415097</v>
      </c>
      <c r="AG1551">
        <v>7802914</v>
      </c>
      <c r="AH1551">
        <v>7348237</v>
      </c>
    </row>
    <row r="1552" spans="1:34">
      <c r="A1552" t="s">
        <v>147</v>
      </c>
      <c r="B1552" s="137" t="s">
        <v>4642</v>
      </c>
      <c r="C1552" s="139">
        <f t="shared" si="24"/>
        <v>74935686.75</v>
      </c>
      <c r="D1552">
        <v>72817808</v>
      </c>
      <c r="E1552">
        <v>74883648</v>
      </c>
      <c r="F1552">
        <v>76947291</v>
      </c>
      <c r="G1552">
        <v>75094000</v>
      </c>
      <c r="H1552">
        <v>76001717</v>
      </c>
      <c r="I1552">
        <v>75144407</v>
      </c>
      <c r="J1552">
        <v>76130086</v>
      </c>
      <c r="K1552">
        <v>76010039</v>
      </c>
      <c r="L1552">
        <v>75930132</v>
      </c>
      <c r="M1552">
        <v>75502082</v>
      </c>
      <c r="N1552">
        <v>75849730</v>
      </c>
      <c r="O1552">
        <v>73303638</v>
      </c>
      <c r="P1552">
        <v>77971745</v>
      </c>
      <c r="Q1552">
        <v>79504993</v>
      </c>
      <c r="R1552">
        <v>77690469</v>
      </c>
      <c r="S1552">
        <v>78395846</v>
      </c>
      <c r="T1552">
        <v>76316280</v>
      </c>
      <c r="U1552">
        <v>74868698</v>
      </c>
      <c r="V1552">
        <v>74596073</v>
      </c>
      <c r="W1552">
        <v>72179700</v>
      </c>
      <c r="X1552">
        <v>73038777</v>
      </c>
      <c r="Y1552">
        <v>71455174</v>
      </c>
      <c r="Z1552">
        <v>69355272</v>
      </c>
      <c r="AA1552">
        <v>67354623</v>
      </c>
      <c r="AB1552">
        <v>65987065</v>
      </c>
      <c r="AC1552">
        <v>65251046</v>
      </c>
      <c r="AD1552">
        <v>62149410</v>
      </c>
      <c r="AE1552">
        <v>59891397</v>
      </c>
      <c r="AF1552">
        <v>57308495</v>
      </c>
      <c r="AG1552">
        <v>57159650</v>
      </c>
      <c r="AH1552">
        <v>55117093</v>
      </c>
    </row>
    <row r="1553" spans="1:34">
      <c r="A1553" t="s">
        <v>147</v>
      </c>
      <c r="B1553" t="s">
        <v>4643</v>
      </c>
      <c r="C1553" s="139">
        <f t="shared" si="24"/>
        <v>0</v>
      </c>
      <c r="D1553" t="s">
        <v>583</v>
      </c>
      <c r="E1553" t="s">
        <v>583</v>
      </c>
      <c r="F1553" t="s">
        <v>583</v>
      </c>
      <c r="G1553" t="s">
        <v>583</v>
      </c>
      <c r="H1553" t="s">
        <v>583</v>
      </c>
      <c r="I1553" t="s">
        <v>583</v>
      </c>
      <c r="J1553" t="s">
        <v>583</v>
      </c>
      <c r="K1553" t="s">
        <v>583</v>
      </c>
      <c r="L1553" t="s">
        <v>583</v>
      </c>
      <c r="M1553" t="s">
        <v>583</v>
      </c>
      <c r="N1553" t="s">
        <v>583</v>
      </c>
      <c r="O1553" t="s">
        <v>583</v>
      </c>
      <c r="P1553" t="s">
        <v>583</v>
      </c>
      <c r="Q1553" t="s">
        <v>583</v>
      </c>
      <c r="R1553" t="s">
        <v>583</v>
      </c>
      <c r="S1553" t="s">
        <v>583</v>
      </c>
      <c r="T1553" t="s">
        <v>583</v>
      </c>
      <c r="U1553" t="s">
        <v>583</v>
      </c>
      <c r="V1553" t="s">
        <v>583</v>
      </c>
      <c r="W1553" t="s">
        <v>583</v>
      </c>
      <c r="X1553" t="s">
        <v>583</v>
      </c>
      <c r="Y1553" t="s">
        <v>583</v>
      </c>
      <c r="Z1553" t="s">
        <v>583</v>
      </c>
      <c r="AA1553" t="s">
        <v>583</v>
      </c>
      <c r="AB1553" t="s">
        <v>583</v>
      </c>
      <c r="AC1553" t="s">
        <v>583</v>
      </c>
      <c r="AD1553" t="s">
        <v>583</v>
      </c>
      <c r="AE1553" t="s">
        <v>583</v>
      </c>
      <c r="AF1553" t="s">
        <v>583</v>
      </c>
      <c r="AG1553" t="s">
        <v>583</v>
      </c>
      <c r="AH1553" t="s">
        <v>583</v>
      </c>
    </row>
    <row r="1554" spans="1:34">
      <c r="A1554" t="s">
        <v>147</v>
      </c>
      <c r="B1554" t="s">
        <v>4644</v>
      </c>
      <c r="C1554" s="139">
        <f t="shared" si="24"/>
        <v>0</v>
      </c>
      <c r="D1554" t="s">
        <v>583</v>
      </c>
      <c r="E1554" t="s">
        <v>583</v>
      </c>
      <c r="F1554" t="s">
        <v>583</v>
      </c>
      <c r="G1554" t="s">
        <v>583</v>
      </c>
      <c r="H1554" t="s">
        <v>583</v>
      </c>
      <c r="I1554" t="s">
        <v>583</v>
      </c>
      <c r="J1554" t="s">
        <v>583</v>
      </c>
      <c r="K1554" t="s">
        <v>583</v>
      </c>
      <c r="L1554" t="s">
        <v>583</v>
      </c>
      <c r="M1554" t="s">
        <v>583</v>
      </c>
      <c r="N1554" t="s">
        <v>583</v>
      </c>
      <c r="O1554" t="s">
        <v>583</v>
      </c>
      <c r="P1554" t="s">
        <v>583</v>
      </c>
      <c r="Q1554" t="s">
        <v>583</v>
      </c>
      <c r="R1554" t="s">
        <v>583</v>
      </c>
      <c r="S1554" t="s">
        <v>583</v>
      </c>
      <c r="T1554" t="s">
        <v>583</v>
      </c>
      <c r="U1554" t="s">
        <v>583</v>
      </c>
      <c r="V1554" t="s">
        <v>583</v>
      </c>
      <c r="W1554" t="s">
        <v>583</v>
      </c>
      <c r="X1554" t="s">
        <v>583</v>
      </c>
      <c r="Y1554" t="s">
        <v>583</v>
      </c>
      <c r="Z1554" t="s">
        <v>583</v>
      </c>
      <c r="AA1554" t="s">
        <v>583</v>
      </c>
      <c r="AB1554" t="s">
        <v>583</v>
      </c>
      <c r="AC1554" t="s">
        <v>583</v>
      </c>
      <c r="AD1554" t="s">
        <v>583</v>
      </c>
      <c r="AE1554" t="s">
        <v>583</v>
      </c>
      <c r="AF1554" t="s">
        <v>583</v>
      </c>
      <c r="AG1554" t="s">
        <v>583</v>
      </c>
      <c r="AH1554" t="s">
        <v>583</v>
      </c>
    </row>
    <row r="1555" spans="1:34">
      <c r="A1555" t="s">
        <v>147</v>
      </c>
      <c r="B1555" t="s">
        <v>4645</v>
      </c>
      <c r="C1555" s="139">
        <f t="shared" si="24"/>
        <v>69161139.75</v>
      </c>
      <c r="D1555">
        <v>67448361</v>
      </c>
      <c r="E1555">
        <v>69157540</v>
      </c>
      <c r="F1555">
        <v>70959549</v>
      </c>
      <c r="G1555">
        <v>69079109</v>
      </c>
      <c r="H1555">
        <v>69736183</v>
      </c>
      <c r="I1555">
        <v>68696640</v>
      </c>
      <c r="J1555">
        <v>69223736</v>
      </c>
      <c r="K1555">
        <v>68822688</v>
      </c>
      <c r="L1555">
        <v>68820090</v>
      </c>
      <c r="M1555">
        <v>68611622</v>
      </c>
      <c r="N1555">
        <v>68752417</v>
      </c>
      <c r="O1555">
        <v>66286439</v>
      </c>
      <c r="P1555">
        <v>70121827</v>
      </c>
      <c r="Q1555">
        <v>71301300</v>
      </c>
      <c r="R1555">
        <v>69818749</v>
      </c>
      <c r="S1555">
        <v>70333683</v>
      </c>
      <c r="T1555">
        <v>67905372</v>
      </c>
      <c r="U1555">
        <v>67178171</v>
      </c>
      <c r="V1555">
        <v>66999296</v>
      </c>
      <c r="W1555">
        <v>65218293</v>
      </c>
      <c r="X1555">
        <v>65146487</v>
      </c>
      <c r="Y1555">
        <v>63547448</v>
      </c>
      <c r="Z1555">
        <v>62061221</v>
      </c>
      <c r="AA1555">
        <v>60094002</v>
      </c>
      <c r="AB1555">
        <v>58743628</v>
      </c>
      <c r="AC1555">
        <v>57966904</v>
      </c>
      <c r="AD1555">
        <v>55411611</v>
      </c>
      <c r="AE1555">
        <v>53156402</v>
      </c>
      <c r="AF1555">
        <v>50925090</v>
      </c>
      <c r="AG1555">
        <v>51032208</v>
      </c>
      <c r="AH1555">
        <v>49198028</v>
      </c>
    </row>
    <row r="1556" spans="1:34">
      <c r="A1556" t="s">
        <v>147</v>
      </c>
      <c r="B1556" t="s">
        <v>4646</v>
      </c>
      <c r="C1556" s="139">
        <f t="shared" si="24"/>
        <v>0</v>
      </c>
      <c r="D1556">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c r="A1557" t="s">
        <v>147</v>
      </c>
      <c r="B1557" t="s">
        <v>4647</v>
      </c>
      <c r="C1557" s="139">
        <f t="shared" si="24"/>
        <v>0</v>
      </c>
      <c r="D1557">
        <v>0</v>
      </c>
      <c r="E1557">
        <v>0</v>
      </c>
      <c r="F1557">
        <v>0</v>
      </c>
      <c r="G1557">
        <v>0</v>
      </c>
      <c r="H1557">
        <v>155</v>
      </c>
      <c r="I1557">
        <v>2292</v>
      </c>
      <c r="J1557">
        <v>271019</v>
      </c>
      <c r="K1557">
        <v>301355</v>
      </c>
      <c r="L1557">
        <v>0</v>
      </c>
      <c r="M1557">
        <v>0</v>
      </c>
      <c r="N1557">
        <v>0</v>
      </c>
      <c r="O1557">
        <v>0</v>
      </c>
      <c r="P1557">
        <v>0</v>
      </c>
      <c r="Q1557">
        <v>0</v>
      </c>
      <c r="R1557">
        <v>2000</v>
      </c>
      <c r="S1557">
        <v>2000</v>
      </c>
      <c r="T1557">
        <v>70337</v>
      </c>
      <c r="U1557">
        <v>63323</v>
      </c>
      <c r="V1557">
        <v>16135</v>
      </c>
      <c r="W1557">
        <v>0</v>
      </c>
      <c r="X1557">
        <v>0</v>
      </c>
      <c r="Y1557">
        <v>0</v>
      </c>
      <c r="Z1557">
        <v>0</v>
      </c>
      <c r="AA1557">
        <v>0</v>
      </c>
      <c r="AB1557">
        <v>0</v>
      </c>
      <c r="AC1557">
        <v>0</v>
      </c>
      <c r="AD1557">
        <v>0</v>
      </c>
      <c r="AE1557">
        <v>0</v>
      </c>
      <c r="AF1557">
        <v>0</v>
      </c>
      <c r="AG1557">
        <v>0</v>
      </c>
      <c r="AH1557">
        <v>0</v>
      </c>
    </row>
    <row r="1558" spans="1:34">
      <c r="A1558" t="s">
        <v>147</v>
      </c>
      <c r="B1558" t="s">
        <v>4648</v>
      </c>
      <c r="C1558" s="139">
        <f t="shared" si="24"/>
        <v>69161139.75</v>
      </c>
      <c r="D1558">
        <v>67448361</v>
      </c>
      <c r="E1558">
        <v>69157540</v>
      </c>
      <c r="F1558">
        <v>70959549</v>
      </c>
      <c r="G1558">
        <v>69079109</v>
      </c>
      <c r="H1558">
        <v>69736338</v>
      </c>
      <c r="I1558">
        <v>68698932</v>
      </c>
      <c r="J1558">
        <v>69494755</v>
      </c>
      <c r="K1558">
        <v>69124043</v>
      </c>
      <c r="L1558">
        <v>68820090</v>
      </c>
      <c r="M1558">
        <v>68611622</v>
      </c>
      <c r="N1558">
        <v>68752417</v>
      </c>
      <c r="O1558">
        <v>66286439</v>
      </c>
      <c r="P1558">
        <v>70121827</v>
      </c>
      <c r="Q1558">
        <v>71301300</v>
      </c>
      <c r="R1558">
        <v>69820749</v>
      </c>
      <c r="S1558">
        <v>70335683</v>
      </c>
      <c r="T1558">
        <v>67975709</v>
      </c>
      <c r="U1558">
        <v>67241494</v>
      </c>
      <c r="V1558">
        <v>67015431</v>
      </c>
      <c r="W1558">
        <v>65218293</v>
      </c>
      <c r="X1558">
        <v>65146487</v>
      </c>
      <c r="Y1558">
        <v>63547448</v>
      </c>
      <c r="Z1558">
        <v>62061221</v>
      </c>
      <c r="AA1558">
        <v>60094002</v>
      </c>
      <c r="AB1558">
        <v>58743628</v>
      </c>
      <c r="AC1558">
        <v>57966904</v>
      </c>
      <c r="AD1558">
        <v>55411611</v>
      </c>
      <c r="AE1558">
        <v>53156402</v>
      </c>
      <c r="AF1558">
        <v>50925090</v>
      </c>
      <c r="AG1558">
        <v>51032208</v>
      </c>
      <c r="AH1558">
        <v>49198028</v>
      </c>
    </row>
    <row r="1559" spans="1:34">
      <c r="A1559" t="s">
        <v>147</v>
      </c>
      <c r="B1559" t="s">
        <v>4649</v>
      </c>
      <c r="C1559" s="139">
        <f t="shared" si="24"/>
        <v>1842572.75</v>
      </c>
      <c r="D1559">
        <v>1764109</v>
      </c>
      <c r="E1559">
        <v>1870723</v>
      </c>
      <c r="F1559">
        <v>1937935</v>
      </c>
      <c r="G1559">
        <v>1797524</v>
      </c>
      <c r="H1559">
        <v>1777176</v>
      </c>
      <c r="I1559">
        <v>1968093</v>
      </c>
      <c r="J1559">
        <v>2117420</v>
      </c>
      <c r="K1559">
        <v>2129923</v>
      </c>
      <c r="L1559">
        <v>2206313</v>
      </c>
      <c r="M1559">
        <v>2216040</v>
      </c>
      <c r="N1559">
        <v>2246656</v>
      </c>
      <c r="O1559">
        <v>2200039</v>
      </c>
      <c r="P1559">
        <v>2467351</v>
      </c>
      <c r="Q1559">
        <v>2554483</v>
      </c>
      <c r="R1559">
        <v>3586727</v>
      </c>
      <c r="S1559">
        <v>4086924</v>
      </c>
      <c r="T1559">
        <v>2758806</v>
      </c>
      <c r="U1559">
        <v>2755932</v>
      </c>
      <c r="V1559">
        <v>2721376</v>
      </c>
      <c r="W1559">
        <v>2663477</v>
      </c>
      <c r="X1559">
        <v>2724611</v>
      </c>
      <c r="Y1559">
        <v>2767317</v>
      </c>
      <c r="Z1559">
        <v>2752192</v>
      </c>
      <c r="AA1559">
        <v>2701748</v>
      </c>
      <c r="AB1559">
        <v>2599273</v>
      </c>
      <c r="AC1559">
        <v>2772603</v>
      </c>
      <c r="AD1559">
        <v>2785420</v>
      </c>
      <c r="AE1559">
        <v>2354569</v>
      </c>
      <c r="AF1559">
        <v>2299356</v>
      </c>
      <c r="AG1559">
        <v>2104152</v>
      </c>
      <c r="AH1559">
        <v>2104694</v>
      </c>
    </row>
    <row r="1560" spans="1:34">
      <c r="A1560" t="s">
        <v>147</v>
      </c>
      <c r="B1560" t="s">
        <v>4650</v>
      </c>
      <c r="C1560" s="139">
        <f t="shared" si="24"/>
        <v>0</v>
      </c>
      <c r="D1560">
        <v>0</v>
      </c>
      <c r="E1560">
        <v>0</v>
      </c>
      <c r="F1560">
        <v>0</v>
      </c>
      <c r="G1560">
        <v>0</v>
      </c>
      <c r="H1560">
        <v>0</v>
      </c>
      <c r="I1560">
        <v>0</v>
      </c>
      <c r="J1560">
        <v>0</v>
      </c>
      <c r="K1560">
        <v>0</v>
      </c>
      <c r="L1560">
        <v>0</v>
      </c>
      <c r="M1560">
        <v>0</v>
      </c>
      <c r="N1560">
        <v>0</v>
      </c>
      <c r="O1560">
        <v>0</v>
      </c>
      <c r="P1560">
        <v>30</v>
      </c>
      <c r="Q1560">
        <v>0</v>
      </c>
      <c r="R1560">
        <v>0</v>
      </c>
      <c r="S1560">
        <v>0</v>
      </c>
      <c r="T1560">
        <v>0</v>
      </c>
      <c r="U1560">
        <v>0</v>
      </c>
      <c r="V1560">
        <v>0</v>
      </c>
      <c r="W1560">
        <v>0</v>
      </c>
      <c r="X1560">
        <v>0</v>
      </c>
      <c r="Y1560">
        <v>3248</v>
      </c>
      <c r="Z1560">
        <v>33488</v>
      </c>
      <c r="AA1560">
        <v>0</v>
      </c>
      <c r="AB1560">
        <v>0</v>
      </c>
      <c r="AC1560">
        <v>0</v>
      </c>
      <c r="AD1560">
        <v>0</v>
      </c>
      <c r="AE1560">
        <v>0</v>
      </c>
      <c r="AF1560">
        <v>0</v>
      </c>
      <c r="AG1560">
        <v>0</v>
      </c>
      <c r="AH1560">
        <v>0</v>
      </c>
    </row>
    <row r="1561" spans="1:34">
      <c r="A1561" t="s">
        <v>147</v>
      </c>
      <c r="B1561" t="s">
        <v>4651</v>
      </c>
      <c r="C1561" s="139">
        <f t="shared" si="24"/>
        <v>3731050</v>
      </c>
      <c r="D1561">
        <v>3756487</v>
      </c>
      <c r="E1561">
        <v>3749991</v>
      </c>
      <c r="F1561">
        <v>3659927</v>
      </c>
      <c r="G1561">
        <v>3757795</v>
      </c>
      <c r="H1561">
        <v>3639615</v>
      </c>
      <c r="I1561">
        <v>3426252</v>
      </c>
      <c r="J1561">
        <v>3618588</v>
      </c>
      <c r="K1561">
        <v>3713319</v>
      </c>
      <c r="L1561">
        <v>3726880</v>
      </c>
      <c r="M1561">
        <v>4239761</v>
      </c>
      <c r="N1561">
        <v>4247371</v>
      </c>
      <c r="O1561">
        <v>4219624</v>
      </c>
      <c r="P1561">
        <v>4466795</v>
      </c>
      <c r="Q1561">
        <v>4512836</v>
      </c>
      <c r="R1561">
        <v>4527098</v>
      </c>
      <c r="S1561">
        <v>4700937</v>
      </c>
      <c r="T1561">
        <v>4980988</v>
      </c>
      <c r="U1561">
        <v>4937417</v>
      </c>
      <c r="V1561">
        <v>5026802</v>
      </c>
      <c r="W1561">
        <v>5100296</v>
      </c>
      <c r="X1561">
        <v>5067307</v>
      </c>
      <c r="Y1561">
        <v>4985433</v>
      </c>
      <c r="Z1561">
        <v>4413031</v>
      </c>
      <c r="AA1561">
        <v>4530904</v>
      </c>
      <c r="AB1561">
        <v>4559780</v>
      </c>
      <c r="AC1561">
        <v>4424337</v>
      </c>
      <c r="AD1561">
        <v>4209417</v>
      </c>
      <c r="AE1561">
        <v>4254301</v>
      </c>
      <c r="AF1561">
        <v>4025821</v>
      </c>
      <c r="AG1561">
        <v>3918498</v>
      </c>
      <c r="AH1561">
        <v>3735154</v>
      </c>
    </row>
    <row r="1562" spans="1:34">
      <c r="A1562" t="s">
        <v>147</v>
      </c>
      <c r="B1562" t="s">
        <v>4652</v>
      </c>
      <c r="C1562" s="139">
        <f t="shared" si="24"/>
        <v>200924.25</v>
      </c>
      <c r="D1562">
        <v>-151149</v>
      </c>
      <c r="E1562">
        <v>105394</v>
      </c>
      <c r="F1562">
        <v>389880</v>
      </c>
      <c r="G1562">
        <v>459572</v>
      </c>
      <c r="H1562">
        <v>848588</v>
      </c>
      <c r="I1562">
        <v>1051130</v>
      </c>
      <c r="J1562">
        <v>899324</v>
      </c>
      <c r="K1562">
        <v>1042755</v>
      </c>
      <c r="L1562">
        <v>1176848</v>
      </c>
      <c r="M1562">
        <v>434659</v>
      </c>
      <c r="N1562">
        <v>603286</v>
      </c>
      <c r="O1562">
        <v>597536</v>
      </c>
      <c r="P1562">
        <v>915742</v>
      </c>
      <c r="Q1562">
        <v>1136374</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c r="A1563" t="s">
        <v>147</v>
      </c>
      <c r="B1563" t="s">
        <v>4653</v>
      </c>
      <c r="C1563" s="139">
        <f t="shared" si="24"/>
        <v>0</v>
      </c>
      <c r="D1563">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c r="A1564" t="s">
        <v>147</v>
      </c>
      <c r="B1564" s="137" t="s">
        <v>4654</v>
      </c>
      <c r="C1564" s="139">
        <f t="shared" si="24"/>
        <v>74935686.75</v>
      </c>
      <c r="D1564">
        <v>72817808</v>
      </c>
      <c r="E1564">
        <v>74883648</v>
      </c>
      <c r="F1564">
        <v>76947291</v>
      </c>
      <c r="G1564">
        <v>75094000</v>
      </c>
      <c r="H1564">
        <v>76001717</v>
      </c>
      <c r="I1564">
        <v>75144407</v>
      </c>
      <c r="J1564">
        <v>76130086</v>
      </c>
      <c r="K1564">
        <v>76010039</v>
      </c>
      <c r="L1564">
        <v>75930132</v>
      </c>
      <c r="M1564">
        <v>75502082</v>
      </c>
      <c r="N1564">
        <v>75849730</v>
      </c>
      <c r="O1564">
        <v>73303638</v>
      </c>
      <c r="P1564">
        <v>77971745</v>
      </c>
      <c r="Q1564">
        <v>79504993</v>
      </c>
      <c r="R1564">
        <v>77690469</v>
      </c>
      <c r="S1564">
        <v>78395846</v>
      </c>
      <c r="T1564">
        <v>76316280</v>
      </c>
      <c r="U1564">
        <v>74868698</v>
      </c>
      <c r="V1564">
        <v>74596073</v>
      </c>
      <c r="W1564">
        <v>72179700</v>
      </c>
      <c r="X1564">
        <v>73038777</v>
      </c>
      <c r="Y1564">
        <v>71455174</v>
      </c>
      <c r="Z1564">
        <v>69355272</v>
      </c>
      <c r="AA1564">
        <v>67354623</v>
      </c>
      <c r="AB1564">
        <v>65987065</v>
      </c>
      <c r="AC1564">
        <v>65251046</v>
      </c>
      <c r="AD1564">
        <v>62149410</v>
      </c>
      <c r="AE1564">
        <v>59891397</v>
      </c>
      <c r="AF1564">
        <v>57308495</v>
      </c>
      <c r="AG1564">
        <v>57159650</v>
      </c>
      <c r="AH1564">
        <v>55117093</v>
      </c>
    </row>
    <row r="1565" spans="1:34">
      <c r="A1565" t="s">
        <v>147</v>
      </c>
      <c r="B1565" t="s">
        <v>4655</v>
      </c>
      <c r="C1565" s="139">
        <f t="shared" si="24"/>
        <v>-11118941.75</v>
      </c>
      <c r="D1565">
        <v>-11369263</v>
      </c>
      <c r="E1565">
        <v>-12109349</v>
      </c>
      <c r="F1565">
        <v>-11010488</v>
      </c>
      <c r="G1565">
        <v>-9986667</v>
      </c>
      <c r="H1565">
        <v>-11035106</v>
      </c>
      <c r="I1565">
        <v>-8784224</v>
      </c>
      <c r="J1565">
        <v>-15065290</v>
      </c>
      <c r="K1565">
        <v>-10047247</v>
      </c>
      <c r="L1565">
        <v>-12179194</v>
      </c>
      <c r="M1565">
        <v>-12212738</v>
      </c>
      <c r="N1565">
        <v>-11535663</v>
      </c>
      <c r="O1565">
        <v>-13344578</v>
      </c>
      <c r="P1565">
        <v>-14492190</v>
      </c>
      <c r="Q1565">
        <v>-16114283</v>
      </c>
      <c r="R1565">
        <v>-16050592</v>
      </c>
      <c r="S1565">
        <v>-16571114</v>
      </c>
      <c r="T1565">
        <v>-15871347</v>
      </c>
      <c r="U1565">
        <v>-14745353</v>
      </c>
      <c r="V1565">
        <v>-16164635</v>
      </c>
      <c r="W1565">
        <v>-13416267</v>
      </c>
      <c r="X1565">
        <v>-13394358</v>
      </c>
      <c r="Y1565">
        <v>-12513742</v>
      </c>
      <c r="Z1565">
        <v>-12067833</v>
      </c>
      <c r="AA1565">
        <v>-15062186</v>
      </c>
      <c r="AB1565">
        <v>-11405855</v>
      </c>
      <c r="AC1565">
        <v>-11327915</v>
      </c>
      <c r="AD1565">
        <v>-9790455</v>
      </c>
      <c r="AE1565">
        <v>-9652845</v>
      </c>
      <c r="AF1565">
        <v>-8415097</v>
      </c>
      <c r="AG1565">
        <v>-7802914</v>
      </c>
      <c r="AH1565">
        <v>-7348237</v>
      </c>
    </row>
    <row r="1566" spans="1:34">
      <c r="A1566" t="s">
        <v>147</v>
      </c>
      <c r="B1566" t="s">
        <v>4656</v>
      </c>
      <c r="C1566" s="139">
        <f t="shared" si="24"/>
        <v>0.85250000000000004</v>
      </c>
      <c r="D1566">
        <v>0.84</v>
      </c>
      <c r="E1566">
        <v>0.84</v>
      </c>
      <c r="F1566">
        <v>0.86</v>
      </c>
      <c r="G1566">
        <v>0.87</v>
      </c>
      <c r="H1566">
        <v>0.85</v>
      </c>
      <c r="I1566">
        <v>0.88</v>
      </c>
      <c r="J1566">
        <v>0.8</v>
      </c>
      <c r="K1566">
        <v>0.87</v>
      </c>
      <c r="L1566">
        <v>0.84</v>
      </c>
      <c r="M1566">
        <v>0.84</v>
      </c>
      <c r="N1566">
        <v>0.85</v>
      </c>
      <c r="O1566">
        <v>0.82</v>
      </c>
      <c r="P1566">
        <v>0.81</v>
      </c>
      <c r="Q1566">
        <v>0.8</v>
      </c>
      <c r="R1566">
        <v>0.79</v>
      </c>
      <c r="S1566">
        <v>0.79</v>
      </c>
      <c r="T1566">
        <v>0.79</v>
      </c>
      <c r="U1566">
        <v>0.8</v>
      </c>
      <c r="V1566">
        <v>0.78</v>
      </c>
      <c r="W1566">
        <v>0.81</v>
      </c>
      <c r="X1566">
        <v>0.82</v>
      </c>
      <c r="Y1566">
        <v>0.82</v>
      </c>
      <c r="Z1566">
        <v>0.83</v>
      </c>
      <c r="AA1566">
        <v>0.78</v>
      </c>
      <c r="AB1566">
        <v>0.83</v>
      </c>
      <c r="AC1566">
        <v>0.83</v>
      </c>
      <c r="AD1566">
        <v>0.84</v>
      </c>
      <c r="AE1566">
        <v>0.84</v>
      </c>
      <c r="AF1566">
        <v>0.85</v>
      </c>
      <c r="AG1566">
        <v>0.86</v>
      </c>
      <c r="AH1566">
        <v>0.87</v>
      </c>
    </row>
    <row r="1567" spans="1:34">
      <c r="A1567" t="s">
        <v>147</v>
      </c>
      <c r="B1567" t="s">
        <v>4657</v>
      </c>
      <c r="C1567" s="139">
        <f t="shared" si="24"/>
        <v>0</v>
      </c>
    </row>
    <row r="1568" spans="1:34">
      <c r="A1568" t="s">
        <v>147</v>
      </c>
      <c r="B1568" t="s">
        <v>4566</v>
      </c>
      <c r="C1568" s="139">
        <f t="shared" si="24"/>
        <v>0</v>
      </c>
      <c r="D1568" t="s">
        <v>4567</v>
      </c>
      <c r="E1568" t="s">
        <v>4568</v>
      </c>
      <c r="F1568" t="s">
        <v>4569</v>
      </c>
      <c r="G1568" t="s">
        <v>4570</v>
      </c>
      <c r="H1568" t="s">
        <v>4571</v>
      </c>
      <c r="I1568" t="s">
        <v>4572</v>
      </c>
      <c r="J1568" t="s">
        <v>4573</v>
      </c>
      <c r="K1568" t="s">
        <v>4574</v>
      </c>
      <c r="L1568" t="s">
        <v>4575</v>
      </c>
      <c r="M1568" t="s">
        <v>4576</v>
      </c>
      <c r="N1568" t="s">
        <v>4577</v>
      </c>
      <c r="O1568" t="s">
        <v>4578</v>
      </c>
      <c r="P1568" t="s">
        <v>4579</v>
      </c>
      <c r="Q1568" t="s">
        <v>4580</v>
      </c>
      <c r="R1568" t="s">
        <v>4581</v>
      </c>
      <c r="S1568" t="s">
        <v>4582</v>
      </c>
      <c r="T1568" t="s">
        <v>4583</v>
      </c>
      <c r="U1568" t="s">
        <v>4584</v>
      </c>
      <c r="V1568" t="s">
        <v>4585</v>
      </c>
      <c r="W1568" t="s">
        <v>4586</v>
      </c>
      <c r="X1568" t="s">
        <v>4587</v>
      </c>
      <c r="Y1568" t="s">
        <v>4588</v>
      </c>
      <c r="Z1568" t="s">
        <v>4589</v>
      </c>
      <c r="AA1568" t="s">
        <v>4590</v>
      </c>
      <c r="AB1568" t="s">
        <v>4591</v>
      </c>
      <c r="AC1568" t="s">
        <v>4592</v>
      </c>
      <c r="AD1568" t="s">
        <v>4593</v>
      </c>
      <c r="AE1568" t="s">
        <v>4594</v>
      </c>
      <c r="AF1568" t="s">
        <v>4595</v>
      </c>
      <c r="AG1568" t="s">
        <v>4596</v>
      </c>
      <c r="AH1568" t="s">
        <v>4597</v>
      </c>
    </row>
    <row r="1569" spans="1:34">
      <c r="B1569" t="s">
        <v>150</v>
      </c>
      <c r="C1569" s="139">
        <f t="shared" si="24"/>
        <v>0</v>
      </c>
    </row>
    <row r="1570" spans="1:34">
      <c r="A1570" t="s">
        <v>150</v>
      </c>
      <c r="B1570" t="s">
        <v>4598</v>
      </c>
      <c r="C1570" s="139">
        <f t="shared" si="24"/>
        <v>0</v>
      </c>
    </row>
    <row r="1571" spans="1:34">
      <c r="A1571" t="s">
        <v>150</v>
      </c>
      <c r="B1571" t="s">
        <v>4599</v>
      </c>
      <c r="C1571" s="139">
        <f t="shared" si="24"/>
        <v>0</v>
      </c>
      <c r="D1571" t="s">
        <v>4600</v>
      </c>
      <c r="E1571" t="s">
        <v>4601</v>
      </c>
      <c r="F1571" t="s">
        <v>4602</v>
      </c>
      <c r="G1571" t="s">
        <v>4603</v>
      </c>
      <c r="H1571" t="s">
        <v>4604</v>
      </c>
      <c r="I1571" t="s">
        <v>4605</v>
      </c>
      <c r="J1571" t="s">
        <v>4606</v>
      </c>
      <c r="K1571" t="s">
        <v>4607</v>
      </c>
      <c r="L1571" t="s">
        <v>4608</v>
      </c>
      <c r="M1571" t="s">
        <v>4609</v>
      </c>
      <c r="N1571" t="s">
        <v>4610</v>
      </c>
      <c r="O1571" t="s">
        <v>4611</v>
      </c>
      <c r="P1571" t="s">
        <v>4612</v>
      </c>
      <c r="Q1571" t="s">
        <v>4613</v>
      </c>
      <c r="R1571" t="s">
        <v>4614</v>
      </c>
      <c r="S1571" t="s">
        <v>4615</v>
      </c>
      <c r="T1571" t="s">
        <v>4616</v>
      </c>
      <c r="U1571" t="s">
        <v>4617</v>
      </c>
      <c r="V1571" t="s">
        <v>4618</v>
      </c>
      <c r="W1571" t="s">
        <v>4619</v>
      </c>
      <c r="X1571" t="s">
        <v>4620</v>
      </c>
      <c r="Y1571" t="s">
        <v>4621</v>
      </c>
      <c r="Z1571" t="s">
        <v>4622</v>
      </c>
      <c r="AA1571" t="s">
        <v>4623</v>
      </c>
      <c r="AB1571" t="s">
        <v>4624</v>
      </c>
      <c r="AC1571" t="s">
        <v>4625</v>
      </c>
      <c r="AD1571" t="s">
        <v>4626</v>
      </c>
      <c r="AE1571" t="s">
        <v>4627</v>
      </c>
      <c r="AF1571" t="s">
        <v>4628</v>
      </c>
      <c r="AG1571" t="s">
        <v>4629</v>
      </c>
      <c r="AH1571" t="s">
        <v>4630</v>
      </c>
    </row>
    <row r="1572" spans="1:34">
      <c r="A1572" t="s">
        <v>150</v>
      </c>
      <c r="B1572" t="s">
        <v>4631</v>
      </c>
      <c r="C1572" s="139">
        <f t="shared" si="24"/>
        <v>0</v>
      </c>
      <c r="D1572" t="s">
        <v>583</v>
      </c>
      <c r="E1572" t="s">
        <v>583</v>
      </c>
      <c r="F1572" t="s">
        <v>583</v>
      </c>
      <c r="G1572" t="s">
        <v>583</v>
      </c>
      <c r="H1572" t="s">
        <v>583</v>
      </c>
      <c r="I1572" t="s">
        <v>583</v>
      </c>
      <c r="J1572" t="s">
        <v>583</v>
      </c>
      <c r="K1572" t="s">
        <v>583</v>
      </c>
      <c r="L1572" t="s">
        <v>583</v>
      </c>
      <c r="M1572" t="s">
        <v>583</v>
      </c>
      <c r="N1572" t="s">
        <v>583</v>
      </c>
      <c r="O1572" t="s">
        <v>583</v>
      </c>
      <c r="P1572" t="s">
        <v>583</v>
      </c>
      <c r="Q1572" t="s">
        <v>583</v>
      </c>
      <c r="R1572" t="s">
        <v>583</v>
      </c>
      <c r="S1572" t="s">
        <v>583</v>
      </c>
      <c r="T1572" t="s">
        <v>583</v>
      </c>
      <c r="U1572" t="s">
        <v>583</v>
      </c>
      <c r="V1572" t="s">
        <v>583</v>
      </c>
      <c r="W1572" t="s">
        <v>583</v>
      </c>
      <c r="X1572" t="s">
        <v>583</v>
      </c>
      <c r="Y1572" t="s">
        <v>583</v>
      </c>
      <c r="Z1572" t="s">
        <v>583</v>
      </c>
      <c r="AA1572" t="s">
        <v>583</v>
      </c>
      <c r="AB1572" t="s">
        <v>583</v>
      </c>
      <c r="AC1572" t="s">
        <v>583</v>
      </c>
      <c r="AD1572" t="s">
        <v>583</v>
      </c>
      <c r="AE1572" t="s">
        <v>583</v>
      </c>
      <c r="AF1572" t="s">
        <v>583</v>
      </c>
      <c r="AG1572" t="s">
        <v>583</v>
      </c>
      <c r="AH1572" t="s">
        <v>583</v>
      </c>
    </row>
    <row r="1573" spans="1:34">
      <c r="A1573" t="s">
        <v>150</v>
      </c>
      <c r="B1573" t="s">
        <v>522</v>
      </c>
      <c r="C1573" s="139">
        <f t="shared" si="24"/>
        <v>0</v>
      </c>
      <c r="D1573" t="s">
        <v>583</v>
      </c>
      <c r="E1573" t="s">
        <v>583</v>
      </c>
      <c r="F1573" t="s">
        <v>583</v>
      </c>
      <c r="G1573" t="s">
        <v>583</v>
      </c>
      <c r="H1573" t="s">
        <v>583</v>
      </c>
      <c r="I1573" t="s">
        <v>583</v>
      </c>
      <c r="J1573" t="s">
        <v>583</v>
      </c>
      <c r="K1573" t="s">
        <v>583</v>
      </c>
      <c r="L1573" t="s">
        <v>583</v>
      </c>
      <c r="M1573" t="s">
        <v>583</v>
      </c>
      <c r="N1573" t="s">
        <v>583</v>
      </c>
      <c r="O1573" t="s">
        <v>583</v>
      </c>
      <c r="P1573" t="s">
        <v>583</v>
      </c>
      <c r="Q1573" t="s">
        <v>583</v>
      </c>
      <c r="R1573" t="s">
        <v>583</v>
      </c>
      <c r="S1573" t="s">
        <v>583</v>
      </c>
      <c r="T1573" t="s">
        <v>583</v>
      </c>
      <c r="U1573" t="s">
        <v>583</v>
      </c>
      <c r="V1573" t="s">
        <v>583</v>
      </c>
      <c r="W1573" t="s">
        <v>583</v>
      </c>
      <c r="X1573" t="s">
        <v>583</v>
      </c>
      <c r="Y1573" t="s">
        <v>583</v>
      </c>
      <c r="Z1573" t="s">
        <v>583</v>
      </c>
      <c r="AA1573" t="s">
        <v>583</v>
      </c>
      <c r="AB1573" t="s">
        <v>583</v>
      </c>
      <c r="AC1573" t="s">
        <v>583</v>
      </c>
      <c r="AD1573" t="s">
        <v>583</v>
      </c>
      <c r="AE1573" t="s">
        <v>583</v>
      </c>
      <c r="AF1573" t="s">
        <v>583</v>
      </c>
      <c r="AG1573" t="s">
        <v>583</v>
      </c>
      <c r="AH1573" t="s">
        <v>583</v>
      </c>
    </row>
    <row r="1574" spans="1:34">
      <c r="A1574" t="s">
        <v>150</v>
      </c>
      <c r="B1574" t="s">
        <v>4632</v>
      </c>
      <c r="C1574" s="139">
        <f t="shared" si="24"/>
        <v>39593602.5</v>
      </c>
      <c r="D1574">
        <v>36693200</v>
      </c>
      <c r="E1574">
        <v>37606739</v>
      </c>
      <c r="F1574">
        <v>41954949</v>
      </c>
      <c r="G1574">
        <v>42119522</v>
      </c>
      <c r="H1574">
        <v>42193983</v>
      </c>
      <c r="I1574">
        <v>44787847</v>
      </c>
      <c r="J1574">
        <v>45068982</v>
      </c>
      <c r="K1574">
        <v>48089178</v>
      </c>
      <c r="L1574">
        <v>45228452</v>
      </c>
      <c r="M1574">
        <v>43195035</v>
      </c>
      <c r="N1574">
        <v>44738543</v>
      </c>
      <c r="O1574">
        <v>43182207</v>
      </c>
      <c r="P1574">
        <v>43909400</v>
      </c>
      <c r="Q1574">
        <v>43144350</v>
      </c>
      <c r="R1574">
        <v>42905244</v>
      </c>
      <c r="S1574">
        <v>44031568</v>
      </c>
      <c r="T1574">
        <v>43059537</v>
      </c>
      <c r="U1574">
        <v>42261405</v>
      </c>
      <c r="V1574">
        <v>42532420</v>
      </c>
      <c r="W1574">
        <v>43764015</v>
      </c>
      <c r="X1574">
        <v>44585709</v>
      </c>
      <c r="Y1574">
        <v>42951057</v>
      </c>
      <c r="Z1574">
        <v>44699071</v>
      </c>
      <c r="AA1574">
        <v>40765087</v>
      </c>
      <c r="AB1574">
        <v>40851631</v>
      </c>
      <c r="AC1574">
        <v>39683722</v>
      </c>
      <c r="AD1574">
        <v>42337169</v>
      </c>
      <c r="AE1574">
        <v>40154595</v>
      </c>
      <c r="AF1574">
        <v>41852352</v>
      </c>
      <c r="AG1574">
        <v>38667162</v>
      </c>
      <c r="AH1574">
        <v>39378154</v>
      </c>
    </row>
    <row r="1575" spans="1:34">
      <c r="A1575" t="s">
        <v>150</v>
      </c>
      <c r="B1575" t="s">
        <v>4633</v>
      </c>
      <c r="C1575" s="139">
        <f t="shared" si="24"/>
        <v>3086472</v>
      </c>
      <c r="D1575">
        <v>3310295</v>
      </c>
      <c r="E1575">
        <v>3200898</v>
      </c>
      <c r="F1575">
        <v>2632661</v>
      </c>
      <c r="G1575">
        <v>3202034</v>
      </c>
      <c r="H1575">
        <v>3029125</v>
      </c>
      <c r="I1575">
        <v>2693131</v>
      </c>
      <c r="J1575">
        <v>3266304</v>
      </c>
      <c r="K1575">
        <v>3119986</v>
      </c>
      <c r="L1575">
        <v>3128382</v>
      </c>
      <c r="M1575">
        <v>3228085</v>
      </c>
      <c r="N1575">
        <v>2407509</v>
      </c>
      <c r="O1575">
        <v>1917569</v>
      </c>
      <c r="P1575">
        <v>1627490</v>
      </c>
      <c r="Q1575">
        <v>1465439</v>
      </c>
      <c r="R1575">
        <v>1483625</v>
      </c>
      <c r="S1575">
        <v>702248</v>
      </c>
      <c r="T1575">
        <v>1350338</v>
      </c>
      <c r="U1575">
        <v>1052443</v>
      </c>
      <c r="V1575">
        <v>575810</v>
      </c>
      <c r="W1575">
        <v>348963</v>
      </c>
      <c r="X1575">
        <v>245911</v>
      </c>
      <c r="Y1575">
        <v>11150</v>
      </c>
      <c r="Z1575">
        <v>2045</v>
      </c>
      <c r="AA1575">
        <v>0</v>
      </c>
      <c r="AB1575">
        <v>0</v>
      </c>
      <c r="AC1575">
        <v>0</v>
      </c>
      <c r="AD1575">
        <v>0</v>
      </c>
      <c r="AE1575">
        <v>0</v>
      </c>
      <c r="AF1575">
        <v>0</v>
      </c>
      <c r="AG1575">
        <v>0</v>
      </c>
      <c r="AH1575">
        <v>0</v>
      </c>
    </row>
    <row r="1576" spans="1:34">
      <c r="A1576" t="s">
        <v>150</v>
      </c>
      <c r="B1576" t="s">
        <v>4634</v>
      </c>
      <c r="C1576" s="139">
        <f t="shared" si="24"/>
        <v>0</v>
      </c>
      <c r="D1576">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row>
    <row r="1577" spans="1:34">
      <c r="A1577" t="s">
        <v>150</v>
      </c>
      <c r="B1577" t="s">
        <v>4635</v>
      </c>
      <c r="C1577" s="139">
        <f t="shared" si="24"/>
        <v>42680074.5</v>
      </c>
      <c r="D1577">
        <v>40003495</v>
      </c>
      <c r="E1577">
        <v>40807637</v>
      </c>
      <c r="F1577">
        <v>44587610</v>
      </c>
      <c r="G1577">
        <v>45321556</v>
      </c>
      <c r="H1577">
        <v>45223108</v>
      </c>
      <c r="I1577">
        <v>47480978</v>
      </c>
      <c r="J1577">
        <v>48335286</v>
      </c>
      <c r="K1577">
        <v>51209164</v>
      </c>
      <c r="L1577">
        <v>48356834</v>
      </c>
      <c r="M1577">
        <v>46423120</v>
      </c>
      <c r="N1577">
        <v>47146052</v>
      </c>
      <c r="O1577">
        <v>45099776</v>
      </c>
      <c r="P1577">
        <v>45536890</v>
      </c>
      <c r="Q1577">
        <v>44609789</v>
      </c>
      <c r="R1577">
        <v>44388869</v>
      </c>
      <c r="S1577">
        <v>44733816</v>
      </c>
      <c r="T1577">
        <v>44409875</v>
      </c>
      <c r="U1577">
        <v>43313848</v>
      </c>
      <c r="V1577">
        <v>43108230</v>
      </c>
      <c r="W1577">
        <v>44112978</v>
      </c>
      <c r="X1577">
        <v>44831620</v>
      </c>
      <c r="Y1577">
        <v>42962207</v>
      </c>
      <c r="Z1577">
        <v>44701116</v>
      </c>
      <c r="AA1577">
        <v>40765087</v>
      </c>
      <c r="AB1577">
        <v>40851631</v>
      </c>
      <c r="AC1577">
        <v>39683722</v>
      </c>
      <c r="AD1577">
        <v>42337169</v>
      </c>
      <c r="AE1577">
        <v>40154595</v>
      </c>
      <c r="AF1577">
        <v>41852352</v>
      </c>
      <c r="AG1577">
        <v>38667162</v>
      </c>
      <c r="AH1577">
        <v>39378154</v>
      </c>
    </row>
    <row r="1578" spans="1:34">
      <c r="A1578" t="s">
        <v>150</v>
      </c>
      <c r="B1578" t="s">
        <v>4636</v>
      </c>
      <c r="C1578" s="139">
        <f t="shared" si="24"/>
        <v>0</v>
      </c>
      <c r="D1578">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c r="A1579" t="s">
        <v>150</v>
      </c>
      <c r="B1579" t="s">
        <v>4637</v>
      </c>
      <c r="C1579" s="139">
        <f t="shared" si="24"/>
        <v>1572582.25</v>
      </c>
      <c r="D1579">
        <v>2007494</v>
      </c>
      <c r="E1579">
        <v>1338019</v>
      </c>
      <c r="F1579">
        <v>1524526</v>
      </c>
      <c r="G1579">
        <v>1420290</v>
      </c>
      <c r="H1579">
        <v>1433522</v>
      </c>
      <c r="I1579">
        <v>1485541</v>
      </c>
      <c r="J1579">
        <v>1360897</v>
      </c>
      <c r="K1579">
        <v>1273901</v>
      </c>
      <c r="L1579">
        <v>1231772</v>
      </c>
      <c r="M1579">
        <v>1215351</v>
      </c>
      <c r="N1579">
        <v>973202</v>
      </c>
      <c r="O1579">
        <v>929437</v>
      </c>
      <c r="P1579">
        <v>963558</v>
      </c>
      <c r="Q1579">
        <v>1023697</v>
      </c>
      <c r="R1579">
        <v>1011501</v>
      </c>
      <c r="S1579">
        <v>833491</v>
      </c>
      <c r="T1579">
        <v>397729</v>
      </c>
      <c r="U1579">
        <v>312754</v>
      </c>
      <c r="V1579">
        <v>675609</v>
      </c>
      <c r="W1579">
        <v>663963</v>
      </c>
      <c r="X1579">
        <v>662661</v>
      </c>
      <c r="Y1579">
        <v>670284</v>
      </c>
      <c r="Z1579">
        <v>646180</v>
      </c>
      <c r="AA1579">
        <v>644476</v>
      </c>
      <c r="AB1579">
        <v>620365</v>
      </c>
      <c r="AC1579">
        <v>567887</v>
      </c>
      <c r="AD1579">
        <v>665116</v>
      </c>
      <c r="AE1579">
        <v>616760</v>
      </c>
      <c r="AF1579">
        <v>621542</v>
      </c>
      <c r="AG1579">
        <v>631226</v>
      </c>
      <c r="AH1579">
        <v>596811</v>
      </c>
    </row>
    <row r="1580" spans="1:34">
      <c r="A1580" t="s">
        <v>150</v>
      </c>
      <c r="B1580" t="s">
        <v>4638</v>
      </c>
      <c r="C1580" s="139">
        <f t="shared" si="24"/>
        <v>1572582.25</v>
      </c>
      <c r="D1580">
        <v>2007494</v>
      </c>
      <c r="E1580">
        <v>1338019</v>
      </c>
      <c r="F1580">
        <v>1524526</v>
      </c>
      <c r="G1580">
        <v>1420290</v>
      </c>
      <c r="H1580">
        <v>1433522</v>
      </c>
      <c r="I1580">
        <v>1485541</v>
      </c>
      <c r="J1580">
        <v>1360897</v>
      </c>
      <c r="K1580">
        <v>1273901</v>
      </c>
      <c r="L1580">
        <v>1231772</v>
      </c>
      <c r="M1580">
        <v>1215351</v>
      </c>
      <c r="N1580">
        <v>973202</v>
      </c>
      <c r="O1580">
        <v>929437</v>
      </c>
      <c r="P1580">
        <v>963558</v>
      </c>
      <c r="Q1580">
        <v>1023697</v>
      </c>
      <c r="R1580">
        <v>1011501</v>
      </c>
      <c r="S1580">
        <v>833491</v>
      </c>
      <c r="T1580">
        <v>397729</v>
      </c>
      <c r="U1580">
        <v>312754</v>
      </c>
      <c r="V1580">
        <v>675609</v>
      </c>
      <c r="W1580">
        <v>663963</v>
      </c>
      <c r="X1580">
        <v>662661</v>
      </c>
      <c r="Y1580">
        <v>670284</v>
      </c>
      <c r="Z1580">
        <v>646180</v>
      </c>
      <c r="AA1580">
        <v>644476</v>
      </c>
      <c r="AB1580">
        <v>620365</v>
      </c>
      <c r="AC1580">
        <v>567887</v>
      </c>
      <c r="AD1580">
        <v>665116</v>
      </c>
      <c r="AE1580">
        <v>616760</v>
      </c>
      <c r="AF1580">
        <v>621542</v>
      </c>
      <c r="AG1580">
        <v>631226</v>
      </c>
      <c r="AH1580">
        <v>596811</v>
      </c>
    </row>
    <row r="1581" spans="1:34">
      <c r="A1581" t="s">
        <v>150</v>
      </c>
      <c r="B1581" t="s">
        <v>4639</v>
      </c>
      <c r="C1581" s="139">
        <f t="shared" si="24"/>
        <v>44252656.75</v>
      </c>
      <c r="D1581">
        <v>42010989</v>
      </c>
      <c r="E1581">
        <v>42145656</v>
      </c>
      <c r="F1581">
        <v>46112136</v>
      </c>
      <c r="G1581">
        <v>46741846</v>
      </c>
      <c r="H1581">
        <v>46656630</v>
      </c>
      <c r="I1581">
        <v>48966519</v>
      </c>
      <c r="J1581">
        <v>49696183</v>
      </c>
      <c r="K1581">
        <v>52483065</v>
      </c>
      <c r="L1581">
        <v>49588606</v>
      </c>
      <c r="M1581">
        <v>47638471</v>
      </c>
      <c r="N1581">
        <v>48119254</v>
      </c>
      <c r="O1581">
        <v>46029212</v>
      </c>
      <c r="P1581">
        <v>46500448</v>
      </c>
      <c r="Q1581">
        <v>45633486</v>
      </c>
      <c r="R1581">
        <v>45400370</v>
      </c>
      <c r="S1581">
        <v>45567307</v>
      </c>
      <c r="T1581">
        <v>44807604</v>
      </c>
      <c r="U1581">
        <v>43626602</v>
      </c>
      <c r="V1581">
        <v>43783839</v>
      </c>
      <c r="W1581">
        <v>44776941</v>
      </c>
      <c r="X1581">
        <v>45494281</v>
      </c>
      <c r="Y1581">
        <v>43632491</v>
      </c>
      <c r="Z1581">
        <v>45347296</v>
      </c>
      <c r="AA1581">
        <v>41409563</v>
      </c>
      <c r="AB1581">
        <v>41471996</v>
      </c>
      <c r="AC1581">
        <v>40251609</v>
      </c>
      <c r="AD1581">
        <v>43002285</v>
      </c>
      <c r="AE1581">
        <v>40771355</v>
      </c>
      <c r="AF1581">
        <v>42473894</v>
      </c>
      <c r="AG1581">
        <v>39298388</v>
      </c>
      <c r="AH1581">
        <v>39974965</v>
      </c>
    </row>
    <row r="1582" spans="1:34">
      <c r="A1582" t="s">
        <v>150</v>
      </c>
      <c r="B1582" t="s">
        <v>4640</v>
      </c>
      <c r="C1582" s="139">
        <f t="shared" si="24"/>
        <v>489.5</v>
      </c>
      <c r="D1582">
        <v>0</v>
      </c>
      <c r="E1582">
        <v>0</v>
      </c>
      <c r="F1582">
        <v>1437</v>
      </c>
      <c r="G1582">
        <v>521</v>
      </c>
      <c r="H1582">
        <v>338</v>
      </c>
      <c r="I1582">
        <v>3154</v>
      </c>
      <c r="J1582">
        <v>12083</v>
      </c>
      <c r="K1582">
        <v>3528</v>
      </c>
      <c r="L1582">
        <v>532</v>
      </c>
      <c r="M1582">
        <v>11016</v>
      </c>
      <c r="N1582">
        <v>7394</v>
      </c>
      <c r="O1582">
        <v>8946</v>
      </c>
      <c r="P1582">
        <v>22734</v>
      </c>
      <c r="Q1582">
        <v>32295</v>
      </c>
      <c r="R1582">
        <v>27593</v>
      </c>
      <c r="S1582">
        <v>47611</v>
      </c>
      <c r="T1582">
        <v>19081</v>
      </c>
      <c r="U1582">
        <v>28651</v>
      </c>
      <c r="V1582">
        <v>21187</v>
      </c>
      <c r="W1582">
        <v>0</v>
      </c>
      <c r="X1582">
        <v>0</v>
      </c>
      <c r="Y1582">
        <v>0</v>
      </c>
      <c r="Z1582">
        <v>0</v>
      </c>
      <c r="AA1582">
        <v>0</v>
      </c>
      <c r="AB1582">
        <v>0</v>
      </c>
      <c r="AC1582">
        <v>0</v>
      </c>
      <c r="AD1582">
        <v>0</v>
      </c>
      <c r="AE1582">
        <v>0</v>
      </c>
      <c r="AF1582">
        <v>0</v>
      </c>
      <c r="AG1582">
        <v>0</v>
      </c>
      <c r="AH1582">
        <v>0</v>
      </c>
    </row>
    <row r="1583" spans="1:34">
      <c r="A1583" t="s">
        <v>150</v>
      </c>
      <c r="B1583" t="s">
        <v>4641</v>
      </c>
      <c r="C1583" s="139">
        <f t="shared" si="24"/>
        <v>0</v>
      </c>
      <c r="D1583">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row>
    <row r="1584" spans="1:34">
      <c r="A1584" t="s">
        <v>150</v>
      </c>
      <c r="B1584" s="137" t="s">
        <v>4642</v>
      </c>
      <c r="C1584" s="139">
        <f t="shared" si="24"/>
        <v>44253146.25</v>
      </c>
      <c r="D1584">
        <v>42010989</v>
      </c>
      <c r="E1584">
        <v>42145656</v>
      </c>
      <c r="F1584">
        <v>46113573</v>
      </c>
      <c r="G1584">
        <v>46742367</v>
      </c>
      <c r="H1584">
        <v>46656968</v>
      </c>
      <c r="I1584">
        <v>48969673</v>
      </c>
      <c r="J1584">
        <v>49708266</v>
      </c>
      <c r="K1584">
        <v>52486593</v>
      </c>
      <c r="L1584">
        <v>49589138</v>
      </c>
      <c r="M1584">
        <v>47649487</v>
      </c>
      <c r="N1584">
        <v>48126648</v>
      </c>
      <c r="O1584">
        <v>46038158</v>
      </c>
      <c r="P1584">
        <v>46523182</v>
      </c>
      <c r="Q1584">
        <v>45665781</v>
      </c>
      <c r="R1584">
        <v>45427963</v>
      </c>
      <c r="S1584">
        <v>45614918</v>
      </c>
      <c r="T1584">
        <v>44826685</v>
      </c>
      <c r="U1584">
        <v>43655253</v>
      </c>
      <c r="V1584">
        <v>43805026</v>
      </c>
      <c r="W1584">
        <v>44776941</v>
      </c>
      <c r="X1584">
        <v>45494281</v>
      </c>
      <c r="Y1584">
        <v>43632491</v>
      </c>
      <c r="Z1584">
        <v>45347296</v>
      </c>
      <c r="AA1584">
        <v>41409563</v>
      </c>
      <c r="AB1584">
        <v>41471996</v>
      </c>
      <c r="AC1584">
        <v>40251609</v>
      </c>
      <c r="AD1584">
        <v>43002285</v>
      </c>
      <c r="AE1584">
        <v>40771355</v>
      </c>
      <c r="AF1584">
        <v>42473894</v>
      </c>
      <c r="AG1584">
        <v>39298388</v>
      </c>
      <c r="AH1584">
        <v>39974965</v>
      </c>
    </row>
    <row r="1585" spans="1:34">
      <c r="A1585" t="s">
        <v>150</v>
      </c>
      <c r="B1585" t="s">
        <v>4643</v>
      </c>
      <c r="C1585" s="139">
        <f t="shared" si="24"/>
        <v>0</v>
      </c>
      <c r="D1585" t="s">
        <v>583</v>
      </c>
      <c r="E1585" t="s">
        <v>583</v>
      </c>
      <c r="F1585" t="s">
        <v>583</v>
      </c>
      <c r="G1585" t="s">
        <v>583</v>
      </c>
      <c r="H1585" t="s">
        <v>583</v>
      </c>
      <c r="I1585" t="s">
        <v>583</v>
      </c>
      <c r="J1585" t="s">
        <v>583</v>
      </c>
      <c r="K1585" t="s">
        <v>583</v>
      </c>
      <c r="L1585" t="s">
        <v>583</v>
      </c>
      <c r="M1585" t="s">
        <v>583</v>
      </c>
      <c r="N1585" t="s">
        <v>583</v>
      </c>
      <c r="O1585" t="s">
        <v>583</v>
      </c>
      <c r="P1585" t="s">
        <v>583</v>
      </c>
      <c r="Q1585" t="s">
        <v>583</v>
      </c>
      <c r="R1585" t="s">
        <v>583</v>
      </c>
      <c r="S1585" t="s">
        <v>583</v>
      </c>
      <c r="T1585" t="s">
        <v>583</v>
      </c>
      <c r="U1585" t="s">
        <v>583</v>
      </c>
      <c r="V1585" t="s">
        <v>583</v>
      </c>
      <c r="W1585" t="s">
        <v>583</v>
      </c>
      <c r="X1585" t="s">
        <v>583</v>
      </c>
      <c r="Y1585" t="s">
        <v>583</v>
      </c>
      <c r="Z1585" t="s">
        <v>583</v>
      </c>
      <c r="AA1585" t="s">
        <v>583</v>
      </c>
      <c r="AB1585" t="s">
        <v>583</v>
      </c>
      <c r="AC1585" t="s">
        <v>583</v>
      </c>
      <c r="AD1585" t="s">
        <v>583</v>
      </c>
      <c r="AE1585" t="s">
        <v>583</v>
      </c>
      <c r="AF1585" t="s">
        <v>583</v>
      </c>
      <c r="AG1585" t="s">
        <v>583</v>
      </c>
      <c r="AH1585" t="s">
        <v>583</v>
      </c>
    </row>
    <row r="1586" spans="1:34">
      <c r="A1586" t="s">
        <v>150</v>
      </c>
      <c r="B1586" t="s">
        <v>4644</v>
      </c>
      <c r="C1586" s="139">
        <f t="shared" si="24"/>
        <v>0</v>
      </c>
      <c r="D1586" t="s">
        <v>583</v>
      </c>
      <c r="E1586" t="s">
        <v>583</v>
      </c>
      <c r="F1586" t="s">
        <v>583</v>
      </c>
      <c r="G1586" t="s">
        <v>583</v>
      </c>
      <c r="H1586" t="s">
        <v>583</v>
      </c>
      <c r="I1586" t="s">
        <v>583</v>
      </c>
      <c r="J1586" t="s">
        <v>583</v>
      </c>
      <c r="K1586" t="s">
        <v>583</v>
      </c>
      <c r="L1586" t="s">
        <v>583</v>
      </c>
      <c r="M1586" t="s">
        <v>583</v>
      </c>
      <c r="N1586" t="s">
        <v>583</v>
      </c>
      <c r="O1586" t="s">
        <v>583</v>
      </c>
      <c r="P1586" t="s">
        <v>583</v>
      </c>
      <c r="Q1586" t="s">
        <v>583</v>
      </c>
      <c r="R1586" t="s">
        <v>583</v>
      </c>
      <c r="S1586" t="s">
        <v>583</v>
      </c>
      <c r="T1586" t="s">
        <v>583</v>
      </c>
      <c r="U1586" t="s">
        <v>583</v>
      </c>
      <c r="V1586" t="s">
        <v>583</v>
      </c>
      <c r="W1586" t="s">
        <v>583</v>
      </c>
      <c r="X1586" t="s">
        <v>583</v>
      </c>
      <c r="Y1586" t="s">
        <v>583</v>
      </c>
      <c r="Z1586" t="s">
        <v>583</v>
      </c>
      <c r="AA1586" t="s">
        <v>583</v>
      </c>
      <c r="AB1586" t="s">
        <v>583</v>
      </c>
      <c r="AC1586" t="s">
        <v>583</v>
      </c>
      <c r="AD1586" t="s">
        <v>583</v>
      </c>
      <c r="AE1586" t="s">
        <v>583</v>
      </c>
      <c r="AF1586" t="s">
        <v>583</v>
      </c>
      <c r="AG1586" t="s">
        <v>583</v>
      </c>
      <c r="AH1586" t="s">
        <v>583</v>
      </c>
    </row>
    <row r="1587" spans="1:34">
      <c r="A1587" t="s">
        <v>150</v>
      </c>
      <c r="B1587" t="s">
        <v>4645</v>
      </c>
      <c r="C1587" s="139">
        <f t="shared" si="24"/>
        <v>16434314.75</v>
      </c>
      <c r="D1587">
        <v>15331018</v>
      </c>
      <c r="E1587">
        <v>16763496</v>
      </c>
      <c r="F1587">
        <v>16864678</v>
      </c>
      <c r="G1587">
        <v>16778067</v>
      </c>
      <c r="H1587">
        <v>16554870</v>
      </c>
      <c r="I1587">
        <v>16924762</v>
      </c>
      <c r="J1587">
        <v>17134075</v>
      </c>
      <c r="K1587">
        <v>17053514</v>
      </c>
      <c r="L1587">
        <v>16971354</v>
      </c>
      <c r="M1587">
        <v>17417762</v>
      </c>
      <c r="N1587">
        <v>17113458</v>
      </c>
      <c r="O1587">
        <v>16561937</v>
      </c>
      <c r="P1587">
        <v>16690249</v>
      </c>
      <c r="Q1587">
        <v>15535552</v>
      </c>
      <c r="R1587">
        <v>14946612</v>
      </c>
      <c r="S1587">
        <v>14137727</v>
      </c>
      <c r="T1587">
        <v>13539513</v>
      </c>
      <c r="U1587">
        <v>13251152</v>
      </c>
      <c r="V1587">
        <v>12874060</v>
      </c>
      <c r="W1587">
        <v>12949505</v>
      </c>
      <c r="X1587">
        <v>12367684</v>
      </c>
      <c r="Y1587">
        <v>11782349</v>
      </c>
      <c r="Z1587">
        <v>11640566</v>
      </c>
      <c r="AA1587">
        <v>11786205</v>
      </c>
      <c r="AB1587">
        <v>11475069</v>
      </c>
      <c r="AC1587">
        <v>11198535</v>
      </c>
      <c r="AD1587">
        <v>11696380</v>
      </c>
      <c r="AE1587">
        <v>11885187</v>
      </c>
      <c r="AF1587">
        <v>11699946</v>
      </c>
      <c r="AG1587">
        <v>11756848</v>
      </c>
      <c r="AH1587">
        <v>11768839</v>
      </c>
    </row>
    <row r="1588" spans="1:34">
      <c r="A1588" t="s">
        <v>150</v>
      </c>
      <c r="B1588" t="s">
        <v>4646</v>
      </c>
      <c r="C1588" s="139">
        <f t="shared" si="24"/>
        <v>0</v>
      </c>
      <c r="D1588">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c r="A1589" t="s">
        <v>150</v>
      </c>
      <c r="B1589" t="s">
        <v>4647</v>
      </c>
      <c r="C1589" s="139">
        <f t="shared" si="24"/>
        <v>0</v>
      </c>
      <c r="D1589">
        <v>0</v>
      </c>
      <c r="E1589">
        <v>0</v>
      </c>
      <c r="F1589">
        <v>0</v>
      </c>
      <c r="G1589">
        <v>0</v>
      </c>
      <c r="H1589">
        <v>0</v>
      </c>
      <c r="I1589">
        <v>0</v>
      </c>
      <c r="J1589">
        <v>0</v>
      </c>
      <c r="K1589">
        <v>0</v>
      </c>
      <c r="L1589">
        <v>0</v>
      </c>
      <c r="M1589">
        <v>0</v>
      </c>
      <c r="N1589">
        <v>0</v>
      </c>
      <c r="O1589">
        <v>0</v>
      </c>
      <c r="P1589">
        <v>0</v>
      </c>
      <c r="Q1589">
        <v>0</v>
      </c>
      <c r="R1589">
        <v>0</v>
      </c>
      <c r="S1589">
        <v>0</v>
      </c>
      <c r="T1589">
        <v>0</v>
      </c>
      <c r="U1589">
        <v>2684</v>
      </c>
      <c r="V1589">
        <v>0</v>
      </c>
      <c r="W1589">
        <v>0</v>
      </c>
      <c r="X1589">
        <v>0</v>
      </c>
      <c r="Y1589">
        <v>0</v>
      </c>
      <c r="Z1589">
        <v>0</v>
      </c>
      <c r="AA1589">
        <v>0</v>
      </c>
      <c r="AB1589">
        <v>0</v>
      </c>
      <c r="AC1589">
        <v>0</v>
      </c>
      <c r="AD1589">
        <v>0</v>
      </c>
      <c r="AE1589">
        <v>0</v>
      </c>
      <c r="AF1589">
        <v>0</v>
      </c>
      <c r="AG1589">
        <v>0</v>
      </c>
      <c r="AH1589">
        <v>0</v>
      </c>
    </row>
    <row r="1590" spans="1:34">
      <c r="A1590" t="s">
        <v>150</v>
      </c>
      <c r="B1590" t="s">
        <v>4648</v>
      </c>
      <c r="C1590" s="139">
        <f t="shared" si="24"/>
        <v>16434314.75</v>
      </c>
      <c r="D1590">
        <v>15331018</v>
      </c>
      <c r="E1590">
        <v>16763496</v>
      </c>
      <c r="F1590">
        <v>16864678</v>
      </c>
      <c r="G1590">
        <v>16778067</v>
      </c>
      <c r="H1590">
        <v>16554870</v>
      </c>
      <c r="I1590">
        <v>16924762</v>
      </c>
      <c r="J1590">
        <v>17134075</v>
      </c>
      <c r="K1590">
        <v>17053514</v>
      </c>
      <c r="L1590">
        <v>16971354</v>
      </c>
      <c r="M1590">
        <v>17417762</v>
      </c>
      <c r="N1590">
        <v>17113458</v>
      </c>
      <c r="O1590">
        <v>16561937</v>
      </c>
      <c r="P1590">
        <v>16690249</v>
      </c>
      <c r="Q1590">
        <v>15535552</v>
      </c>
      <c r="R1590">
        <v>14946612</v>
      </c>
      <c r="S1590">
        <v>14137727</v>
      </c>
      <c r="T1590">
        <v>13539513</v>
      </c>
      <c r="U1590">
        <v>13253836</v>
      </c>
      <c r="V1590">
        <v>12874060</v>
      </c>
      <c r="W1590">
        <v>12949505</v>
      </c>
      <c r="X1590">
        <v>12367684</v>
      </c>
      <c r="Y1590">
        <v>11782349</v>
      </c>
      <c r="Z1590">
        <v>11640566</v>
      </c>
      <c r="AA1590">
        <v>11786205</v>
      </c>
      <c r="AB1590">
        <v>11475069</v>
      </c>
      <c r="AC1590">
        <v>11198535</v>
      </c>
      <c r="AD1590">
        <v>11696380</v>
      </c>
      <c r="AE1590">
        <v>11885187</v>
      </c>
      <c r="AF1590">
        <v>11699946</v>
      </c>
      <c r="AG1590">
        <v>11756848</v>
      </c>
      <c r="AH1590">
        <v>11768839</v>
      </c>
    </row>
    <row r="1591" spans="1:34">
      <c r="A1591" t="s">
        <v>150</v>
      </c>
      <c r="B1591" t="s">
        <v>4649</v>
      </c>
      <c r="C1591" s="139">
        <f t="shared" si="24"/>
        <v>1485594</v>
      </c>
      <c r="D1591">
        <v>1504219</v>
      </c>
      <c r="E1591">
        <v>1374786</v>
      </c>
      <c r="F1591">
        <v>1592698</v>
      </c>
      <c r="G1591">
        <v>1470673</v>
      </c>
      <c r="H1591">
        <v>1464213</v>
      </c>
      <c r="I1591">
        <v>1521287</v>
      </c>
      <c r="J1591">
        <v>1388386</v>
      </c>
      <c r="K1591">
        <v>1318703</v>
      </c>
      <c r="L1591">
        <v>1282643</v>
      </c>
      <c r="M1591">
        <v>1260281</v>
      </c>
      <c r="N1591">
        <v>1000189</v>
      </c>
      <c r="O1591">
        <v>970224</v>
      </c>
      <c r="P1591">
        <v>1001086</v>
      </c>
      <c r="Q1591">
        <v>1033540</v>
      </c>
      <c r="R1591">
        <v>1216635</v>
      </c>
      <c r="S1591">
        <v>349697</v>
      </c>
      <c r="T1591">
        <v>662293</v>
      </c>
      <c r="U1591">
        <v>661603</v>
      </c>
      <c r="V1591">
        <v>653307</v>
      </c>
      <c r="W1591">
        <v>639408</v>
      </c>
      <c r="X1591">
        <v>662661</v>
      </c>
      <c r="Y1591">
        <v>670284</v>
      </c>
      <c r="Z1591">
        <v>646180</v>
      </c>
      <c r="AA1591">
        <v>644476</v>
      </c>
      <c r="AB1591">
        <v>620365</v>
      </c>
      <c r="AC1591">
        <v>567887</v>
      </c>
      <c r="AD1591">
        <v>646676</v>
      </c>
      <c r="AE1591">
        <v>616760</v>
      </c>
      <c r="AF1591">
        <v>617999</v>
      </c>
      <c r="AG1591">
        <v>581226</v>
      </c>
      <c r="AH1591">
        <v>546811</v>
      </c>
    </row>
    <row r="1592" spans="1:34">
      <c r="A1592" t="s">
        <v>150</v>
      </c>
      <c r="B1592" t="s">
        <v>4650</v>
      </c>
      <c r="C1592" s="139">
        <f t="shared" si="24"/>
        <v>1185.25</v>
      </c>
      <c r="D1592">
        <v>0</v>
      </c>
      <c r="E1592">
        <v>0</v>
      </c>
      <c r="F1592">
        <v>4638</v>
      </c>
      <c r="G1592">
        <v>103</v>
      </c>
      <c r="H1592">
        <v>128</v>
      </c>
      <c r="I1592">
        <v>963</v>
      </c>
      <c r="J1592">
        <v>16624</v>
      </c>
      <c r="K1592">
        <v>5343</v>
      </c>
      <c r="L1592">
        <v>3639</v>
      </c>
      <c r="M1592">
        <v>9425</v>
      </c>
      <c r="N1592">
        <v>33049</v>
      </c>
      <c r="O1592">
        <v>45275</v>
      </c>
      <c r="P1592">
        <v>64473</v>
      </c>
      <c r="Q1592">
        <v>86976</v>
      </c>
      <c r="R1592">
        <v>74760</v>
      </c>
      <c r="S1592">
        <v>145487</v>
      </c>
      <c r="T1592">
        <v>75296</v>
      </c>
      <c r="U1592">
        <v>0</v>
      </c>
      <c r="V1592">
        <v>0</v>
      </c>
      <c r="W1592">
        <v>0</v>
      </c>
      <c r="X1592">
        <v>0</v>
      </c>
      <c r="Y1592">
        <v>0</v>
      </c>
      <c r="Z1592">
        <v>0</v>
      </c>
      <c r="AA1592">
        <v>0</v>
      </c>
      <c r="AB1592">
        <v>0</v>
      </c>
      <c r="AC1592">
        <v>0</v>
      </c>
      <c r="AD1592">
        <v>0</v>
      </c>
      <c r="AE1592">
        <v>0</v>
      </c>
      <c r="AF1592">
        <v>0</v>
      </c>
      <c r="AG1592">
        <v>0</v>
      </c>
      <c r="AH1592">
        <v>0</v>
      </c>
    </row>
    <row r="1593" spans="1:34">
      <c r="A1593" t="s">
        <v>150</v>
      </c>
      <c r="B1593" t="s">
        <v>4651</v>
      </c>
      <c r="C1593" s="139">
        <f t="shared" si="24"/>
        <v>886343.25</v>
      </c>
      <c r="D1593">
        <v>853850</v>
      </c>
      <c r="E1593">
        <v>908982</v>
      </c>
      <c r="F1593">
        <v>869841</v>
      </c>
      <c r="G1593">
        <v>912700</v>
      </c>
      <c r="H1593">
        <v>864017</v>
      </c>
      <c r="I1593">
        <v>844096</v>
      </c>
      <c r="J1593">
        <v>892170</v>
      </c>
      <c r="K1593">
        <v>916109</v>
      </c>
      <c r="L1593">
        <v>919066</v>
      </c>
      <c r="M1593">
        <v>1076307</v>
      </c>
      <c r="N1593">
        <v>1057231</v>
      </c>
      <c r="O1593">
        <v>1054290</v>
      </c>
      <c r="P1593">
        <v>1063177</v>
      </c>
      <c r="Q1593">
        <v>983284</v>
      </c>
      <c r="R1593">
        <v>969121</v>
      </c>
      <c r="S1593">
        <v>944905</v>
      </c>
      <c r="T1593">
        <v>992121</v>
      </c>
      <c r="U1593">
        <v>973204</v>
      </c>
      <c r="V1593">
        <v>965678</v>
      </c>
      <c r="W1593">
        <v>1012696</v>
      </c>
      <c r="X1593">
        <v>961999</v>
      </c>
      <c r="Y1593">
        <v>924350</v>
      </c>
      <c r="Z1593">
        <v>827734</v>
      </c>
      <c r="AA1593">
        <v>888644</v>
      </c>
      <c r="AB1593">
        <v>890714</v>
      </c>
      <c r="AC1593">
        <v>854731</v>
      </c>
      <c r="AD1593">
        <v>888531</v>
      </c>
      <c r="AE1593">
        <v>951215</v>
      </c>
      <c r="AF1593">
        <v>924925</v>
      </c>
      <c r="AG1593">
        <v>902747</v>
      </c>
      <c r="AH1593">
        <v>893500</v>
      </c>
    </row>
    <row r="1594" spans="1:34">
      <c r="A1594" t="s">
        <v>150</v>
      </c>
      <c r="B1594" t="s">
        <v>4652</v>
      </c>
      <c r="C1594" s="139">
        <f t="shared" si="24"/>
        <v>48868.5</v>
      </c>
      <c r="D1594">
        <v>-34356</v>
      </c>
      <c r="E1594">
        <v>25547</v>
      </c>
      <c r="F1594">
        <v>92661</v>
      </c>
      <c r="G1594">
        <v>111622</v>
      </c>
      <c r="H1594">
        <v>201448</v>
      </c>
      <c r="I1594">
        <v>258958</v>
      </c>
      <c r="J1594">
        <v>221730</v>
      </c>
      <c r="K1594">
        <v>257257</v>
      </c>
      <c r="L1594">
        <v>290216</v>
      </c>
      <c r="M1594">
        <v>110343</v>
      </c>
      <c r="N1594">
        <v>150167</v>
      </c>
      <c r="O1594">
        <v>149297</v>
      </c>
      <c r="P1594">
        <v>217963</v>
      </c>
      <c r="Q1594">
        <v>247600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c r="A1595" t="s">
        <v>150</v>
      </c>
      <c r="B1595" t="s">
        <v>4653</v>
      </c>
      <c r="C1595" s="139">
        <f t="shared" si="24"/>
        <v>25396840.75</v>
      </c>
      <c r="D1595">
        <v>24356259</v>
      </c>
      <c r="E1595">
        <v>23072845</v>
      </c>
      <c r="F1595">
        <v>26689057</v>
      </c>
      <c r="G1595">
        <v>27469202</v>
      </c>
      <c r="H1595">
        <v>27572292</v>
      </c>
      <c r="I1595">
        <v>29419607</v>
      </c>
      <c r="J1595">
        <v>30055281</v>
      </c>
      <c r="K1595">
        <v>32935668</v>
      </c>
      <c r="L1595">
        <v>30122220</v>
      </c>
      <c r="M1595">
        <v>27775369</v>
      </c>
      <c r="N1595">
        <v>28772554</v>
      </c>
      <c r="O1595">
        <v>27257135</v>
      </c>
      <c r="P1595">
        <v>27486234</v>
      </c>
      <c r="Q1595">
        <v>27778830</v>
      </c>
      <c r="R1595">
        <v>28721461</v>
      </c>
      <c r="S1595">
        <v>29712054</v>
      </c>
      <c r="T1595">
        <v>29550475</v>
      </c>
      <c r="U1595">
        <v>28897916</v>
      </c>
      <c r="V1595">
        <v>29474549</v>
      </c>
      <c r="W1595">
        <v>30445094</v>
      </c>
      <c r="X1595">
        <v>31628151</v>
      </c>
      <c r="Y1595">
        <v>30384413</v>
      </c>
      <c r="Z1595">
        <v>32344762</v>
      </c>
      <c r="AA1595">
        <v>28199216</v>
      </c>
      <c r="AB1595">
        <v>28581870</v>
      </c>
      <c r="AC1595">
        <v>27645823</v>
      </c>
      <c r="AD1595">
        <v>29883620</v>
      </c>
      <c r="AE1595">
        <v>27380203</v>
      </c>
      <c r="AF1595">
        <v>29307278</v>
      </c>
      <c r="AG1595">
        <v>26129796</v>
      </c>
      <c r="AH1595">
        <v>26790161</v>
      </c>
    </row>
    <row r="1596" spans="1:34">
      <c r="A1596" t="s">
        <v>150</v>
      </c>
      <c r="B1596" s="137" t="s">
        <v>4654</v>
      </c>
      <c r="C1596" s="139">
        <f t="shared" si="24"/>
        <v>44253146.25</v>
      </c>
      <c r="D1596">
        <v>42010989</v>
      </c>
      <c r="E1596">
        <v>42145656</v>
      </c>
      <c r="F1596">
        <v>46113573</v>
      </c>
      <c r="G1596">
        <v>46742367</v>
      </c>
      <c r="H1596">
        <v>46656968</v>
      </c>
      <c r="I1596">
        <v>48969673</v>
      </c>
      <c r="J1596">
        <v>49708266</v>
      </c>
      <c r="K1596">
        <v>52486593</v>
      </c>
      <c r="L1596">
        <v>49589138</v>
      </c>
      <c r="M1596">
        <v>47649487</v>
      </c>
      <c r="N1596">
        <v>48126648</v>
      </c>
      <c r="O1596">
        <v>46038158</v>
      </c>
      <c r="P1596">
        <v>46523182</v>
      </c>
      <c r="Q1596">
        <v>45665781</v>
      </c>
      <c r="R1596">
        <v>45427963</v>
      </c>
      <c r="S1596">
        <v>45614918</v>
      </c>
      <c r="T1596">
        <v>44826685</v>
      </c>
      <c r="U1596">
        <v>43655253</v>
      </c>
      <c r="V1596">
        <v>43805026</v>
      </c>
      <c r="W1596">
        <v>44776941</v>
      </c>
      <c r="X1596">
        <v>45494281</v>
      </c>
      <c r="Y1596">
        <v>43632491</v>
      </c>
      <c r="Z1596">
        <v>45347296</v>
      </c>
      <c r="AA1596">
        <v>41409563</v>
      </c>
      <c r="AB1596">
        <v>41471996</v>
      </c>
      <c r="AC1596">
        <v>40251609</v>
      </c>
      <c r="AD1596">
        <v>43002285</v>
      </c>
      <c r="AE1596">
        <v>40771355</v>
      </c>
      <c r="AF1596">
        <v>42473894</v>
      </c>
      <c r="AG1596">
        <v>39298388</v>
      </c>
      <c r="AH1596">
        <v>39974965</v>
      </c>
    </row>
    <row r="1597" spans="1:34">
      <c r="A1597" t="s">
        <v>150</v>
      </c>
      <c r="B1597" t="s">
        <v>4655</v>
      </c>
      <c r="C1597" s="139">
        <f t="shared" si="24"/>
        <v>25396840.75</v>
      </c>
      <c r="D1597">
        <v>24356259</v>
      </c>
      <c r="E1597">
        <v>23072845</v>
      </c>
      <c r="F1597">
        <v>26689057</v>
      </c>
      <c r="G1597">
        <v>27469202</v>
      </c>
      <c r="H1597">
        <v>27572292</v>
      </c>
      <c r="I1597">
        <v>29419607</v>
      </c>
      <c r="J1597">
        <v>30055281</v>
      </c>
      <c r="K1597">
        <v>32935668</v>
      </c>
      <c r="L1597">
        <v>30122220</v>
      </c>
      <c r="M1597">
        <v>27775369</v>
      </c>
      <c r="N1597">
        <v>28772554</v>
      </c>
      <c r="O1597">
        <v>27257135</v>
      </c>
      <c r="P1597">
        <v>27486234</v>
      </c>
      <c r="Q1597">
        <v>27778830</v>
      </c>
      <c r="R1597">
        <v>28721461</v>
      </c>
      <c r="S1597">
        <v>29712054</v>
      </c>
      <c r="T1597">
        <v>29550475</v>
      </c>
      <c r="U1597">
        <v>28897916</v>
      </c>
      <c r="V1597">
        <v>29474549</v>
      </c>
      <c r="W1597">
        <v>30445094</v>
      </c>
      <c r="X1597">
        <v>31628151</v>
      </c>
      <c r="Y1597">
        <v>30384413</v>
      </c>
      <c r="Z1597">
        <v>32344762</v>
      </c>
      <c r="AA1597">
        <v>28199216</v>
      </c>
      <c r="AB1597">
        <v>28581870</v>
      </c>
      <c r="AC1597">
        <v>27645823</v>
      </c>
      <c r="AD1597">
        <v>29883620</v>
      </c>
      <c r="AE1597">
        <v>27380203</v>
      </c>
      <c r="AF1597">
        <v>29307278</v>
      </c>
      <c r="AG1597">
        <v>26129796</v>
      </c>
      <c r="AH1597">
        <v>26790161</v>
      </c>
    </row>
    <row r="1598" spans="1:34">
      <c r="A1598" t="s">
        <v>150</v>
      </c>
      <c r="B1598" t="s">
        <v>4656</v>
      </c>
      <c r="C1598" s="139">
        <f t="shared" si="24"/>
        <v>2.3475000000000001</v>
      </c>
      <c r="D1598">
        <v>2.38</v>
      </c>
      <c r="E1598">
        <v>2.21</v>
      </c>
      <c r="F1598">
        <v>2.37</v>
      </c>
      <c r="G1598">
        <v>2.4300000000000002</v>
      </c>
      <c r="H1598">
        <v>2.44</v>
      </c>
      <c r="I1598">
        <v>2.5</v>
      </c>
      <c r="J1598">
        <v>2.5299999999999998</v>
      </c>
      <c r="K1598">
        <v>2.68</v>
      </c>
      <c r="L1598">
        <v>2.5499999999999998</v>
      </c>
      <c r="M1598">
        <v>2.4</v>
      </c>
      <c r="N1598">
        <v>2.4900000000000002</v>
      </c>
      <c r="O1598">
        <v>2.4500000000000002</v>
      </c>
      <c r="P1598">
        <v>2.44</v>
      </c>
      <c r="Q1598">
        <v>2.5499999999999998</v>
      </c>
      <c r="R1598">
        <v>2.72</v>
      </c>
      <c r="S1598">
        <v>2.87</v>
      </c>
      <c r="T1598">
        <v>2.93</v>
      </c>
      <c r="U1598">
        <v>2.96</v>
      </c>
      <c r="V1598">
        <v>3.06</v>
      </c>
      <c r="W1598">
        <v>3.12</v>
      </c>
      <c r="X1598">
        <v>3.28</v>
      </c>
      <c r="Y1598">
        <v>3.29</v>
      </c>
      <c r="Z1598">
        <v>3.49</v>
      </c>
      <c r="AA1598">
        <v>3.13</v>
      </c>
      <c r="AB1598">
        <v>3.22</v>
      </c>
      <c r="AC1598">
        <v>3.19</v>
      </c>
      <c r="AD1598">
        <v>3.28</v>
      </c>
      <c r="AE1598">
        <v>3.04</v>
      </c>
      <c r="AF1598">
        <v>3.23</v>
      </c>
      <c r="AG1598">
        <v>2.98</v>
      </c>
      <c r="AH1598">
        <v>3.03</v>
      </c>
    </row>
    <row r="1599" spans="1:34">
      <c r="A1599" t="s">
        <v>150</v>
      </c>
      <c r="B1599" t="s">
        <v>4657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codeName="Sheet13">
    <tabColor theme="5"/>
    <pageSetUpPr fitToPage="1"/>
  </sheetPr>
  <dimension ref="A1:P6743"/>
  <sheetViews>
    <sheetView workbookViewId="0"/>
  </sheetViews>
  <sheetFormatPr defaultColWidth="7.625" defaultRowHeight="15"/>
  <cols>
    <col min="1" max="1" width="8.625" style="98" bestFit="1" customWidth="1"/>
    <col min="2" max="3" width="35.625" style="98" bestFit="1" customWidth="1"/>
    <col min="4" max="5" width="14.375" style="98" bestFit="1" customWidth="1"/>
    <col min="6" max="6" width="28.625" style="98" bestFit="1" customWidth="1"/>
    <col min="7" max="9" width="21.5" style="98" bestFit="1" customWidth="1"/>
    <col min="10" max="10" width="28.625" style="98" bestFit="1" customWidth="1"/>
    <col min="11" max="11" width="8.625" style="98" bestFit="1" customWidth="1"/>
    <col min="12" max="12" width="20.625" style="98" customWidth="1"/>
    <col min="13" max="16384" width="7.625" style="98"/>
  </cols>
  <sheetData>
    <row r="1" spans="1:16" s="96" customFormat="1" ht="15.95" customHeight="1">
      <c r="A1" s="96" t="s">
        <v>584</v>
      </c>
    </row>
    <row r="2" spans="1:16" s="96" customFormat="1" ht="15.95" customHeight="1">
      <c r="A2" s="96" t="s">
        <v>585</v>
      </c>
      <c r="O2" s="97" t="s">
        <v>586</v>
      </c>
      <c r="P2" s="97" t="b">
        <v>1</v>
      </c>
    </row>
    <row r="3" spans="1:16" s="96" customFormat="1" ht="15.95" customHeight="1">
      <c r="A3" s="96" t="s">
        <v>587</v>
      </c>
      <c r="O3" s="97" t="s">
        <v>588</v>
      </c>
      <c r="P3" s="97" t="b">
        <v>0</v>
      </c>
    </row>
    <row r="4" spans="1:16" ht="15.95" customHeight="1">
      <c r="J4" s="99">
        <f>SUBTOTAL(9,J7:J6743)</f>
        <v>4009085002.7220097</v>
      </c>
    </row>
    <row r="5" spans="1:16" ht="15" customHeight="1">
      <c r="A5" s="100" t="s">
        <v>583</v>
      </c>
      <c r="B5" s="101"/>
      <c r="C5" s="101"/>
      <c r="D5" s="101"/>
      <c r="E5" s="101"/>
      <c r="F5" s="101"/>
      <c r="G5" s="101"/>
      <c r="H5" s="101"/>
      <c r="I5" s="101"/>
      <c r="J5" s="102"/>
      <c r="K5" s="103" t="s">
        <v>583</v>
      </c>
    </row>
    <row r="6" spans="1:16" ht="26.25">
      <c r="A6" s="104" t="s">
        <v>589</v>
      </c>
      <c r="B6" s="103" t="s">
        <v>590</v>
      </c>
      <c r="C6" s="103" t="s">
        <v>591</v>
      </c>
      <c r="D6" s="103" t="s">
        <v>592</v>
      </c>
      <c r="E6" s="104" t="s">
        <v>593</v>
      </c>
      <c r="F6" s="104" t="s">
        <v>594</v>
      </c>
      <c r="G6" s="104" t="s">
        <v>595</v>
      </c>
      <c r="H6" s="104" t="s">
        <v>596</v>
      </c>
      <c r="I6" s="104" t="s">
        <v>597</v>
      </c>
      <c r="J6" s="105" t="s">
        <v>598</v>
      </c>
      <c r="K6" s="103" t="s">
        <v>576</v>
      </c>
      <c r="L6" s="106" t="s">
        <v>599</v>
      </c>
      <c r="M6" s="106" t="s">
        <v>600</v>
      </c>
    </row>
    <row r="7" spans="1:16">
      <c r="A7" s="107">
        <v>3</v>
      </c>
      <c r="B7" s="108" t="s">
        <v>601</v>
      </c>
      <c r="C7" s="108" t="s">
        <v>602</v>
      </c>
      <c r="D7" s="107">
        <v>195</v>
      </c>
      <c r="E7" s="108" t="s">
        <v>3</v>
      </c>
      <c r="F7" s="108" t="s">
        <v>603</v>
      </c>
      <c r="G7" s="108" t="s">
        <v>16</v>
      </c>
      <c r="H7" s="108" t="s">
        <v>604</v>
      </c>
      <c r="I7" s="108" t="s">
        <v>604</v>
      </c>
      <c r="J7" s="109">
        <v>2633517</v>
      </c>
      <c r="K7" s="107">
        <v>2020</v>
      </c>
      <c r="L7" s="98"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98" t="b">
        <f>IF(AND($P$2=FALSE,OR(F7="Commercial NAICS Cogen",F7="Industrial NAICS Cogen",F7="NAICS-22 Cogen")),FALSE,IF(AND($P$3=FALSE,OR(F7="Commercial NAICS Cogen",F7="Commercial NAICS Non-Cogen",F7="Industrial NAICS Cogen", F7="industrial NAICS non-Cogen")),FALSE, TRUE))</f>
        <v>1</v>
      </c>
    </row>
    <row r="8" spans="1:16">
      <c r="A8" s="107">
        <v>3</v>
      </c>
      <c r="B8" s="108" t="s">
        <v>601</v>
      </c>
      <c r="C8" s="108" t="s">
        <v>602</v>
      </c>
      <c r="D8" s="107">
        <v>195</v>
      </c>
      <c r="E8" s="108" t="s">
        <v>3</v>
      </c>
      <c r="F8" s="108" t="s">
        <v>603</v>
      </c>
      <c r="G8" s="108" t="s">
        <v>24</v>
      </c>
      <c r="H8" s="108" t="s">
        <v>604</v>
      </c>
      <c r="I8" s="108" t="s">
        <v>604</v>
      </c>
      <c r="J8" s="109">
        <v>5084350</v>
      </c>
      <c r="K8" s="107">
        <v>2020</v>
      </c>
      <c r="L8" s="98"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98" t="b">
        <f t="shared" ref="M8:M71" si="0">IF(AND($P$2=FALSE,OR(F8="Commercial NAICS Cogen",F8="Industrial NAICS Cogen",F8="NAICS-22 Cogen")),FALSE,IF(AND($P$3=FALSE,OR(F8="Commercial NAICS Cogen",F8="Commercial NAICS Non-Cogen",F8="Industrial NAICS Cogen", F8="industrial NAICS non-Cogen")),FALSE, TRUE))</f>
        <v>1</v>
      </c>
    </row>
    <row r="9" spans="1:16">
      <c r="A9" s="107">
        <v>3</v>
      </c>
      <c r="B9" s="108" t="s">
        <v>601</v>
      </c>
      <c r="C9" s="108" t="s">
        <v>602</v>
      </c>
      <c r="D9" s="107">
        <v>195</v>
      </c>
      <c r="E9" s="108" t="s">
        <v>3</v>
      </c>
      <c r="F9" s="108" t="s">
        <v>603</v>
      </c>
      <c r="G9" s="108" t="s">
        <v>605</v>
      </c>
      <c r="H9" s="108" t="s">
        <v>606</v>
      </c>
      <c r="I9" s="108" t="s">
        <v>607</v>
      </c>
      <c r="J9" s="109">
        <v>2625834.5</v>
      </c>
      <c r="K9" s="107">
        <v>2020</v>
      </c>
      <c r="L9" s="98"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98" t="b">
        <f t="shared" si="0"/>
        <v>1</v>
      </c>
    </row>
    <row r="10" spans="1:16">
      <c r="A10" s="107">
        <v>3</v>
      </c>
      <c r="B10" s="108" t="s">
        <v>601</v>
      </c>
      <c r="C10" s="108" t="s">
        <v>602</v>
      </c>
      <c r="D10" s="107">
        <v>195</v>
      </c>
      <c r="E10" s="108" t="s">
        <v>3</v>
      </c>
      <c r="F10" s="108" t="s">
        <v>603</v>
      </c>
      <c r="G10" s="108" t="s">
        <v>605</v>
      </c>
      <c r="H10" s="108" t="s">
        <v>604</v>
      </c>
      <c r="I10" s="108" t="s">
        <v>604</v>
      </c>
      <c r="J10" s="109">
        <v>155444.47</v>
      </c>
      <c r="K10" s="107">
        <v>2020</v>
      </c>
      <c r="L10" s="98"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98" t="b">
        <f t="shared" si="0"/>
        <v>1</v>
      </c>
    </row>
    <row r="11" spans="1:16">
      <c r="A11" s="107">
        <v>3</v>
      </c>
      <c r="B11" s="108" t="s">
        <v>601</v>
      </c>
      <c r="C11" s="108" t="s">
        <v>602</v>
      </c>
      <c r="D11" s="107">
        <v>195</v>
      </c>
      <c r="E11" s="108" t="s">
        <v>3</v>
      </c>
      <c r="F11" s="108" t="s">
        <v>603</v>
      </c>
      <c r="G11" s="108" t="s">
        <v>605</v>
      </c>
      <c r="H11" s="108" t="s">
        <v>608</v>
      </c>
      <c r="I11" s="108" t="s">
        <v>607</v>
      </c>
      <c r="J11" s="109">
        <v>0</v>
      </c>
      <c r="K11" s="107">
        <v>2020</v>
      </c>
      <c r="L11" s="98"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98" t="b">
        <f t="shared" si="0"/>
        <v>1</v>
      </c>
    </row>
    <row r="12" spans="1:16">
      <c r="A12" s="107">
        <v>7</v>
      </c>
      <c r="B12" s="108" t="s">
        <v>609</v>
      </c>
      <c r="C12" s="108" t="s">
        <v>602</v>
      </c>
      <c r="D12" s="107">
        <v>195</v>
      </c>
      <c r="E12" s="108" t="s">
        <v>3</v>
      </c>
      <c r="F12" s="108" t="s">
        <v>603</v>
      </c>
      <c r="G12" s="108" t="s">
        <v>605</v>
      </c>
      <c r="H12" s="108" t="s">
        <v>604</v>
      </c>
      <c r="I12" s="108" t="s">
        <v>604</v>
      </c>
      <c r="J12" s="109">
        <v>50435</v>
      </c>
      <c r="K12" s="107">
        <v>2020</v>
      </c>
      <c r="L12" s="98"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98" t="b">
        <f t="shared" si="0"/>
        <v>1</v>
      </c>
    </row>
    <row r="13" spans="1:16">
      <c r="A13" s="107">
        <v>10</v>
      </c>
      <c r="B13" s="108" t="s">
        <v>610</v>
      </c>
      <c r="C13" s="108" t="s">
        <v>602</v>
      </c>
      <c r="D13" s="107">
        <v>195</v>
      </c>
      <c r="E13" s="108" t="s">
        <v>3</v>
      </c>
      <c r="F13" s="108" t="s">
        <v>603</v>
      </c>
      <c r="G13" s="108" t="s">
        <v>611</v>
      </c>
      <c r="H13" s="108" t="s">
        <v>612</v>
      </c>
      <c r="I13" s="108" t="s">
        <v>612</v>
      </c>
      <c r="J13" s="109">
        <v>134.685</v>
      </c>
      <c r="K13" s="107">
        <v>2020</v>
      </c>
      <c r="L13" s="98"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98" t="b">
        <f t="shared" si="0"/>
        <v>1</v>
      </c>
    </row>
    <row r="14" spans="1:16">
      <c r="A14" s="107">
        <v>10</v>
      </c>
      <c r="B14" s="108" t="s">
        <v>610</v>
      </c>
      <c r="C14" s="108" t="s">
        <v>602</v>
      </c>
      <c r="D14" s="107">
        <v>195</v>
      </c>
      <c r="E14" s="108" t="s">
        <v>3</v>
      </c>
      <c r="F14" s="108" t="s">
        <v>603</v>
      </c>
      <c r="G14" s="108" t="s">
        <v>611</v>
      </c>
      <c r="H14" s="108" t="s">
        <v>604</v>
      </c>
      <c r="I14" s="108" t="s">
        <v>604</v>
      </c>
      <c r="J14" s="109">
        <v>47405.315000000002</v>
      </c>
      <c r="K14" s="107">
        <v>2020</v>
      </c>
      <c r="L14" s="98"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98" t="b">
        <f t="shared" si="0"/>
        <v>1</v>
      </c>
    </row>
    <row r="15" spans="1:16">
      <c r="A15" s="107">
        <v>10</v>
      </c>
      <c r="B15" s="108" t="s">
        <v>610</v>
      </c>
      <c r="C15" s="108" t="s">
        <v>602</v>
      </c>
      <c r="D15" s="107">
        <v>195</v>
      </c>
      <c r="E15" s="108" t="s">
        <v>3</v>
      </c>
      <c r="F15" s="108" t="s">
        <v>603</v>
      </c>
      <c r="G15" s="108" t="s">
        <v>605</v>
      </c>
      <c r="H15" s="108" t="s">
        <v>604</v>
      </c>
      <c r="I15" s="108" t="s">
        <v>604</v>
      </c>
      <c r="J15" s="109">
        <v>1023602</v>
      </c>
      <c r="K15" s="107">
        <v>2020</v>
      </c>
      <c r="L15" s="98"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98" t="b">
        <f t="shared" si="0"/>
        <v>1</v>
      </c>
    </row>
    <row r="16" spans="1:16">
      <c r="A16" s="107">
        <v>26</v>
      </c>
      <c r="B16" s="108" t="s">
        <v>613</v>
      </c>
      <c r="C16" s="108" t="s">
        <v>602</v>
      </c>
      <c r="D16" s="107">
        <v>195</v>
      </c>
      <c r="E16" s="108" t="s">
        <v>3</v>
      </c>
      <c r="F16" s="108" t="s">
        <v>603</v>
      </c>
      <c r="G16" s="108" t="s">
        <v>611</v>
      </c>
      <c r="H16" s="108" t="s">
        <v>612</v>
      </c>
      <c r="I16" s="108" t="s">
        <v>612</v>
      </c>
      <c r="J16" s="109">
        <v>132</v>
      </c>
      <c r="K16" s="107">
        <v>2020</v>
      </c>
      <c r="L16" s="98"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98" t="b">
        <f t="shared" si="0"/>
        <v>1</v>
      </c>
    </row>
    <row r="17" spans="1:13">
      <c r="A17" s="107">
        <v>26</v>
      </c>
      <c r="B17" s="108" t="s">
        <v>613</v>
      </c>
      <c r="C17" s="108" t="s">
        <v>602</v>
      </c>
      <c r="D17" s="107">
        <v>195</v>
      </c>
      <c r="E17" s="108" t="s">
        <v>3</v>
      </c>
      <c r="F17" s="108" t="s">
        <v>603</v>
      </c>
      <c r="G17" s="108" t="s">
        <v>605</v>
      </c>
      <c r="H17" s="108" t="s">
        <v>606</v>
      </c>
      <c r="I17" s="108" t="s">
        <v>607</v>
      </c>
      <c r="J17" s="109">
        <v>2384708.5</v>
      </c>
      <c r="K17" s="107">
        <v>2020</v>
      </c>
      <c r="L17" s="98"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98" t="b">
        <f t="shared" si="0"/>
        <v>1</v>
      </c>
    </row>
    <row r="18" spans="1:13">
      <c r="A18" s="107">
        <v>26</v>
      </c>
      <c r="B18" s="108" t="s">
        <v>613</v>
      </c>
      <c r="C18" s="108" t="s">
        <v>602</v>
      </c>
      <c r="D18" s="107">
        <v>195</v>
      </c>
      <c r="E18" s="108" t="s">
        <v>3</v>
      </c>
      <c r="F18" s="108" t="s">
        <v>603</v>
      </c>
      <c r="G18" s="108" t="s">
        <v>605</v>
      </c>
      <c r="H18" s="108" t="s">
        <v>604</v>
      </c>
      <c r="I18" s="108" t="s">
        <v>604</v>
      </c>
      <c r="J18" s="109">
        <v>1412104.5</v>
      </c>
      <c r="K18" s="107">
        <v>2020</v>
      </c>
      <c r="L18" s="98"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98" t="b">
        <f t="shared" si="0"/>
        <v>1</v>
      </c>
    </row>
    <row r="19" spans="1:13">
      <c r="A19" s="107">
        <v>46</v>
      </c>
      <c r="B19" s="108" t="s">
        <v>614</v>
      </c>
      <c r="C19" s="108" t="s">
        <v>615</v>
      </c>
      <c r="D19" s="107">
        <v>18642</v>
      </c>
      <c r="E19" s="108" t="s">
        <v>3</v>
      </c>
      <c r="F19" s="108" t="s">
        <v>603</v>
      </c>
      <c r="G19" s="108" t="s">
        <v>605</v>
      </c>
      <c r="H19" s="108" t="s">
        <v>616</v>
      </c>
      <c r="I19" s="108" t="s">
        <v>616</v>
      </c>
      <c r="J19" s="109">
        <v>9174116</v>
      </c>
      <c r="K19" s="107">
        <v>2020</v>
      </c>
      <c r="L19" s="98"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98" t="b">
        <f t="shared" si="0"/>
        <v>1</v>
      </c>
    </row>
    <row r="20" spans="1:13">
      <c r="A20" s="107">
        <v>46</v>
      </c>
      <c r="B20" s="108" t="s">
        <v>614</v>
      </c>
      <c r="C20" s="108" t="s">
        <v>615</v>
      </c>
      <c r="D20" s="107">
        <v>18642</v>
      </c>
      <c r="E20" s="108" t="s">
        <v>3</v>
      </c>
      <c r="F20" s="108" t="s">
        <v>603</v>
      </c>
      <c r="G20" s="108" t="s">
        <v>605</v>
      </c>
      <c r="H20" s="108" t="s">
        <v>616</v>
      </c>
      <c r="I20" s="108" t="s">
        <v>616</v>
      </c>
      <c r="J20" s="109">
        <v>10098922</v>
      </c>
      <c r="K20" s="107">
        <v>2020</v>
      </c>
      <c r="L20" s="98"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98" t="b">
        <f t="shared" si="0"/>
        <v>1</v>
      </c>
    </row>
    <row r="21" spans="1:13">
      <c r="A21" s="107">
        <v>46</v>
      </c>
      <c r="B21" s="108" t="s">
        <v>614</v>
      </c>
      <c r="C21" s="108" t="s">
        <v>615</v>
      </c>
      <c r="D21" s="107">
        <v>18642</v>
      </c>
      <c r="E21" s="108" t="s">
        <v>3</v>
      </c>
      <c r="F21" s="108" t="s">
        <v>603</v>
      </c>
      <c r="G21" s="108" t="s">
        <v>605</v>
      </c>
      <c r="H21" s="108" t="s">
        <v>616</v>
      </c>
      <c r="I21" s="108" t="s">
        <v>616</v>
      </c>
      <c r="J21" s="109">
        <v>9501812</v>
      </c>
      <c r="K21" s="107">
        <v>2020</v>
      </c>
      <c r="L21" s="98"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98" t="b">
        <f t="shared" si="0"/>
        <v>1</v>
      </c>
    </row>
    <row r="22" spans="1:13">
      <c r="A22" s="107">
        <v>51</v>
      </c>
      <c r="B22" s="108" t="s">
        <v>617</v>
      </c>
      <c r="C22" s="108" t="s">
        <v>618</v>
      </c>
      <c r="D22" s="107">
        <v>3265</v>
      </c>
      <c r="E22" s="108" t="s">
        <v>62</v>
      </c>
      <c r="F22" s="108" t="s">
        <v>603</v>
      </c>
      <c r="G22" s="108" t="s">
        <v>605</v>
      </c>
      <c r="H22" s="108" t="s">
        <v>619</v>
      </c>
      <c r="I22" s="108" t="s">
        <v>607</v>
      </c>
      <c r="J22" s="109">
        <v>639124.15</v>
      </c>
      <c r="K22" s="107">
        <v>2020</v>
      </c>
      <c r="L22" s="98"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98" t="b">
        <f t="shared" si="0"/>
        <v>1</v>
      </c>
    </row>
    <row r="23" spans="1:13">
      <c r="A23" s="107">
        <v>51</v>
      </c>
      <c r="B23" s="108" t="s">
        <v>617</v>
      </c>
      <c r="C23" s="108" t="s">
        <v>618</v>
      </c>
      <c r="D23" s="107">
        <v>3265</v>
      </c>
      <c r="E23" s="108" t="s">
        <v>62</v>
      </c>
      <c r="F23" s="108" t="s">
        <v>603</v>
      </c>
      <c r="G23" s="108" t="s">
        <v>605</v>
      </c>
      <c r="H23" s="108" t="s">
        <v>604</v>
      </c>
      <c r="I23" s="108" t="s">
        <v>604</v>
      </c>
      <c r="J23" s="109">
        <v>28112.846000000001</v>
      </c>
      <c r="K23" s="107">
        <v>2020</v>
      </c>
      <c r="L23" s="98"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98" t="b">
        <f t="shared" si="0"/>
        <v>1</v>
      </c>
    </row>
    <row r="24" spans="1:13">
      <c r="A24" s="107">
        <v>51</v>
      </c>
      <c r="B24" s="108" t="s">
        <v>617</v>
      </c>
      <c r="C24" s="108" t="s">
        <v>618</v>
      </c>
      <c r="D24" s="107">
        <v>3265</v>
      </c>
      <c r="E24" s="108" t="s">
        <v>62</v>
      </c>
      <c r="F24" s="108" t="s">
        <v>603</v>
      </c>
      <c r="G24" s="108" t="s">
        <v>605</v>
      </c>
      <c r="H24" s="108" t="s">
        <v>620</v>
      </c>
      <c r="I24" s="108" t="s">
        <v>621</v>
      </c>
      <c r="J24" s="109">
        <v>0</v>
      </c>
      <c r="K24" s="107">
        <v>2020</v>
      </c>
      <c r="L24" s="98"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98" t="b">
        <f t="shared" si="0"/>
        <v>1</v>
      </c>
    </row>
    <row r="25" spans="1:13">
      <c r="A25" s="107">
        <v>54</v>
      </c>
      <c r="B25" s="108" t="s">
        <v>622</v>
      </c>
      <c r="C25" s="108" t="s">
        <v>623</v>
      </c>
      <c r="D25" s="107">
        <v>5580</v>
      </c>
      <c r="E25" s="108" t="s">
        <v>59</v>
      </c>
      <c r="F25" s="108" t="s">
        <v>603</v>
      </c>
      <c r="G25" s="108" t="s">
        <v>611</v>
      </c>
      <c r="H25" s="108" t="s">
        <v>606</v>
      </c>
      <c r="I25" s="108" t="s">
        <v>607</v>
      </c>
      <c r="J25" s="109">
        <v>0</v>
      </c>
      <c r="K25" s="107">
        <v>2020</v>
      </c>
      <c r="L25" s="98"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98" t="b">
        <f t="shared" si="0"/>
        <v>1</v>
      </c>
    </row>
    <row r="26" spans="1:13">
      <c r="A26" s="107">
        <v>54</v>
      </c>
      <c r="B26" s="108" t="s">
        <v>622</v>
      </c>
      <c r="C26" s="108" t="s">
        <v>623</v>
      </c>
      <c r="D26" s="107">
        <v>5580</v>
      </c>
      <c r="E26" s="108" t="s">
        <v>59</v>
      </c>
      <c r="F26" s="108" t="s">
        <v>603</v>
      </c>
      <c r="G26" s="108" t="s">
        <v>611</v>
      </c>
      <c r="H26" s="108" t="s">
        <v>612</v>
      </c>
      <c r="I26" s="108" t="s">
        <v>612</v>
      </c>
      <c r="J26" s="109">
        <v>299.53399999999999</v>
      </c>
      <c r="K26" s="107">
        <v>2020</v>
      </c>
      <c r="L26" s="98"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98" t="b">
        <f t="shared" si="0"/>
        <v>1</v>
      </c>
    </row>
    <row r="27" spans="1:13">
      <c r="A27" s="107">
        <v>54</v>
      </c>
      <c r="B27" s="108" t="s">
        <v>622</v>
      </c>
      <c r="C27" s="108" t="s">
        <v>623</v>
      </c>
      <c r="D27" s="107">
        <v>5580</v>
      </c>
      <c r="E27" s="108" t="s">
        <v>59</v>
      </c>
      <c r="F27" s="108" t="s">
        <v>603</v>
      </c>
      <c r="G27" s="108" t="s">
        <v>611</v>
      </c>
      <c r="H27" s="108" t="s">
        <v>604</v>
      </c>
      <c r="I27" s="108" t="s">
        <v>604</v>
      </c>
      <c r="J27" s="109">
        <v>313949.46999999997</v>
      </c>
      <c r="K27" s="107">
        <v>2020</v>
      </c>
      <c r="L27" s="98"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98" t="b">
        <f t="shared" si="0"/>
        <v>1</v>
      </c>
    </row>
    <row r="28" spans="1:13">
      <c r="A28" s="107">
        <v>56</v>
      </c>
      <c r="B28" s="108" t="s">
        <v>624</v>
      </c>
      <c r="C28" s="108" t="s">
        <v>625</v>
      </c>
      <c r="D28" s="107">
        <v>189</v>
      </c>
      <c r="E28" s="108" t="s">
        <v>3</v>
      </c>
      <c r="F28" s="108" t="s">
        <v>603</v>
      </c>
      <c r="G28" s="108" t="s">
        <v>605</v>
      </c>
      <c r="H28" s="108" t="s">
        <v>606</v>
      </c>
      <c r="I28" s="108" t="s">
        <v>607</v>
      </c>
      <c r="J28" s="109">
        <v>314886.57</v>
      </c>
      <c r="K28" s="107">
        <v>2020</v>
      </c>
      <c r="L28" s="98"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98" t="b">
        <f t="shared" si="0"/>
        <v>1</v>
      </c>
    </row>
    <row r="29" spans="1:13">
      <c r="A29" s="107">
        <v>56</v>
      </c>
      <c r="B29" s="108" t="s">
        <v>624</v>
      </c>
      <c r="C29" s="108" t="s">
        <v>625</v>
      </c>
      <c r="D29" s="107">
        <v>189</v>
      </c>
      <c r="E29" s="108" t="s">
        <v>3</v>
      </c>
      <c r="F29" s="108" t="s">
        <v>603</v>
      </c>
      <c r="G29" s="108" t="s">
        <v>605</v>
      </c>
      <c r="H29" s="108" t="s">
        <v>612</v>
      </c>
      <c r="I29" s="108" t="s">
        <v>612</v>
      </c>
      <c r="J29" s="109">
        <v>2404.4340000000002</v>
      </c>
      <c r="K29" s="107">
        <v>2020</v>
      </c>
      <c r="L29" s="98"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98" t="b">
        <f t="shared" si="0"/>
        <v>1</v>
      </c>
    </row>
    <row r="30" spans="1:13">
      <c r="A30" s="107">
        <v>60</v>
      </c>
      <c r="B30" s="108" t="s">
        <v>626</v>
      </c>
      <c r="C30" s="108" t="s">
        <v>627</v>
      </c>
      <c r="D30" s="107">
        <v>8245</v>
      </c>
      <c r="E30" s="108" t="s">
        <v>89</v>
      </c>
      <c r="F30" s="108" t="s">
        <v>603</v>
      </c>
      <c r="G30" s="108" t="s">
        <v>605</v>
      </c>
      <c r="H30" s="108" t="s">
        <v>612</v>
      </c>
      <c r="I30" s="108" t="s">
        <v>612</v>
      </c>
      <c r="J30" s="109">
        <v>1412.5809999999999</v>
      </c>
      <c r="K30" s="107">
        <v>2020</v>
      </c>
      <c r="L30" s="98"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98" t="b">
        <f t="shared" si="0"/>
        <v>1</v>
      </c>
    </row>
    <row r="31" spans="1:13">
      <c r="A31" s="107">
        <v>60</v>
      </c>
      <c r="B31" s="108" t="s">
        <v>626</v>
      </c>
      <c r="C31" s="108" t="s">
        <v>627</v>
      </c>
      <c r="D31" s="107">
        <v>8245</v>
      </c>
      <c r="E31" s="108" t="s">
        <v>89</v>
      </c>
      <c r="F31" s="108" t="s">
        <v>603</v>
      </c>
      <c r="G31" s="108" t="s">
        <v>605</v>
      </c>
      <c r="H31" s="108" t="s">
        <v>628</v>
      </c>
      <c r="I31" s="108" t="s">
        <v>607</v>
      </c>
      <c r="J31" s="109">
        <v>298876.03999999998</v>
      </c>
      <c r="K31" s="107">
        <v>2020</v>
      </c>
      <c r="L31" s="98"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98" t="b">
        <f t="shared" si="0"/>
        <v>1</v>
      </c>
    </row>
    <row r="32" spans="1:13">
      <c r="A32" s="107">
        <v>60</v>
      </c>
      <c r="B32" s="108" t="s">
        <v>626</v>
      </c>
      <c r="C32" s="108" t="s">
        <v>627</v>
      </c>
      <c r="D32" s="107">
        <v>8245</v>
      </c>
      <c r="E32" s="108" t="s">
        <v>89</v>
      </c>
      <c r="F32" s="108" t="s">
        <v>603</v>
      </c>
      <c r="G32" s="108" t="s">
        <v>605</v>
      </c>
      <c r="H32" s="108" t="s">
        <v>608</v>
      </c>
      <c r="I32" s="108" t="s">
        <v>607</v>
      </c>
      <c r="J32" s="109">
        <v>605252.38</v>
      </c>
      <c r="K32" s="107">
        <v>2020</v>
      </c>
      <c r="L32" s="98"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98" t="b">
        <f t="shared" si="0"/>
        <v>1</v>
      </c>
    </row>
    <row r="33" spans="1:13">
      <c r="A33" s="107">
        <v>87</v>
      </c>
      <c r="B33" s="108" t="s">
        <v>629</v>
      </c>
      <c r="C33" s="108" t="s">
        <v>630</v>
      </c>
      <c r="D33" s="107">
        <v>30151</v>
      </c>
      <c r="E33" s="108" t="s">
        <v>11</v>
      </c>
      <c r="F33" s="108" t="s">
        <v>603</v>
      </c>
      <c r="G33" s="108" t="s">
        <v>605</v>
      </c>
      <c r="H33" s="108" t="s">
        <v>604</v>
      </c>
      <c r="I33" s="108" t="s">
        <v>604</v>
      </c>
      <c r="J33" s="109">
        <v>2714.518</v>
      </c>
      <c r="K33" s="107">
        <v>2020</v>
      </c>
      <c r="L33" s="98"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98" t="b">
        <f t="shared" si="0"/>
        <v>1</v>
      </c>
    </row>
    <row r="34" spans="1:13">
      <c r="A34" s="107">
        <v>87</v>
      </c>
      <c r="B34" s="108" t="s">
        <v>629</v>
      </c>
      <c r="C34" s="108" t="s">
        <v>630</v>
      </c>
      <c r="D34" s="107">
        <v>30151</v>
      </c>
      <c r="E34" s="108" t="s">
        <v>11</v>
      </c>
      <c r="F34" s="108" t="s">
        <v>603</v>
      </c>
      <c r="G34" s="108" t="s">
        <v>605</v>
      </c>
      <c r="H34" s="108" t="s">
        <v>608</v>
      </c>
      <c r="I34" s="108" t="s">
        <v>607</v>
      </c>
      <c r="J34" s="109">
        <v>593563.48</v>
      </c>
      <c r="K34" s="107">
        <v>2020</v>
      </c>
      <c r="L34" s="98"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98" t="b">
        <f t="shared" si="0"/>
        <v>1</v>
      </c>
    </row>
    <row r="35" spans="1:13">
      <c r="A35" s="107">
        <v>96</v>
      </c>
      <c r="B35" s="108" t="s">
        <v>631</v>
      </c>
      <c r="C35" s="108" t="s">
        <v>632</v>
      </c>
      <c r="D35" s="107">
        <v>3522</v>
      </c>
      <c r="E35" s="108" t="s">
        <v>6</v>
      </c>
      <c r="F35" s="108" t="s">
        <v>603</v>
      </c>
      <c r="G35" s="108" t="s">
        <v>611</v>
      </c>
      <c r="H35" s="108" t="s">
        <v>604</v>
      </c>
      <c r="I35" s="108" t="s">
        <v>604</v>
      </c>
      <c r="J35" s="109">
        <v>16401</v>
      </c>
      <c r="K35" s="107">
        <v>2020</v>
      </c>
      <c r="L35" s="98"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98" t="b">
        <f t="shared" si="0"/>
        <v>1</v>
      </c>
    </row>
    <row r="36" spans="1:13">
      <c r="A36" s="107">
        <v>104</v>
      </c>
      <c r="B36" s="108" t="s">
        <v>633</v>
      </c>
      <c r="C36" s="108" t="s">
        <v>634</v>
      </c>
      <c r="D36" s="107">
        <v>17609</v>
      </c>
      <c r="E36" s="108" t="s">
        <v>16</v>
      </c>
      <c r="F36" s="108" t="s">
        <v>603</v>
      </c>
      <c r="G36" s="108" t="s">
        <v>635</v>
      </c>
      <c r="H36" s="108" t="s">
        <v>636</v>
      </c>
      <c r="I36" s="108" t="s">
        <v>637</v>
      </c>
      <c r="J36" s="109">
        <v>131832</v>
      </c>
      <c r="K36" s="107">
        <v>2020</v>
      </c>
      <c r="L36" s="98"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98" t="b">
        <f t="shared" si="0"/>
        <v>1</v>
      </c>
    </row>
    <row r="37" spans="1:13">
      <c r="A37" s="107">
        <v>108</v>
      </c>
      <c r="B37" s="108" t="s">
        <v>638</v>
      </c>
      <c r="C37" s="108" t="s">
        <v>639</v>
      </c>
      <c r="D37" s="107">
        <v>18315</v>
      </c>
      <c r="E37" s="108" t="s">
        <v>55</v>
      </c>
      <c r="F37" s="108" t="s">
        <v>603</v>
      </c>
      <c r="G37" s="108" t="s">
        <v>605</v>
      </c>
      <c r="H37" s="108" t="s">
        <v>604</v>
      </c>
      <c r="I37" s="108" t="s">
        <v>604</v>
      </c>
      <c r="J37" s="109">
        <v>7490.3310000000001</v>
      </c>
      <c r="K37" s="107">
        <v>2020</v>
      </c>
      <c r="L37" s="98"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98" t="b">
        <f t="shared" si="0"/>
        <v>1</v>
      </c>
    </row>
    <row r="38" spans="1:13">
      <c r="A38" s="107">
        <v>108</v>
      </c>
      <c r="B38" s="108" t="s">
        <v>638</v>
      </c>
      <c r="C38" s="108" t="s">
        <v>639</v>
      </c>
      <c r="D38" s="107">
        <v>18315</v>
      </c>
      <c r="E38" s="108" t="s">
        <v>55</v>
      </c>
      <c r="F38" s="108" t="s">
        <v>603</v>
      </c>
      <c r="G38" s="108" t="s">
        <v>605</v>
      </c>
      <c r="H38" s="108" t="s">
        <v>608</v>
      </c>
      <c r="I38" s="108" t="s">
        <v>607</v>
      </c>
      <c r="J38" s="109">
        <v>1440743.7</v>
      </c>
      <c r="K38" s="107">
        <v>2020</v>
      </c>
      <c r="L38" s="98"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98" t="b">
        <f t="shared" si="0"/>
        <v>1</v>
      </c>
    </row>
    <row r="39" spans="1:13">
      <c r="A39" s="107">
        <v>113</v>
      </c>
      <c r="B39" s="108" t="s">
        <v>640</v>
      </c>
      <c r="C39" s="108" t="s">
        <v>641</v>
      </c>
      <c r="D39" s="107">
        <v>803</v>
      </c>
      <c r="E39" s="108" t="s">
        <v>10</v>
      </c>
      <c r="F39" s="108" t="s">
        <v>603</v>
      </c>
      <c r="G39" s="108" t="s">
        <v>605</v>
      </c>
      <c r="H39" s="108" t="s">
        <v>606</v>
      </c>
      <c r="I39" s="108" t="s">
        <v>607</v>
      </c>
      <c r="J39" s="109">
        <v>0</v>
      </c>
      <c r="K39" s="107">
        <v>2020</v>
      </c>
      <c r="L39" s="98"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98" t="b">
        <f t="shared" si="0"/>
        <v>1</v>
      </c>
    </row>
    <row r="40" spans="1:13">
      <c r="A40" s="107">
        <v>113</v>
      </c>
      <c r="B40" s="108" t="s">
        <v>640</v>
      </c>
      <c r="C40" s="108" t="s">
        <v>641</v>
      </c>
      <c r="D40" s="107">
        <v>803</v>
      </c>
      <c r="E40" s="108" t="s">
        <v>10</v>
      </c>
      <c r="F40" s="108" t="s">
        <v>603</v>
      </c>
      <c r="G40" s="108" t="s">
        <v>605</v>
      </c>
      <c r="H40" s="108" t="s">
        <v>612</v>
      </c>
      <c r="I40" s="108" t="s">
        <v>612</v>
      </c>
      <c r="J40" s="109">
        <v>3025.4380000000001</v>
      </c>
      <c r="K40" s="107">
        <v>2020</v>
      </c>
      <c r="L40" s="98"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98" t="b">
        <f t="shared" si="0"/>
        <v>1</v>
      </c>
    </row>
    <row r="41" spans="1:13">
      <c r="A41" s="107">
        <v>113</v>
      </c>
      <c r="B41" s="108" t="s">
        <v>640</v>
      </c>
      <c r="C41" s="108" t="s">
        <v>641</v>
      </c>
      <c r="D41" s="107">
        <v>803</v>
      </c>
      <c r="E41" s="108" t="s">
        <v>10</v>
      </c>
      <c r="F41" s="108" t="s">
        <v>603</v>
      </c>
      <c r="G41" s="108" t="s">
        <v>605</v>
      </c>
      <c r="H41" s="108" t="s">
        <v>604</v>
      </c>
      <c r="I41" s="108" t="s">
        <v>604</v>
      </c>
      <c r="J41" s="109">
        <v>108.35599999999999</v>
      </c>
      <c r="K41" s="107">
        <v>2020</v>
      </c>
      <c r="L41" s="98"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98" t="b">
        <f t="shared" si="0"/>
        <v>1</v>
      </c>
    </row>
    <row r="42" spans="1:13">
      <c r="A42" s="107">
        <v>113</v>
      </c>
      <c r="B42" s="108" t="s">
        <v>640</v>
      </c>
      <c r="C42" s="108" t="s">
        <v>641</v>
      </c>
      <c r="D42" s="107">
        <v>803</v>
      </c>
      <c r="E42" s="108" t="s">
        <v>10</v>
      </c>
      <c r="F42" s="108" t="s">
        <v>603</v>
      </c>
      <c r="G42" s="108" t="s">
        <v>605</v>
      </c>
      <c r="H42" s="108" t="s">
        <v>608</v>
      </c>
      <c r="I42" s="108" t="s">
        <v>607</v>
      </c>
      <c r="J42" s="109">
        <v>3146865.2</v>
      </c>
      <c r="K42" s="107">
        <v>2020</v>
      </c>
      <c r="L42" s="98"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98" t="b">
        <f t="shared" si="0"/>
        <v>1</v>
      </c>
    </row>
    <row r="43" spans="1:13">
      <c r="A43" s="107">
        <v>116</v>
      </c>
      <c r="B43" s="108" t="s">
        <v>642</v>
      </c>
      <c r="C43" s="108" t="s">
        <v>641</v>
      </c>
      <c r="D43" s="107">
        <v>803</v>
      </c>
      <c r="E43" s="108" t="s">
        <v>10</v>
      </c>
      <c r="F43" s="108" t="s">
        <v>603</v>
      </c>
      <c r="G43" s="108" t="s">
        <v>611</v>
      </c>
      <c r="H43" s="108" t="s">
        <v>604</v>
      </c>
      <c r="I43" s="108" t="s">
        <v>604</v>
      </c>
      <c r="J43" s="109">
        <v>740914</v>
      </c>
      <c r="K43" s="107">
        <v>2020</v>
      </c>
      <c r="L43" s="98"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98" t="b">
        <f t="shared" si="0"/>
        <v>1</v>
      </c>
    </row>
    <row r="44" spans="1:13">
      <c r="A44" s="107">
        <v>117</v>
      </c>
      <c r="B44" s="108" t="s">
        <v>643</v>
      </c>
      <c r="C44" s="108" t="s">
        <v>641</v>
      </c>
      <c r="D44" s="107">
        <v>803</v>
      </c>
      <c r="E44" s="108" t="s">
        <v>10</v>
      </c>
      <c r="F44" s="108" t="s">
        <v>603</v>
      </c>
      <c r="G44" s="108" t="s">
        <v>16</v>
      </c>
      <c r="H44" s="108" t="s">
        <v>604</v>
      </c>
      <c r="I44" s="108" t="s">
        <v>604</v>
      </c>
      <c r="J44" s="109">
        <v>830391</v>
      </c>
      <c r="K44" s="107">
        <v>2020</v>
      </c>
      <c r="L44" s="98"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98" t="b">
        <f t="shared" si="0"/>
        <v>1</v>
      </c>
    </row>
    <row r="45" spans="1:13">
      <c r="A45" s="107">
        <v>117</v>
      </c>
      <c r="B45" s="108" t="s">
        <v>643</v>
      </c>
      <c r="C45" s="108" t="s">
        <v>641</v>
      </c>
      <c r="D45" s="107">
        <v>803</v>
      </c>
      <c r="E45" s="108" t="s">
        <v>10</v>
      </c>
      <c r="F45" s="108" t="s">
        <v>603</v>
      </c>
      <c r="G45" s="108" t="s">
        <v>644</v>
      </c>
      <c r="H45" s="108" t="s">
        <v>604</v>
      </c>
      <c r="I45" s="108" t="s">
        <v>604</v>
      </c>
      <c r="J45" s="109">
        <v>969261</v>
      </c>
      <c r="K45" s="107">
        <v>2020</v>
      </c>
      <c r="L45" s="98"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98" t="b">
        <f t="shared" si="0"/>
        <v>1</v>
      </c>
    </row>
    <row r="46" spans="1:13">
      <c r="A46" s="107">
        <v>117</v>
      </c>
      <c r="B46" s="108" t="s">
        <v>643</v>
      </c>
      <c r="C46" s="108" t="s">
        <v>641</v>
      </c>
      <c r="D46" s="107">
        <v>803</v>
      </c>
      <c r="E46" s="108" t="s">
        <v>10</v>
      </c>
      <c r="F46" s="108" t="s">
        <v>603</v>
      </c>
      <c r="G46" s="108" t="s">
        <v>24</v>
      </c>
      <c r="H46" s="108" t="s">
        <v>612</v>
      </c>
      <c r="I46" s="108" t="s">
        <v>612</v>
      </c>
      <c r="J46" s="109">
        <v>0</v>
      </c>
      <c r="K46" s="107">
        <v>2020</v>
      </c>
      <c r="L46" s="98"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98" t="b">
        <f t="shared" si="0"/>
        <v>1</v>
      </c>
    </row>
    <row r="47" spans="1:13">
      <c r="A47" s="107">
        <v>117</v>
      </c>
      <c r="B47" s="108" t="s">
        <v>643</v>
      </c>
      <c r="C47" s="108" t="s">
        <v>641</v>
      </c>
      <c r="D47" s="107">
        <v>803</v>
      </c>
      <c r="E47" s="108" t="s">
        <v>10</v>
      </c>
      <c r="F47" s="108" t="s">
        <v>603</v>
      </c>
      <c r="G47" s="108" t="s">
        <v>24</v>
      </c>
      <c r="H47" s="108" t="s">
        <v>604</v>
      </c>
      <c r="I47" s="108" t="s">
        <v>604</v>
      </c>
      <c r="J47" s="109">
        <v>1773484</v>
      </c>
      <c r="K47" s="107">
        <v>2020</v>
      </c>
      <c r="L47" s="98"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98" t="b">
        <f t="shared" si="0"/>
        <v>1</v>
      </c>
    </row>
    <row r="48" spans="1:13">
      <c r="A48" s="107">
        <v>117</v>
      </c>
      <c r="B48" s="108" t="s">
        <v>643</v>
      </c>
      <c r="C48" s="108" t="s">
        <v>641</v>
      </c>
      <c r="D48" s="107">
        <v>803</v>
      </c>
      <c r="E48" s="108" t="s">
        <v>10</v>
      </c>
      <c r="F48" s="108" t="s">
        <v>603</v>
      </c>
      <c r="G48" s="108" t="s">
        <v>611</v>
      </c>
      <c r="H48" s="108" t="s">
        <v>604</v>
      </c>
      <c r="I48" s="108" t="s">
        <v>604</v>
      </c>
      <c r="J48" s="109">
        <v>31377</v>
      </c>
      <c r="K48" s="107">
        <v>2020</v>
      </c>
      <c r="L48" s="98"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98" t="b">
        <f t="shared" si="0"/>
        <v>1</v>
      </c>
    </row>
    <row r="49" spans="1:13">
      <c r="A49" s="107">
        <v>120</v>
      </c>
      <c r="B49" s="108" t="s">
        <v>645</v>
      </c>
      <c r="C49" s="108" t="s">
        <v>641</v>
      </c>
      <c r="D49" s="107">
        <v>803</v>
      </c>
      <c r="E49" s="108" t="s">
        <v>10</v>
      </c>
      <c r="F49" s="108" t="s">
        <v>603</v>
      </c>
      <c r="G49" s="108" t="s">
        <v>611</v>
      </c>
      <c r="H49" s="108" t="s">
        <v>612</v>
      </c>
      <c r="I49" s="108" t="s">
        <v>612</v>
      </c>
      <c r="J49" s="109">
        <v>4618.4840000000004</v>
      </c>
      <c r="K49" s="107">
        <v>2020</v>
      </c>
      <c r="L49" s="98"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98" t="b">
        <f t="shared" si="0"/>
        <v>1</v>
      </c>
    </row>
    <row r="50" spans="1:13">
      <c r="A50" s="107">
        <v>120</v>
      </c>
      <c r="B50" s="108" t="s">
        <v>645</v>
      </c>
      <c r="C50" s="108" t="s">
        <v>641</v>
      </c>
      <c r="D50" s="107">
        <v>803</v>
      </c>
      <c r="E50" s="108" t="s">
        <v>10</v>
      </c>
      <c r="F50" s="108" t="s">
        <v>603</v>
      </c>
      <c r="G50" s="108" t="s">
        <v>611</v>
      </c>
      <c r="H50" s="108" t="s">
        <v>604</v>
      </c>
      <c r="I50" s="108" t="s">
        <v>604</v>
      </c>
      <c r="J50" s="109">
        <v>165364.51999999999</v>
      </c>
      <c r="K50" s="107">
        <v>2020</v>
      </c>
      <c r="L50" s="98"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98" t="b">
        <f t="shared" si="0"/>
        <v>1</v>
      </c>
    </row>
    <row r="51" spans="1:13">
      <c r="A51" s="107">
        <v>120</v>
      </c>
      <c r="B51" s="108" t="s">
        <v>645</v>
      </c>
      <c r="C51" s="108" t="s">
        <v>641</v>
      </c>
      <c r="D51" s="107">
        <v>803</v>
      </c>
      <c r="E51" s="108" t="s">
        <v>10</v>
      </c>
      <c r="F51" s="108" t="s">
        <v>603</v>
      </c>
      <c r="G51" s="108" t="s">
        <v>605</v>
      </c>
      <c r="H51" s="108" t="s">
        <v>604</v>
      </c>
      <c r="I51" s="108" t="s">
        <v>604</v>
      </c>
      <c r="J51" s="109">
        <v>246777</v>
      </c>
      <c r="K51" s="107">
        <v>2020</v>
      </c>
      <c r="L51" s="98"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98" t="b">
        <f t="shared" si="0"/>
        <v>1</v>
      </c>
    </row>
    <row r="52" spans="1:13">
      <c r="A52" s="107">
        <v>120</v>
      </c>
      <c r="B52" s="108" t="s">
        <v>645</v>
      </c>
      <c r="C52" s="108" t="s">
        <v>641</v>
      </c>
      <c r="D52" s="107">
        <v>803</v>
      </c>
      <c r="E52" s="108" t="s">
        <v>10</v>
      </c>
      <c r="F52" s="108" t="s">
        <v>603</v>
      </c>
      <c r="G52" s="108" t="s">
        <v>605</v>
      </c>
      <c r="H52" s="108" t="s">
        <v>646</v>
      </c>
      <c r="I52" s="108" t="s">
        <v>646</v>
      </c>
      <c r="J52" s="109">
        <v>0</v>
      </c>
      <c r="K52" s="107">
        <v>2020</v>
      </c>
      <c r="L52" s="98"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98" t="b">
        <f t="shared" si="0"/>
        <v>1</v>
      </c>
    </row>
    <row r="53" spans="1:13">
      <c r="A53" s="107">
        <v>126</v>
      </c>
      <c r="B53" s="108" t="s">
        <v>647</v>
      </c>
      <c r="C53" s="108" t="s">
        <v>648</v>
      </c>
      <c r="D53" s="107">
        <v>24211</v>
      </c>
      <c r="E53" s="108" t="s">
        <v>10</v>
      </c>
      <c r="F53" s="108" t="s">
        <v>603</v>
      </c>
      <c r="G53" s="108" t="s">
        <v>611</v>
      </c>
      <c r="H53" s="108" t="s">
        <v>612</v>
      </c>
      <c r="I53" s="108" t="s">
        <v>612</v>
      </c>
      <c r="J53" s="109">
        <v>0</v>
      </c>
      <c r="K53" s="107">
        <v>2020</v>
      </c>
      <c r="L53" s="98"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98" t="b">
        <f t="shared" si="0"/>
        <v>1</v>
      </c>
    </row>
    <row r="54" spans="1:13">
      <c r="A54" s="107">
        <v>126</v>
      </c>
      <c r="B54" s="108" t="s">
        <v>647</v>
      </c>
      <c r="C54" s="108" t="s">
        <v>648</v>
      </c>
      <c r="D54" s="107">
        <v>24211</v>
      </c>
      <c r="E54" s="108" t="s">
        <v>10</v>
      </c>
      <c r="F54" s="108" t="s">
        <v>603</v>
      </c>
      <c r="G54" s="108" t="s">
        <v>611</v>
      </c>
      <c r="H54" s="108" t="s">
        <v>604</v>
      </c>
      <c r="I54" s="108" t="s">
        <v>604</v>
      </c>
      <c r="J54" s="109">
        <v>11542</v>
      </c>
      <c r="K54" s="107">
        <v>2020</v>
      </c>
      <c r="L54" s="98"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98" t="b">
        <f t="shared" si="0"/>
        <v>1</v>
      </c>
    </row>
    <row r="55" spans="1:13">
      <c r="A55" s="107">
        <v>126</v>
      </c>
      <c r="B55" s="108" t="s">
        <v>647</v>
      </c>
      <c r="C55" s="108" t="s">
        <v>648</v>
      </c>
      <c r="D55" s="107">
        <v>24211</v>
      </c>
      <c r="E55" s="108" t="s">
        <v>10</v>
      </c>
      <c r="F55" s="108" t="s">
        <v>603</v>
      </c>
      <c r="G55" s="108" t="s">
        <v>649</v>
      </c>
      <c r="H55" s="108" t="s">
        <v>604</v>
      </c>
      <c r="I55" s="108" t="s">
        <v>604</v>
      </c>
      <c r="J55" s="109">
        <v>496476.76</v>
      </c>
      <c r="K55" s="107">
        <v>2020</v>
      </c>
      <c r="L55" s="98"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98" t="b">
        <f t="shared" si="0"/>
        <v>1</v>
      </c>
    </row>
    <row r="56" spans="1:13">
      <c r="A56" s="107">
        <v>126</v>
      </c>
      <c r="B56" s="108" t="s">
        <v>647</v>
      </c>
      <c r="C56" s="108" t="s">
        <v>648</v>
      </c>
      <c r="D56" s="107">
        <v>24211</v>
      </c>
      <c r="E56" s="108" t="s">
        <v>10</v>
      </c>
      <c r="F56" s="108" t="s">
        <v>603</v>
      </c>
      <c r="G56" s="108" t="s">
        <v>605</v>
      </c>
      <c r="H56" s="108" t="s">
        <v>606</v>
      </c>
      <c r="I56" s="108" t="s">
        <v>607</v>
      </c>
      <c r="J56" s="109">
        <v>0</v>
      </c>
      <c r="K56" s="107">
        <v>2020</v>
      </c>
      <c r="L56" s="98"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98" t="b">
        <f t="shared" si="0"/>
        <v>1</v>
      </c>
    </row>
    <row r="57" spans="1:13">
      <c r="A57" s="107">
        <v>126</v>
      </c>
      <c r="B57" s="108" t="s">
        <v>647</v>
      </c>
      <c r="C57" s="108" t="s">
        <v>648</v>
      </c>
      <c r="D57" s="107">
        <v>24211</v>
      </c>
      <c r="E57" s="108" t="s">
        <v>10</v>
      </c>
      <c r="F57" s="108" t="s">
        <v>603</v>
      </c>
      <c r="G57" s="108" t="s">
        <v>605</v>
      </c>
      <c r="H57" s="108" t="s">
        <v>650</v>
      </c>
      <c r="I57" s="108" t="s">
        <v>651</v>
      </c>
      <c r="J57" s="109">
        <v>0</v>
      </c>
      <c r="K57" s="107">
        <v>2020</v>
      </c>
      <c r="L57" s="98"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98" t="b">
        <f t="shared" si="0"/>
        <v>1</v>
      </c>
    </row>
    <row r="58" spans="1:13">
      <c r="A58" s="107">
        <v>126</v>
      </c>
      <c r="B58" s="108" t="s">
        <v>647</v>
      </c>
      <c r="C58" s="108" t="s">
        <v>648</v>
      </c>
      <c r="D58" s="107">
        <v>24211</v>
      </c>
      <c r="E58" s="108" t="s">
        <v>10</v>
      </c>
      <c r="F58" s="108" t="s">
        <v>603</v>
      </c>
      <c r="G58" s="108" t="s">
        <v>605</v>
      </c>
      <c r="H58" s="108" t="s">
        <v>604</v>
      </c>
      <c r="I58" s="108" t="s">
        <v>604</v>
      </c>
      <c r="J58" s="109">
        <v>955452</v>
      </c>
      <c r="K58" s="107">
        <v>2020</v>
      </c>
      <c r="L58" s="98"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98" t="b">
        <f t="shared" si="0"/>
        <v>1</v>
      </c>
    </row>
    <row r="59" spans="1:13">
      <c r="A59" s="107">
        <v>126</v>
      </c>
      <c r="B59" s="108" t="s">
        <v>647</v>
      </c>
      <c r="C59" s="108" t="s">
        <v>648</v>
      </c>
      <c r="D59" s="107">
        <v>24211</v>
      </c>
      <c r="E59" s="108" t="s">
        <v>10</v>
      </c>
      <c r="F59" s="108" t="s">
        <v>603</v>
      </c>
      <c r="G59" s="108" t="s">
        <v>605</v>
      </c>
      <c r="H59" s="108" t="s">
        <v>646</v>
      </c>
      <c r="I59" s="108" t="s">
        <v>646</v>
      </c>
      <c r="J59" s="109">
        <v>0</v>
      </c>
      <c r="K59" s="107">
        <v>2020</v>
      </c>
      <c r="L59" s="98"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98" t="b">
        <f t="shared" si="0"/>
        <v>1</v>
      </c>
    </row>
    <row r="60" spans="1:13">
      <c r="A60" s="107">
        <v>126</v>
      </c>
      <c r="B60" s="108" t="s">
        <v>647</v>
      </c>
      <c r="C60" s="108" t="s">
        <v>648</v>
      </c>
      <c r="D60" s="107">
        <v>24211</v>
      </c>
      <c r="E60" s="108" t="s">
        <v>10</v>
      </c>
      <c r="F60" s="108" t="s">
        <v>603</v>
      </c>
      <c r="G60" s="108" t="s">
        <v>605</v>
      </c>
      <c r="H60" s="108" t="s">
        <v>608</v>
      </c>
      <c r="I60" s="108" t="s">
        <v>607</v>
      </c>
      <c r="J60" s="109">
        <v>0</v>
      </c>
      <c r="K60" s="107">
        <v>2020</v>
      </c>
      <c r="L60" s="98"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98" t="b">
        <f t="shared" si="0"/>
        <v>1</v>
      </c>
    </row>
    <row r="61" spans="1:13">
      <c r="A61" s="107">
        <v>127</v>
      </c>
      <c r="B61" s="108" t="s">
        <v>652</v>
      </c>
      <c r="C61" s="108" t="s">
        <v>653</v>
      </c>
      <c r="D61" s="107">
        <v>63884</v>
      </c>
      <c r="E61" s="108" t="s">
        <v>132</v>
      </c>
      <c r="F61" s="108" t="s">
        <v>603</v>
      </c>
      <c r="G61" s="108" t="s">
        <v>605</v>
      </c>
      <c r="H61" s="108" t="s">
        <v>606</v>
      </c>
      <c r="I61" s="108" t="s">
        <v>607</v>
      </c>
      <c r="J61" s="109">
        <v>0</v>
      </c>
      <c r="K61" s="107">
        <v>2020</v>
      </c>
      <c r="L61" s="98"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98" t="b">
        <f t="shared" si="0"/>
        <v>1</v>
      </c>
    </row>
    <row r="62" spans="1:13">
      <c r="A62" s="107">
        <v>127</v>
      </c>
      <c r="B62" s="108" t="s">
        <v>652</v>
      </c>
      <c r="C62" s="108" t="s">
        <v>653</v>
      </c>
      <c r="D62" s="107">
        <v>63884</v>
      </c>
      <c r="E62" s="108" t="s">
        <v>132</v>
      </c>
      <c r="F62" s="108" t="s">
        <v>603</v>
      </c>
      <c r="G62" s="108" t="s">
        <v>605</v>
      </c>
      <c r="H62" s="108" t="s">
        <v>612</v>
      </c>
      <c r="I62" s="108" t="s">
        <v>612</v>
      </c>
      <c r="J62" s="109">
        <v>2969.0970000000002</v>
      </c>
      <c r="K62" s="107">
        <v>2020</v>
      </c>
      <c r="L62" s="98"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98" t="b">
        <f t="shared" si="0"/>
        <v>1</v>
      </c>
    </row>
    <row r="63" spans="1:13">
      <c r="A63" s="107">
        <v>127</v>
      </c>
      <c r="B63" s="108" t="s">
        <v>652</v>
      </c>
      <c r="C63" s="108" t="s">
        <v>653</v>
      </c>
      <c r="D63" s="107">
        <v>63884</v>
      </c>
      <c r="E63" s="108" t="s">
        <v>132</v>
      </c>
      <c r="F63" s="108" t="s">
        <v>603</v>
      </c>
      <c r="G63" s="108" t="s">
        <v>605</v>
      </c>
      <c r="H63" s="108" t="s">
        <v>608</v>
      </c>
      <c r="I63" s="108" t="s">
        <v>607</v>
      </c>
      <c r="J63" s="109">
        <v>1100657.8999999999</v>
      </c>
      <c r="K63" s="107">
        <v>2020</v>
      </c>
      <c r="L63" s="98"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98" t="b">
        <f t="shared" si="0"/>
        <v>1</v>
      </c>
    </row>
    <row r="64" spans="1:13">
      <c r="A64" s="107">
        <v>130</v>
      </c>
      <c r="B64" s="108" t="s">
        <v>654</v>
      </c>
      <c r="C64" s="108" t="s">
        <v>655</v>
      </c>
      <c r="D64" s="107">
        <v>17543</v>
      </c>
      <c r="E64" s="108" t="s">
        <v>123</v>
      </c>
      <c r="F64" s="108" t="s">
        <v>603</v>
      </c>
      <c r="G64" s="108" t="s">
        <v>605</v>
      </c>
      <c r="H64" s="108" t="s">
        <v>606</v>
      </c>
      <c r="I64" s="108" t="s">
        <v>607</v>
      </c>
      <c r="J64" s="109">
        <v>0</v>
      </c>
      <c r="K64" s="107">
        <v>2020</v>
      </c>
      <c r="L64" s="98"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98" t="b">
        <f t="shared" si="0"/>
        <v>1</v>
      </c>
    </row>
    <row r="65" spans="1:13">
      <c r="A65" s="107">
        <v>130</v>
      </c>
      <c r="B65" s="108" t="s">
        <v>654</v>
      </c>
      <c r="C65" s="108" t="s">
        <v>655</v>
      </c>
      <c r="D65" s="107">
        <v>17543</v>
      </c>
      <c r="E65" s="108" t="s">
        <v>123</v>
      </c>
      <c r="F65" s="108" t="s">
        <v>603</v>
      </c>
      <c r="G65" s="108" t="s">
        <v>605</v>
      </c>
      <c r="H65" s="108" t="s">
        <v>612</v>
      </c>
      <c r="I65" s="108" t="s">
        <v>612</v>
      </c>
      <c r="J65" s="109">
        <v>15541.944</v>
      </c>
      <c r="K65" s="107">
        <v>2020</v>
      </c>
      <c r="L65" s="98"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98" t="b">
        <f t="shared" si="0"/>
        <v>1</v>
      </c>
    </row>
    <row r="66" spans="1:13">
      <c r="A66" s="107">
        <v>130</v>
      </c>
      <c r="B66" s="108" t="s">
        <v>654</v>
      </c>
      <c r="C66" s="108" t="s">
        <v>655</v>
      </c>
      <c r="D66" s="107">
        <v>17543</v>
      </c>
      <c r="E66" s="108" t="s">
        <v>123</v>
      </c>
      <c r="F66" s="108" t="s">
        <v>603</v>
      </c>
      <c r="G66" s="108" t="s">
        <v>605</v>
      </c>
      <c r="H66" s="108" t="s">
        <v>656</v>
      </c>
      <c r="I66" s="108" t="s">
        <v>656</v>
      </c>
      <c r="J66" s="109">
        <v>0</v>
      </c>
      <c r="K66" s="107">
        <v>2020</v>
      </c>
      <c r="L66" s="98"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98" t="b">
        <f t="shared" si="0"/>
        <v>1</v>
      </c>
    </row>
    <row r="67" spans="1:13">
      <c r="A67" s="107">
        <v>130</v>
      </c>
      <c r="B67" s="108" t="s">
        <v>654</v>
      </c>
      <c r="C67" s="108" t="s">
        <v>655</v>
      </c>
      <c r="D67" s="107">
        <v>17543</v>
      </c>
      <c r="E67" s="108" t="s">
        <v>123</v>
      </c>
      <c r="F67" s="108" t="s">
        <v>603</v>
      </c>
      <c r="G67" s="108" t="s">
        <v>605</v>
      </c>
      <c r="H67" s="108" t="s">
        <v>628</v>
      </c>
      <c r="I67" s="108" t="s">
        <v>607</v>
      </c>
      <c r="J67" s="109">
        <v>6210633.0999999996</v>
      </c>
      <c r="K67" s="107">
        <v>2020</v>
      </c>
      <c r="L67" s="98"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98" t="b">
        <f t="shared" si="0"/>
        <v>1</v>
      </c>
    </row>
    <row r="68" spans="1:13">
      <c r="A68" s="107">
        <v>136</v>
      </c>
      <c r="B68" s="108" t="s">
        <v>657</v>
      </c>
      <c r="C68" s="108" t="s">
        <v>658</v>
      </c>
      <c r="D68" s="107">
        <v>21554</v>
      </c>
      <c r="E68" s="108" t="s">
        <v>31</v>
      </c>
      <c r="F68" s="108" t="s">
        <v>603</v>
      </c>
      <c r="G68" s="108" t="s">
        <v>605</v>
      </c>
      <c r="H68" s="108" t="s">
        <v>606</v>
      </c>
      <c r="I68" s="108" t="s">
        <v>607</v>
      </c>
      <c r="J68" s="109">
        <v>6627915.5</v>
      </c>
      <c r="K68" s="107">
        <v>2020</v>
      </c>
      <c r="L68" s="98"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98" t="b">
        <f t="shared" si="0"/>
        <v>1</v>
      </c>
    </row>
    <row r="69" spans="1:13">
      <c r="A69" s="107">
        <v>136</v>
      </c>
      <c r="B69" s="108" t="s">
        <v>657</v>
      </c>
      <c r="C69" s="108" t="s">
        <v>658</v>
      </c>
      <c r="D69" s="107">
        <v>21554</v>
      </c>
      <c r="E69" s="108" t="s">
        <v>31</v>
      </c>
      <c r="F69" s="108" t="s">
        <v>603</v>
      </c>
      <c r="G69" s="108" t="s">
        <v>605</v>
      </c>
      <c r="H69" s="108" t="s">
        <v>612</v>
      </c>
      <c r="I69" s="108" t="s">
        <v>612</v>
      </c>
      <c r="J69" s="109">
        <v>21383.523000000001</v>
      </c>
      <c r="K69" s="107">
        <v>2020</v>
      </c>
      <c r="L69" s="98"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98" t="b">
        <f t="shared" si="0"/>
        <v>1</v>
      </c>
    </row>
    <row r="70" spans="1:13">
      <c r="A70" s="107">
        <v>141</v>
      </c>
      <c r="B70" s="108" t="s">
        <v>659</v>
      </c>
      <c r="C70" s="108" t="s">
        <v>660</v>
      </c>
      <c r="D70" s="107">
        <v>16572</v>
      </c>
      <c r="E70" s="108" t="s">
        <v>10</v>
      </c>
      <c r="F70" s="108" t="s">
        <v>603</v>
      </c>
      <c r="G70" s="108" t="s">
        <v>611</v>
      </c>
      <c r="H70" s="108" t="s">
        <v>612</v>
      </c>
      <c r="I70" s="108" t="s">
        <v>612</v>
      </c>
      <c r="J70" s="109">
        <v>58.832999999999998</v>
      </c>
      <c r="K70" s="107">
        <v>2020</v>
      </c>
      <c r="L70" s="98"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98" t="b">
        <f t="shared" si="0"/>
        <v>1</v>
      </c>
    </row>
    <row r="71" spans="1:13">
      <c r="A71" s="107">
        <v>141</v>
      </c>
      <c r="B71" s="108" t="s">
        <v>659</v>
      </c>
      <c r="C71" s="108" t="s">
        <v>660</v>
      </c>
      <c r="D71" s="107">
        <v>16572</v>
      </c>
      <c r="E71" s="108" t="s">
        <v>10</v>
      </c>
      <c r="F71" s="108" t="s">
        <v>603</v>
      </c>
      <c r="G71" s="108" t="s">
        <v>611</v>
      </c>
      <c r="H71" s="108" t="s">
        <v>604</v>
      </c>
      <c r="I71" s="108" t="s">
        <v>604</v>
      </c>
      <c r="J71" s="109">
        <v>9641.1669999999995</v>
      </c>
      <c r="K71" s="107">
        <v>2020</v>
      </c>
      <c r="L71" s="98"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98" t="b">
        <f t="shared" si="0"/>
        <v>1</v>
      </c>
    </row>
    <row r="72" spans="1:13">
      <c r="A72" s="107">
        <v>141</v>
      </c>
      <c r="B72" s="108" t="s">
        <v>659</v>
      </c>
      <c r="C72" s="108" t="s">
        <v>660</v>
      </c>
      <c r="D72" s="107">
        <v>16572</v>
      </c>
      <c r="E72" s="108" t="s">
        <v>10</v>
      </c>
      <c r="F72" s="108" t="s">
        <v>603</v>
      </c>
      <c r="G72" s="108" t="s">
        <v>661</v>
      </c>
      <c r="H72" s="108" t="s">
        <v>662</v>
      </c>
      <c r="I72" s="108" t="s">
        <v>662</v>
      </c>
      <c r="J72" s="109">
        <v>0</v>
      </c>
      <c r="K72" s="107">
        <v>2020</v>
      </c>
      <c r="L72" s="98"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98"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07">
        <v>141</v>
      </c>
      <c r="B73" s="108" t="s">
        <v>659</v>
      </c>
      <c r="C73" s="108" t="s">
        <v>660</v>
      </c>
      <c r="D73" s="107">
        <v>16572</v>
      </c>
      <c r="E73" s="108" t="s">
        <v>10</v>
      </c>
      <c r="F73" s="108" t="s">
        <v>603</v>
      </c>
      <c r="G73" s="108" t="s">
        <v>605</v>
      </c>
      <c r="H73" s="108" t="s">
        <v>612</v>
      </c>
      <c r="I73" s="108" t="s">
        <v>612</v>
      </c>
      <c r="J73" s="109">
        <v>0</v>
      </c>
      <c r="K73" s="107">
        <v>2020</v>
      </c>
      <c r="L73" s="98"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98" t="b">
        <f t="shared" si="1"/>
        <v>1</v>
      </c>
    </row>
    <row r="74" spans="1:13">
      <c r="A74" s="107">
        <v>141</v>
      </c>
      <c r="B74" s="108" t="s">
        <v>659</v>
      </c>
      <c r="C74" s="108" t="s">
        <v>660</v>
      </c>
      <c r="D74" s="107">
        <v>16572</v>
      </c>
      <c r="E74" s="108" t="s">
        <v>10</v>
      </c>
      <c r="F74" s="108" t="s">
        <v>603</v>
      </c>
      <c r="G74" s="108" t="s">
        <v>605</v>
      </c>
      <c r="H74" s="108" t="s">
        <v>604</v>
      </c>
      <c r="I74" s="108" t="s">
        <v>604</v>
      </c>
      <c r="J74" s="109">
        <v>332753</v>
      </c>
      <c r="K74" s="107">
        <v>2020</v>
      </c>
      <c r="L74" s="98"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98" t="b">
        <f t="shared" si="1"/>
        <v>1</v>
      </c>
    </row>
    <row r="75" spans="1:13">
      <c r="A75" s="107">
        <v>145</v>
      </c>
      <c r="B75" s="108" t="s">
        <v>663</v>
      </c>
      <c r="C75" s="108" t="s">
        <v>660</v>
      </c>
      <c r="D75" s="107">
        <v>16572</v>
      </c>
      <c r="E75" s="108" t="s">
        <v>10</v>
      </c>
      <c r="F75" s="108" t="s">
        <v>603</v>
      </c>
      <c r="G75" s="108" t="s">
        <v>664</v>
      </c>
      <c r="H75" s="108" t="s">
        <v>636</v>
      </c>
      <c r="I75" s="108" t="s">
        <v>665</v>
      </c>
      <c r="J75" s="109">
        <v>4310</v>
      </c>
      <c r="K75" s="107">
        <v>2020</v>
      </c>
      <c r="L75" s="98"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98" t="b">
        <f t="shared" si="1"/>
        <v>1</v>
      </c>
    </row>
    <row r="76" spans="1:13">
      <c r="A76" s="107">
        <v>145</v>
      </c>
      <c r="B76" s="108" t="s">
        <v>663</v>
      </c>
      <c r="C76" s="108" t="s">
        <v>660</v>
      </c>
      <c r="D76" s="107">
        <v>16572</v>
      </c>
      <c r="E76" s="108" t="s">
        <v>10</v>
      </c>
      <c r="F76" s="108" t="s">
        <v>603</v>
      </c>
      <c r="G76" s="108" t="s">
        <v>635</v>
      </c>
      <c r="H76" s="108" t="s">
        <v>636</v>
      </c>
      <c r="I76" s="108" t="s">
        <v>637</v>
      </c>
      <c r="J76" s="109">
        <v>47723</v>
      </c>
      <c r="K76" s="107">
        <v>2020</v>
      </c>
      <c r="L76" s="98"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98" t="b">
        <f t="shared" si="1"/>
        <v>1</v>
      </c>
    </row>
    <row r="77" spans="1:13">
      <c r="A77" s="107">
        <v>147</v>
      </c>
      <c r="B77" s="108" t="s">
        <v>666</v>
      </c>
      <c r="C77" s="108" t="s">
        <v>660</v>
      </c>
      <c r="D77" s="107">
        <v>16572</v>
      </c>
      <c r="E77" s="108" t="s">
        <v>10</v>
      </c>
      <c r="F77" s="108" t="s">
        <v>603</v>
      </c>
      <c r="G77" s="108" t="s">
        <v>16</v>
      </c>
      <c r="H77" s="108" t="s">
        <v>604</v>
      </c>
      <c r="I77" s="108" t="s">
        <v>604</v>
      </c>
      <c r="J77" s="109">
        <v>583215</v>
      </c>
      <c r="K77" s="107">
        <v>2020</v>
      </c>
      <c r="L77" s="98"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98" t="b">
        <f t="shared" si="1"/>
        <v>1</v>
      </c>
    </row>
    <row r="78" spans="1:13">
      <c r="A78" s="107">
        <v>147</v>
      </c>
      <c r="B78" s="108" t="s">
        <v>666</v>
      </c>
      <c r="C78" s="108" t="s">
        <v>660</v>
      </c>
      <c r="D78" s="107">
        <v>16572</v>
      </c>
      <c r="E78" s="108" t="s">
        <v>10</v>
      </c>
      <c r="F78" s="108" t="s">
        <v>603</v>
      </c>
      <c r="G78" s="108" t="s">
        <v>24</v>
      </c>
      <c r="H78" s="108" t="s">
        <v>604</v>
      </c>
      <c r="I78" s="108" t="s">
        <v>604</v>
      </c>
      <c r="J78" s="109">
        <v>1077513</v>
      </c>
      <c r="K78" s="107">
        <v>2020</v>
      </c>
      <c r="L78" s="98"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98" t="b">
        <f t="shared" si="1"/>
        <v>1</v>
      </c>
    </row>
    <row r="79" spans="1:13">
      <c r="A79" s="107">
        <v>147</v>
      </c>
      <c r="B79" s="108" t="s">
        <v>666</v>
      </c>
      <c r="C79" s="108" t="s">
        <v>660</v>
      </c>
      <c r="D79" s="107">
        <v>16572</v>
      </c>
      <c r="E79" s="108" t="s">
        <v>10</v>
      </c>
      <c r="F79" s="108" t="s">
        <v>603</v>
      </c>
      <c r="G79" s="108" t="s">
        <v>611</v>
      </c>
      <c r="H79" s="108" t="s">
        <v>612</v>
      </c>
      <c r="I79" s="108" t="s">
        <v>612</v>
      </c>
      <c r="J79" s="109">
        <v>0</v>
      </c>
      <c r="K79" s="107">
        <v>2020</v>
      </c>
      <c r="L79" s="98"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98" t="b">
        <f t="shared" si="1"/>
        <v>1</v>
      </c>
    </row>
    <row r="80" spans="1:13">
      <c r="A80" s="107">
        <v>147</v>
      </c>
      <c r="B80" s="108" t="s">
        <v>666</v>
      </c>
      <c r="C80" s="108" t="s">
        <v>660</v>
      </c>
      <c r="D80" s="107">
        <v>16572</v>
      </c>
      <c r="E80" s="108" t="s">
        <v>10</v>
      </c>
      <c r="F80" s="108" t="s">
        <v>603</v>
      </c>
      <c r="G80" s="108" t="s">
        <v>611</v>
      </c>
      <c r="H80" s="108" t="s">
        <v>604</v>
      </c>
      <c r="I80" s="108" t="s">
        <v>604</v>
      </c>
      <c r="J80" s="109">
        <v>161</v>
      </c>
      <c r="K80" s="107">
        <v>2020</v>
      </c>
      <c r="L80" s="98"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98" t="b">
        <f t="shared" si="1"/>
        <v>1</v>
      </c>
    </row>
    <row r="81" spans="1:13">
      <c r="A81" s="107">
        <v>148</v>
      </c>
      <c r="B81" s="108" t="s">
        <v>667</v>
      </c>
      <c r="C81" s="108" t="s">
        <v>660</v>
      </c>
      <c r="D81" s="107">
        <v>16572</v>
      </c>
      <c r="E81" s="108" t="s">
        <v>10</v>
      </c>
      <c r="F81" s="108" t="s">
        <v>603</v>
      </c>
      <c r="G81" s="108" t="s">
        <v>664</v>
      </c>
      <c r="H81" s="108" t="s">
        <v>636</v>
      </c>
      <c r="I81" s="108" t="s">
        <v>665</v>
      </c>
      <c r="J81" s="109">
        <v>3008</v>
      </c>
      <c r="K81" s="107">
        <v>2020</v>
      </c>
      <c r="L81" s="98"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98" t="b">
        <f t="shared" si="1"/>
        <v>1</v>
      </c>
    </row>
    <row r="82" spans="1:13">
      <c r="A82" s="107">
        <v>148</v>
      </c>
      <c r="B82" s="108" t="s">
        <v>667</v>
      </c>
      <c r="C82" s="108" t="s">
        <v>660</v>
      </c>
      <c r="D82" s="107">
        <v>16572</v>
      </c>
      <c r="E82" s="108" t="s">
        <v>10</v>
      </c>
      <c r="F82" s="108" t="s">
        <v>603</v>
      </c>
      <c r="G82" s="108" t="s">
        <v>635</v>
      </c>
      <c r="H82" s="108" t="s">
        <v>636</v>
      </c>
      <c r="I82" s="108" t="s">
        <v>637</v>
      </c>
      <c r="J82" s="109">
        <v>25880</v>
      </c>
      <c r="K82" s="107">
        <v>2020</v>
      </c>
      <c r="L82" s="98"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98" t="b">
        <f t="shared" si="1"/>
        <v>1</v>
      </c>
    </row>
    <row r="83" spans="1:13">
      <c r="A83" s="107">
        <v>153</v>
      </c>
      <c r="B83" s="108" t="s">
        <v>668</v>
      </c>
      <c r="C83" s="108" t="s">
        <v>669</v>
      </c>
      <c r="D83" s="107">
        <v>2518</v>
      </c>
      <c r="E83" s="108" t="s">
        <v>10</v>
      </c>
      <c r="F83" s="108" t="s">
        <v>603</v>
      </c>
      <c r="G83" s="108" t="s">
        <v>664</v>
      </c>
      <c r="H83" s="108" t="s">
        <v>636</v>
      </c>
      <c r="I83" s="108" t="s">
        <v>665</v>
      </c>
      <c r="J83" s="109">
        <v>3598780</v>
      </c>
      <c r="K83" s="107">
        <v>2020</v>
      </c>
      <c r="L83" s="98"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98" t="b">
        <f t="shared" si="1"/>
        <v>1</v>
      </c>
    </row>
    <row r="84" spans="1:13">
      <c r="A84" s="107">
        <v>154</v>
      </c>
      <c r="B84" s="108" t="s">
        <v>670</v>
      </c>
      <c r="C84" s="108" t="s">
        <v>669</v>
      </c>
      <c r="D84" s="107">
        <v>2518</v>
      </c>
      <c r="E84" s="108" t="s">
        <v>25</v>
      </c>
      <c r="F84" s="108" t="s">
        <v>603</v>
      </c>
      <c r="G84" s="108" t="s">
        <v>664</v>
      </c>
      <c r="H84" s="108" t="s">
        <v>636</v>
      </c>
      <c r="I84" s="108" t="s">
        <v>665</v>
      </c>
      <c r="J84" s="109">
        <v>1867070</v>
      </c>
      <c r="K84" s="107">
        <v>2020</v>
      </c>
      <c r="L84" s="98"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98" t="b">
        <f t="shared" si="1"/>
        <v>1</v>
      </c>
    </row>
    <row r="85" spans="1:13">
      <c r="A85" s="107">
        <v>160</v>
      </c>
      <c r="B85" s="108" t="s">
        <v>671</v>
      </c>
      <c r="C85" s="108" t="s">
        <v>672</v>
      </c>
      <c r="D85" s="107">
        <v>796</v>
      </c>
      <c r="E85" s="108" t="s">
        <v>10</v>
      </c>
      <c r="F85" s="108" t="s">
        <v>603</v>
      </c>
      <c r="G85" s="108" t="s">
        <v>611</v>
      </c>
      <c r="H85" s="108" t="s">
        <v>612</v>
      </c>
      <c r="I85" s="108" t="s">
        <v>612</v>
      </c>
      <c r="J85" s="109">
        <v>0</v>
      </c>
      <c r="K85" s="107">
        <v>2020</v>
      </c>
      <c r="L85" s="98"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98" t="b">
        <f t="shared" si="1"/>
        <v>1</v>
      </c>
    </row>
    <row r="86" spans="1:13">
      <c r="A86" s="107">
        <v>160</v>
      </c>
      <c r="B86" s="108" t="s">
        <v>671</v>
      </c>
      <c r="C86" s="108" t="s">
        <v>672</v>
      </c>
      <c r="D86" s="107">
        <v>796</v>
      </c>
      <c r="E86" s="108" t="s">
        <v>10</v>
      </c>
      <c r="F86" s="108" t="s">
        <v>603</v>
      </c>
      <c r="G86" s="108" t="s">
        <v>611</v>
      </c>
      <c r="H86" s="108" t="s">
        <v>604</v>
      </c>
      <c r="I86" s="108" t="s">
        <v>604</v>
      </c>
      <c r="J86" s="109">
        <v>153469</v>
      </c>
      <c r="K86" s="107">
        <v>2020</v>
      </c>
      <c r="L86" s="98"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98" t="b">
        <f t="shared" si="1"/>
        <v>1</v>
      </c>
    </row>
    <row r="87" spans="1:13">
      <c r="A87" s="107">
        <v>160</v>
      </c>
      <c r="B87" s="108" t="s">
        <v>671</v>
      </c>
      <c r="C87" s="108" t="s">
        <v>672</v>
      </c>
      <c r="D87" s="107">
        <v>796</v>
      </c>
      <c r="E87" s="108" t="s">
        <v>10</v>
      </c>
      <c r="F87" s="108" t="s">
        <v>603</v>
      </c>
      <c r="G87" s="108" t="s">
        <v>605</v>
      </c>
      <c r="H87" s="108" t="s">
        <v>606</v>
      </c>
      <c r="I87" s="108" t="s">
        <v>607</v>
      </c>
      <c r="J87" s="109">
        <v>9916.5859999999993</v>
      </c>
      <c r="K87" s="107">
        <v>2020</v>
      </c>
      <c r="L87" s="98"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98" t="b">
        <f t="shared" si="1"/>
        <v>1</v>
      </c>
    </row>
    <row r="88" spans="1:13">
      <c r="A88" s="107">
        <v>160</v>
      </c>
      <c r="B88" s="108" t="s">
        <v>671</v>
      </c>
      <c r="C88" s="108" t="s">
        <v>672</v>
      </c>
      <c r="D88" s="107">
        <v>796</v>
      </c>
      <c r="E88" s="108" t="s">
        <v>10</v>
      </c>
      <c r="F88" s="108" t="s">
        <v>603</v>
      </c>
      <c r="G88" s="108" t="s">
        <v>605</v>
      </c>
      <c r="H88" s="108" t="s">
        <v>604</v>
      </c>
      <c r="I88" s="108" t="s">
        <v>604</v>
      </c>
      <c r="J88" s="109">
        <v>1551008.2</v>
      </c>
      <c r="K88" s="107">
        <v>2020</v>
      </c>
      <c r="L88" s="98"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98" t="b">
        <f t="shared" si="1"/>
        <v>1</v>
      </c>
    </row>
    <row r="89" spans="1:13">
      <c r="A89" s="107">
        <v>160</v>
      </c>
      <c r="B89" s="108" t="s">
        <v>671</v>
      </c>
      <c r="C89" s="108" t="s">
        <v>672</v>
      </c>
      <c r="D89" s="107">
        <v>796</v>
      </c>
      <c r="E89" s="108" t="s">
        <v>10</v>
      </c>
      <c r="F89" s="108" t="s">
        <v>603</v>
      </c>
      <c r="G89" s="108" t="s">
        <v>605</v>
      </c>
      <c r="H89" s="108" t="s">
        <v>608</v>
      </c>
      <c r="I89" s="108" t="s">
        <v>607</v>
      </c>
      <c r="J89" s="109">
        <v>496020.24</v>
      </c>
      <c r="K89" s="107">
        <v>2020</v>
      </c>
      <c r="L89" s="98"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98" t="b">
        <f t="shared" si="1"/>
        <v>1</v>
      </c>
    </row>
    <row r="90" spans="1:13">
      <c r="A90" s="107">
        <v>165</v>
      </c>
      <c r="B90" s="108" t="s">
        <v>673</v>
      </c>
      <c r="C90" s="108" t="s">
        <v>674</v>
      </c>
      <c r="D90" s="107">
        <v>7490</v>
      </c>
      <c r="E90" s="108" t="s">
        <v>112</v>
      </c>
      <c r="F90" s="108" t="s">
        <v>603</v>
      </c>
      <c r="G90" s="108" t="s">
        <v>16</v>
      </c>
      <c r="H90" s="108" t="s">
        <v>604</v>
      </c>
      <c r="I90" s="108" t="s">
        <v>604</v>
      </c>
      <c r="J90" s="109">
        <v>821716</v>
      </c>
      <c r="K90" s="107">
        <v>2020</v>
      </c>
      <c r="L90" s="98"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98" t="b">
        <f t="shared" si="1"/>
        <v>1</v>
      </c>
    </row>
    <row r="91" spans="1:13">
      <c r="A91" s="107">
        <v>165</v>
      </c>
      <c r="B91" s="108" t="s">
        <v>673</v>
      </c>
      <c r="C91" s="108" t="s">
        <v>674</v>
      </c>
      <c r="D91" s="107">
        <v>7490</v>
      </c>
      <c r="E91" s="108" t="s">
        <v>112</v>
      </c>
      <c r="F91" s="108" t="s">
        <v>603</v>
      </c>
      <c r="G91" s="108" t="s">
        <v>24</v>
      </c>
      <c r="H91" s="108" t="s">
        <v>604</v>
      </c>
      <c r="I91" s="108" t="s">
        <v>604</v>
      </c>
      <c r="J91" s="109">
        <v>1630884</v>
      </c>
      <c r="K91" s="107">
        <v>2020</v>
      </c>
      <c r="L91" s="98"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98" t="b">
        <f t="shared" si="1"/>
        <v>1</v>
      </c>
    </row>
    <row r="92" spans="1:13">
      <c r="A92" s="107">
        <v>165</v>
      </c>
      <c r="B92" s="108" t="s">
        <v>673</v>
      </c>
      <c r="C92" s="108" t="s">
        <v>674</v>
      </c>
      <c r="D92" s="107">
        <v>7490</v>
      </c>
      <c r="E92" s="108" t="s">
        <v>112</v>
      </c>
      <c r="F92" s="108" t="s">
        <v>603</v>
      </c>
      <c r="G92" s="108" t="s">
        <v>605</v>
      </c>
      <c r="H92" s="108" t="s">
        <v>604</v>
      </c>
      <c r="I92" s="108" t="s">
        <v>604</v>
      </c>
      <c r="J92" s="109">
        <v>-2991.9290000000001</v>
      </c>
      <c r="K92" s="107">
        <v>2020</v>
      </c>
      <c r="L92" s="98"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98" t="b">
        <f t="shared" si="1"/>
        <v>1</v>
      </c>
    </row>
    <row r="93" spans="1:13">
      <c r="A93" s="107">
        <v>165</v>
      </c>
      <c r="B93" s="108" t="s">
        <v>673</v>
      </c>
      <c r="C93" s="108" t="s">
        <v>674</v>
      </c>
      <c r="D93" s="107">
        <v>7490</v>
      </c>
      <c r="E93" s="108" t="s">
        <v>112</v>
      </c>
      <c r="F93" s="108" t="s">
        <v>603</v>
      </c>
      <c r="G93" s="108" t="s">
        <v>605</v>
      </c>
      <c r="H93" s="108" t="s">
        <v>608</v>
      </c>
      <c r="I93" s="108" t="s">
        <v>607</v>
      </c>
      <c r="J93" s="109">
        <v>29649.929</v>
      </c>
      <c r="K93" s="107">
        <v>2020</v>
      </c>
      <c r="L93" s="98"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98" t="b">
        <f t="shared" si="1"/>
        <v>1</v>
      </c>
    </row>
    <row r="94" spans="1:13">
      <c r="A94" s="107">
        <v>187</v>
      </c>
      <c r="B94" s="108" t="s">
        <v>675</v>
      </c>
      <c r="C94" s="108" t="s">
        <v>676</v>
      </c>
      <c r="D94" s="107">
        <v>19406</v>
      </c>
      <c r="E94" s="108" t="s">
        <v>14</v>
      </c>
      <c r="F94" s="108" t="s">
        <v>603</v>
      </c>
      <c r="G94" s="108" t="s">
        <v>664</v>
      </c>
      <c r="H94" s="108" t="s">
        <v>636</v>
      </c>
      <c r="I94" s="108" t="s">
        <v>665</v>
      </c>
      <c r="J94" s="109">
        <v>81086</v>
      </c>
      <c r="K94" s="107">
        <v>2020</v>
      </c>
      <c r="L94" s="98"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98" t="b">
        <f t="shared" si="1"/>
        <v>1</v>
      </c>
    </row>
    <row r="95" spans="1:13">
      <c r="A95" s="107">
        <v>187</v>
      </c>
      <c r="B95" s="108" t="s">
        <v>675</v>
      </c>
      <c r="C95" s="108" t="s">
        <v>676</v>
      </c>
      <c r="D95" s="107">
        <v>19406</v>
      </c>
      <c r="E95" s="108" t="s">
        <v>14</v>
      </c>
      <c r="F95" s="108" t="s">
        <v>603</v>
      </c>
      <c r="G95" s="108" t="s">
        <v>635</v>
      </c>
      <c r="H95" s="108" t="s">
        <v>636</v>
      </c>
      <c r="I95" s="108" t="s">
        <v>637</v>
      </c>
      <c r="J95" s="109">
        <v>65579</v>
      </c>
      <c r="K95" s="107">
        <v>2020</v>
      </c>
      <c r="L95" s="98"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98" t="b">
        <f t="shared" si="1"/>
        <v>1</v>
      </c>
    </row>
    <row r="96" spans="1:13">
      <c r="A96" s="107">
        <v>204</v>
      </c>
      <c r="B96" s="108" t="s">
        <v>677</v>
      </c>
      <c r="C96" s="108" t="s">
        <v>678</v>
      </c>
      <c r="D96" s="107">
        <v>55951</v>
      </c>
      <c r="E96" s="108" t="s">
        <v>45</v>
      </c>
      <c r="F96" s="108" t="s">
        <v>679</v>
      </c>
      <c r="G96" s="108" t="s">
        <v>605</v>
      </c>
      <c r="H96" s="108" t="s">
        <v>616</v>
      </c>
      <c r="I96" s="108" t="s">
        <v>616</v>
      </c>
      <c r="J96" s="109">
        <v>9462481</v>
      </c>
      <c r="K96" s="107">
        <v>2020</v>
      </c>
      <c r="L96" s="98"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98" t="b">
        <f t="shared" si="1"/>
        <v>1</v>
      </c>
    </row>
    <row r="97" spans="1:13">
      <c r="A97" s="107">
        <v>210</v>
      </c>
      <c r="B97" s="108" t="s">
        <v>680</v>
      </c>
      <c r="C97" s="108" t="s">
        <v>681</v>
      </c>
      <c r="D97" s="107">
        <v>20893</v>
      </c>
      <c r="E97" s="108" t="s">
        <v>55</v>
      </c>
      <c r="F97" s="108" t="s">
        <v>603</v>
      </c>
      <c r="G97" s="108" t="s">
        <v>605</v>
      </c>
      <c r="H97" s="108" t="s">
        <v>616</v>
      </c>
      <c r="I97" s="108" t="s">
        <v>616</v>
      </c>
      <c r="J97" s="109">
        <v>10582482</v>
      </c>
      <c r="K97" s="107">
        <v>2020</v>
      </c>
      <c r="L97" s="98"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98" t="b">
        <f t="shared" si="1"/>
        <v>1</v>
      </c>
    </row>
    <row r="98" spans="1:13">
      <c r="A98" s="107">
        <v>219</v>
      </c>
      <c r="B98" s="108" t="s">
        <v>682</v>
      </c>
      <c r="C98" s="108" t="s">
        <v>683</v>
      </c>
      <c r="D98" s="107">
        <v>14328</v>
      </c>
      <c r="E98" s="108" t="s">
        <v>16</v>
      </c>
      <c r="F98" s="108" t="s">
        <v>603</v>
      </c>
      <c r="G98" s="108" t="s">
        <v>664</v>
      </c>
      <c r="H98" s="108" t="s">
        <v>636</v>
      </c>
      <c r="I98" s="108" t="s">
        <v>665</v>
      </c>
      <c r="J98" s="109">
        <v>247400</v>
      </c>
      <c r="K98" s="107">
        <v>2020</v>
      </c>
      <c r="L98" s="98"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98" t="b">
        <f t="shared" si="1"/>
        <v>1</v>
      </c>
    </row>
    <row r="99" spans="1:13">
      <c r="A99" s="107">
        <v>223</v>
      </c>
      <c r="B99" s="108" t="s">
        <v>684</v>
      </c>
      <c r="C99" s="108" t="s">
        <v>683</v>
      </c>
      <c r="D99" s="107">
        <v>14328</v>
      </c>
      <c r="E99" s="108" t="s">
        <v>16</v>
      </c>
      <c r="F99" s="108" t="s">
        <v>603</v>
      </c>
      <c r="G99" s="108" t="s">
        <v>664</v>
      </c>
      <c r="H99" s="108" t="s">
        <v>636</v>
      </c>
      <c r="I99" s="108" t="s">
        <v>665</v>
      </c>
      <c r="J99" s="109">
        <v>344354</v>
      </c>
      <c r="K99" s="107">
        <v>2020</v>
      </c>
      <c r="L99" s="98"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98" t="b">
        <f t="shared" si="1"/>
        <v>1</v>
      </c>
    </row>
    <row r="100" spans="1:13">
      <c r="A100" s="107">
        <v>239</v>
      </c>
      <c r="B100" s="108" t="s">
        <v>685</v>
      </c>
      <c r="C100" s="108" t="s">
        <v>683</v>
      </c>
      <c r="D100" s="107">
        <v>14328</v>
      </c>
      <c r="E100" s="108" t="s">
        <v>16</v>
      </c>
      <c r="F100" s="108" t="s">
        <v>603</v>
      </c>
      <c r="G100" s="108" t="s">
        <v>664</v>
      </c>
      <c r="H100" s="108" t="s">
        <v>636</v>
      </c>
      <c r="I100" s="108" t="s">
        <v>665</v>
      </c>
      <c r="J100" s="109">
        <v>286159</v>
      </c>
      <c r="K100" s="107">
        <v>2020</v>
      </c>
      <c r="L100" s="98"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98" t="b">
        <f t="shared" si="1"/>
        <v>1</v>
      </c>
    </row>
    <row r="101" spans="1:13">
      <c r="A101" s="107">
        <v>240</v>
      </c>
      <c r="B101" s="108" t="s">
        <v>686</v>
      </c>
      <c r="C101" s="108" t="s">
        <v>683</v>
      </c>
      <c r="D101" s="107">
        <v>14328</v>
      </c>
      <c r="E101" s="108" t="s">
        <v>16</v>
      </c>
      <c r="F101" s="108" t="s">
        <v>603</v>
      </c>
      <c r="G101" s="108" t="s">
        <v>664</v>
      </c>
      <c r="H101" s="108" t="s">
        <v>636</v>
      </c>
      <c r="I101" s="108" t="s">
        <v>665</v>
      </c>
      <c r="J101" s="109">
        <v>204472</v>
      </c>
      <c r="K101" s="107">
        <v>2020</v>
      </c>
      <c r="L101" s="98"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98" t="b">
        <f t="shared" si="1"/>
        <v>1</v>
      </c>
    </row>
    <row r="102" spans="1:13">
      <c r="A102" s="107">
        <v>246</v>
      </c>
      <c r="B102" s="108" t="s">
        <v>687</v>
      </c>
      <c r="C102" s="108" t="s">
        <v>683</v>
      </c>
      <c r="D102" s="107">
        <v>14328</v>
      </c>
      <c r="E102" s="108" t="s">
        <v>16</v>
      </c>
      <c r="F102" s="108" t="s">
        <v>603</v>
      </c>
      <c r="G102" s="108" t="s">
        <v>649</v>
      </c>
      <c r="H102" s="108" t="s">
        <v>612</v>
      </c>
      <c r="I102" s="108" t="s">
        <v>612</v>
      </c>
      <c r="J102" s="109">
        <v>3530.9029999999998</v>
      </c>
      <c r="K102" s="107">
        <v>2020</v>
      </c>
      <c r="L102" s="98"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98" t="b">
        <f t="shared" si="1"/>
        <v>1</v>
      </c>
    </row>
    <row r="103" spans="1:13">
      <c r="A103" s="107">
        <v>246</v>
      </c>
      <c r="B103" s="108" t="s">
        <v>687</v>
      </c>
      <c r="C103" s="108" t="s">
        <v>683</v>
      </c>
      <c r="D103" s="107">
        <v>14328</v>
      </c>
      <c r="E103" s="108" t="s">
        <v>16</v>
      </c>
      <c r="F103" s="108" t="s">
        <v>603</v>
      </c>
      <c r="G103" s="108" t="s">
        <v>649</v>
      </c>
      <c r="H103" s="108" t="s">
        <v>604</v>
      </c>
      <c r="I103" s="108" t="s">
        <v>604</v>
      </c>
      <c r="J103" s="109">
        <v>480804.1</v>
      </c>
      <c r="K103" s="107">
        <v>2020</v>
      </c>
      <c r="L103" s="98"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98" t="b">
        <f t="shared" si="1"/>
        <v>1</v>
      </c>
    </row>
    <row r="104" spans="1:13">
      <c r="A104" s="107">
        <v>246</v>
      </c>
      <c r="B104" s="108" t="s">
        <v>687</v>
      </c>
      <c r="C104" s="108" t="s">
        <v>683</v>
      </c>
      <c r="D104" s="107">
        <v>14328</v>
      </c>
      <c r="E104" s="108" t="s">
        <v>16</v>
      </c>
      <c r="F104" s="108" t="s">
        <v>603</v>
      </c>
      <c r="G104" s="108" t="s">
        <v>649</v>
      </c>
      <c r="H104" s="108" t="s">
        <v>688</v>
      </c>
      <c r="I104" s="108" t="s">
        <v>689</v>
      </c>
      <c r="J104" s="109">
        <v>0</v>
      </c>
      <c r="K104" s="107">
        <v>2020</v>
      </c>
      <c r="L104" s="98"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98" t="b">
        <f t="shared" si="1"/>
        <v>1</v>
      </c>
    </row>
    <row r="105" spans="1:13">
      <c r="A105" s="107">
        <v>249</v>
      </c>
      <c r="B105" s="108" t="s">
        <v>690</v>
      </c>
      <c r="C105" s="108" t="s">
        <v>683</v>
      </c>
      <c r="D105" s="107">
        <v>14328</v>
      </c>
      <c r="E105" s="108" t="s">
        <v>16</v>
      </c>
      <c r="F105" s="108" t="s">
        <v>603</v>
      </c>
      <c r="G105" s="108" t="s">
        <v>664</v>
      </c>
      <c r="H105" s="108" t="s">
        <v>636</v>
      </c>
      <c r="I105" s="108" t="s">
        <v>665</v>
      </c>
      <c r="J105" s="109">
        <v>449611</v>
      </c>
      <c r="K105" s="107">
        <v>2020</v>
      </c>
      <c r="L105" s="98"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98" t="b">
        <f t="shared" si="1"/>
        <v>1</v>
      </c>
    </row>
    <row r="106" spans="1:13">
      <c r="A106" s="107">
        <v>260</v>
      </c>
      <c r="B106" s="108" t="s">
        <v>691</v>
      </c>
      <c r="C106" s="108" t="s">
        <v>692</v>
      </c>
      <c r="D106" s="107">
        <v>54802</v>
      </c>
      <c r="E106" s="108" t="s">
        <v>16</v>
      </c>
      <c r="F106" s="108" t="s">
        <v>679</v>
      </c>
      <c r="G106" s="108" t="s">
        <v>16</v>
      </c>
      <c r="H106" s="108" t="s">
        <v>604</v>
      </c>
      <c r="I106" s="108" t="s">
        <v>604</v>
      </c>
      <c r="J106" s="109">
        <v>1823432</v>
      </c>
      <c r="K106" s="107">
        <v>2020</v>
      </c>
      <c r="L106" s="98"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98" t="b">
        <f t="shared" si="1"/>
        <v>1</v>
      </c>
    </row>
    <row r="107" spans="1:13">
      <c r="A107" s="107">
        <v>260</v>
      </c>
      <c r="B107" s="108" t="s">
        <v>691</v>
      </c>
      <c r="C107" s="108" t="s">
        <v>692</v>
      </c>
      <c r="D107" s="107">
        <v>54802</v>
      </c>
      <c r="E107" s="108" t="s">
        <v>16</v>
      </c>
      <c r="F107" s="108" t="s">
        <v>679</v>
      </c>
      <c r="G107" s="108" t="s">
        <v>24</v>
      </c>
      <c r="H107" s="108" t="s">
        <v>604</v>
      </c>
      <c r="I107" s="108" t="s">
        <v>604</v>
      </c>
      <c r="J107" s="109">
        <v>3399600</v>
      </c>
      <c r="K107" s="107">
        <v>2020</v>
      </c>
      <c r="L107" s="98"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98" t="b">
        <f t="shared" si="1"/>
        <v>1</v>
      </c>
    </row>
    <row r="108" spans="1:13">
      <c r="A108" s="107">
        <v>267</v>
      </c>
      <c r="B108" s="108" t="s">
        <v>693</v>
      </c>
      <c r="C108" s="108" t="s">
        <v>683</v>
      </c>
      <c r="D108" s="107">
        <v>14328</v>
      </c>
      <c r="E108" s="108" t="s">
        <v>16</v>
      </c>
      <c r="F108" s="108" t="s">
        <v>603</v>
      </c>
      <c r="G108" s="108" t="s">
        <v>664</v>
      </c>
      <c r="H108" s="108" t="s">
        <v>636</v>
      </c>
      <c r="I108" s="108" t="s">
        <v>665</v>
      </c>
      <c r="J108" s="109">
        <v>330935</v>
      </c>
      <c r="K108" s="107">
        <v>2020</v>
      </c>
      <c r="L108" s="98"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98" t="b">
        <f t="shared" si="1"/>
        <v>1</v>
      </c>
    </row>
    <row r="109" spans="1:13">
      <c r="A109" s="107">
        <v>268</v>
      </c>
      <c r="B109" s="108" t="s">
        <v>694</v>
      </c>
      <c r="C109" s="108" t="s">
        <v>683</v>
      </c>
      <c r="D109" s="107">
        <v>14328</v>
      </c>
      <c r="E109" s="108" t="s">
        <v>16</v>
      </c>
      <c r="F109" s="108" t="s">
        <v>603</v>
      </c>
      <c r="G109" s="108" t="s">
        <v>664</v>
      </c>
      <c r="H109" s="108" t="s">
        <v>636</v>
      </c>
      <c r="I109" s="108" t="s">
        <v>665</v>
      </c>
      <c r="J109" s="109">
        <v>547242</v>
      </c>
      <c r="K109" s="107">
        <v>2020</v>
      </c>
      <c r="L109" s="98"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98" t="b">
        <f t="shared" si="1"/>
        <v>1</v>
      </c>
    </row>
    <row r="110" spans="1:13">
      <c r="A110" s="107">
        <v>270</v>
      </c>
      <c r="B110" s="108" t="s">
        <v>695</v>
      </c>
      <c r="C110" s="108" t="s">
        <v>683</v>
      </c>
      <c r="D110" s="107">
        <v>14328</v>
      </c>
      <c r="E110" s="108" t="s">
        <v>16</v>
      </c>
      <c r="F110" s="108" t="s">
        <v>603</v>
      </c>
      <c r="G110" s="108" t="s">
        <v>664</v>
      </c>
      <c r="H110" s="108" t="s">
        <v>636</v>
      </c>
      <c r="I110" s="108" t="s">
        <v>665</v>
      </c>
      <c r="J110" s="109">
        <v>314550</v>
      </c>
      <c r="K110" s="107">
        <v>2020</v>
      </c>
      <c r="L110" s="98"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98" t="b">
        <f t="shared" si="1"/>
        <v>1</v>
      </c>
    </row>
    <row r="111" spans="1:13">
      <c r="A111" s="107">
        <v>272</v>
      </c>
      <c r="B111" s="108" t="s">
        <v>696</v>
      </c>
      <c r="C111" s="108" t="s">
        <v>683</v>
      </c>
      <c r="D111" s="107">
        <v>14328</v>
      </c>
      <c r="E111" s="108" t="s">
        <v>16</v>
      </c>
      <c r="F111" s="108" t="s">
        <v>603</v>
      </c>
      <c r="G111" s="108" t="s">
        <v>664</v>
      </c>
      <c r="H111" s="108" t="s">
        <v>636</v>
      </c>
      <c r="I111" s="108" t="s">
        <v>665</v>
      </c>
      <c r="J111" s="109">
        <v>236234</v>
      </c>
      <c r="K111" s="107">
        <v>2020</v>
      </c>
      <c r="L111" s="98"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98" t="b">
        <f t="shared" si="1"/>
        <v>1</v>
      </c>
    </row>
    <row r="112" spans="1:13">
      <c r="A112" s="107">
        <v>275</v>
      </c>
      <c r="B112" s="108" t="s">
        <v>697</v>
      </c>
      <c r="C112" s="108" t="s">
        <v>683</v>
      </c>
      <c r="D112" s="107">
        <v>14328</v>
      </c>
      <c r="E112" s="108" t="s">
        <v>16</v>
      </c>
      <c r="F112" s="108" t="s">
        <v>603</v>
      </c>
      <c r="G112" s="108" t="s">
        <v>664</v>
      </c>
      <c r="H112" s="108" t="s">
        <v>636</v>
      </c>
      <c r="I112" s="108" t="s">
        <v>665</v>
      </c>
      <c r="J112" s="109">
        <v>302018</v>
      </c>
      <c r="K112" s="107">
        <v>2020</v>
      </c>
      <c r="L112" s="98"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98" t="b">
        <f t="shared" si="1"/>
        <v>1</v>
      </c>
    </row>
    <row r="113" spans="1:13">
      <c r="A113" s="107">
        <v>286</v>
      </c>
      <c r="B113" s="108" t="s">
        <v>698</v>
      </c>
      <c r="C113" s="108" t="s">
        <v>699</v>
      </c>
      <c r="D113" s="107">
        <v>7160</v>
      </c>
      <c r="E113" s="108" t="s">
        <v>16</v>
      </c>
      <c r="F113" s="108" t="s">
        <v>679</v>
      </c>
      <c r="G113" s="108" t="s">
        <v>605</v>
      </c>
      <c r="H113" s="108" t="s">
        <v>700</v>
      </c>
      <c r="I113" s="108" t="s">
        <v>700</v>
      </c>
      <c r="J113" s="109">
        <v>4609873</v>
      </c>
      <c r="K113" s="107">
        <v>2020</v>
      </c>
      <c r="L113" s="98"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98" t="b">
        <f t="shared" si="1"/>
        <v>1</v>
      </c>
    </row>
    <row r="114" spans="1:13">
      <c r="A114" s="107">
        <v>298</v>
      </c>
      <c r="B114" s="108" t="s">
        <v>701</v>
      </c>
      <c r="C114" s="108" t="s">
        <v>702</v>
      </c>
      <c r="D114" s="107">
        <v>54888</v>
      </c>
      <c r="E114" s="108" t="s">
        <v>132</v>
      </c>
      <c r="F114" s="108" t="s">
        <v>679</v>
      </c>
      <c r="G114" s="108" t="s">
        <v>605</v>
      </c>
      <c r="H114" s="108" t="s">
        <v>619</v>
      </c>
      <c r="I114" s="108" t="s">
        <v>607</v>
      </c>
      <c r="J114" s="109">
        <v>0</v>
      </c>
      <c r="K114" s="107">
        <v>2020</v>
      </c>
      <c r="L114" s="98"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98" t="b">
        <f t="shared" si="1"/>
        <v>1</v>
      </c>
    </row>
    <row r="115" spans="1:13">
      <c r="A115" s="107">
        <v>298</v>
      </c>
      <c r="B115" s="108" t="s">
        <v>701</v>
      </c>
      <c r="C115" s="108" t="s">
        <v>702</v>
      </c>
      <c r="D115" s="107">
        <v>54888</v>
      </c>
      <c r="E115" s="108" t="s">
        <v>132</v>
      </c>
      <c r="F115" s="108" t="s">
        <v>679</v>
      </c>
      <c r="G115" s="108" t="s">
        <v>605</v>
      </c>
      <c r="H115" s="108" t="s">
        <v>604</v>
      </c>
      <c r="I115" s="108" t="s">
        <v>604</v>
      </c>
      <c r="J115" s="109">
        <v>60051.654999999999</v>
      </c>
      <c r="K115" s="107">
        <v>2020</v>
      </c>
      <c r="L115" s="98"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98" t="b">
        <f t="shared" si="1"/>
        <v>1</v>
      </c>
    </row>
    <row r="116" spans="1:13">
      <c r="A116" s="107">
        <v>298</v>
      </c>
      <c r="B116" s="108" t="s">
        <v>701</v>
      </c>
      <c r="C116" s="108" t="s">
        <v>702</v>
      </c>
      <c r="D116" s="107">
        <v>54888</v>
      </c>
      <c r="E116" s="108" t="s">
        <v>132</v>
      </c>
      <c r="F116" s="108" t="s">
        <v>679</v>
      </c>
      <c r="G116" s="108" t="s">
        <v>605</v>
      </c>
      <c r="H116" s="108" t="s">
        <v>656</v>
      </c>
      <c r="I116" s="108" t="s">
        <v>656</v>
      </c>
      <c r="J116" s="109">
        <v>0</v>
      </c>
      <c r="K116" s="107">
        <v>2020</v>
      </c>
      <c r="L116" s="98"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98" t="b">
        <f t="shared" si="1"/>
        <v>1</v>
      </c>
    </row>
    <row r="117" spans="1:13">
      <c r="A117" s="107">
        <v>298</v>
      </c>
      <c r="B117" s="108" t="s">
        <v>701</v>
      </c>
      <c r="C117" s="108" t="s">
        <v>702</v>
      </c>
      <c r="D117" s="107">
        <v>54888</v>
      </c>
      <c r="E117" s="108" t="s">
        <v>132</v>
      </c>
      <c r="F117" s="108" t="s">
        <v>679</v>
      </c>
      <c r="G117" s="108" t="s">
        <v>605</v>
      </c>
      <c r="H117" s="108" t="s">
        <v>608</v>
      </c>
      <c r="I117" s="108" t="s">
        <v>607</v>
      </c>
      <c r="J117" s="109">
        <v>5656227.2999999998</v>
      </c>
      <c r="K117" s="107">
        <v>2020</v>
      </c>
      <c r="L117" s="98"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98" t="b">
        <f t="shared" si="1"/>
        <v>1</v>
      </c>
    </row>
    <row r="118" spans="1:13">
      <c r="A118" s="107">
        <v>315</v>
      </c>
      <c r="B118" s="108" t="s">
        <v>703</v>
      </c>
      <c r="C118" s="108" t="s">
        <v>703</v>
      </c>
      <c r="D118" s="107">
        <v>22148</v>
      </c>
      <c r="E118" s="108" t="s">
        <v>16</v>
      </c>
      <c r="F118" s="108" t="s">
        <v>679</v>
      </c>
      <c r="G118" s="108" t="s">
        <v>605</v>
      </c>
      <c r="H118" s="108" t="s">
        <v>604</v>
      </c>
      <c r="I118" s="108" t="s">
        <v>604</v>
      </c>
      <c r="J118" s="109">
        <v>544278</v>
      </c>
      <c r="K118" s="107">
        <v>2020</v>
      </c>
      <c r="L118" s="98"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98" t="b">
        <f t="shared" si="1"/>
        <v>1</v>
      </c>
    </row>
    <row r="119" spans="1:13">
      <c r="A119" s="107">
        <v>319</v>
      </c>
      <c r="B119" s="108" t="s">
        <v>704</v>
      </c>
      <c r="C119" s="108" t="s">
        <v>634</v>
      </c>
      <c r="D119" s="107">
        <v>17609</v>
      </c>
      <c r="E119" s="108" t="s">
        <v>16</v>
      </c>
      <c r="F119" s="108" t="s">
        <v>603</v>
      </c>
      <c r="G119" s="108" t="s">
        <v>664</v>
      </c>
      <c r="H119" s="108" t="s">
        <v>636</v>
      </c>
      <c r="I119" s="108" t="s">
        <v>665</v>
      </c>
      <c r="J119" s="109">
        <v>404914</v>
      </c>
      <c r="K119" s="107">
        <v>2020</v>
      </c>
      <c r="L119" s="98"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98" t="b">
        <f t="shared" si="1"/>
        <v>1</v>
      </c>
    </row>
    <row r="120" spans="1:13">
      <c r="A120" s="107">
        <v>320</v>
      </c>
      <c r="B120" s="108" t="s">
        <v>705</v>
      </c>
      <c r="C120" s="108" t="s">
        <v>634</v>
      </c>
      <c r="D120" s="107">
        <v>17609</v>
      </c>
      <c r="E120" s="108" t="s">
        <v>16</v>
      </c>
      <c r="F120" s="108" t="s">
        <v>603</v>
      </c>
      <c r="G120" s="108" t="s">
        <v>664</v>
      </c>
      <c r="H120" s="108" t="s">
        <v>636</v>
      </c>
      <c r="I120" s="108" t="s">
        <v>665</v>
      </c>
      <c r="J120" s="109">
        <v>215539</v>
      </c>
      <c r="K120" s="107">
        <v>2020</v>
      </c>
      <c r="L120" s="98"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98" t="b">
        <f t="shared" si="1"/>
        <v>1</v>
      </c>
    </row>
    <row r="121" spans="1:13">
      <c r="A121" s="107">
        <v>322</v>
      </c>
      <c r="B121" s="108" t="s">
        <v>706</v>
      </c>
      <c r="C121" s="108" t="s">
        <v>634</v>
      </c>
      <c r="D121" s="107">
        <v>17609</v>
      </c>
      <c r="E121" s="108" t="s">
        <v>16</v>
      </c>
      <c r="F121" s="108" t="s">
        <v>603</v>
      </c>
      <c r="G121" s="108" t="s">
        <v>664</v>
      </c>
      <c r="H121" s="108" t="s">
        <v>636</v>
      </c>
      <c r="I121" s="108" t="s">
        <v>665</v>
      </c>
      <c r="J121" s="109">
        <v>215127</v>
      </c>
      <c r="K121" s="107">
        <v>2020</v>
      </c>
      <c r="L121" s="98"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98" t="b">
        <f t="shared" si="1"/>
        <v>1</v>
      </c>
    </row>
    <row r="122" spans="1:13">
      <c r="A122" s="107">
        <v>335</v>
      </c>
      <c r="B122" s="108" t="s">
        <v>707</v>
      </c>
      <c r="C122" s="108" t="s">
        <v>707</v>
      </c>
      <c r="D122" s="107">
        <v>23693</v>
      </c>
      <c r="E122" s="108" t="s">
        <v>16</v>
      </c>
      <c r="F122" s="108" t="s">
        <v>679</v>
      </c>
      <c r="G122" s="108" t="s">
        <v>605</v>
      </c>
      <c r="H122" s="108" t="s">
        <v>604</v>
      </c>
      <c r="I122" s="108" t="s">
        <v>604</v>
      </c>
      <c r="J122" s="109">
        <v>107419</v>
      </c>
      <c r="K122" s="107">
        <v>2020</v>
      </c>
      <c r="L122" s="98"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98" t="b">
        <f t="shared" si="1"/>
        <v>1</v>
      </c>
    </row>
    <row r="123" spans="1:13">
      <c r="A123" s="107">
        <v>344</v>
      </c>
      <c r="B123" s="108" t="s">
        <v>708</v>
      </c>
      <c r="C123" s="108" t="s">
        <v>634</v>
      </c>
      <c r="D123" s="107">
        <v>17609</v>
      </c>
      <c r="E123" s="108" t="s">
        <v>16</v>
      </c>
      <c r="F123" s="108" t="s">
        <v>603</v>
      </c>
      <c r="G123" s="108" t="s">
        <v>664</v>
      </c>
      <c r="H123" s="108" t="s">
        <v>636</v>
      </c>
      <c r="I123" s="108" t="s">
        <v>665</v>
      </c>
      <c r="J123" s="109">
        <v>320642</v>
      </c>
      <c r="K123" s="107">
        <v>2020</v>
      </c>
      <c r="L123" s="98"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98" t="b">
        <f t="shared" si="1"/>
        <v>1</v>
      </c>
    </row>
    <row r="124" spans="1:13">
      <c r="A124" s="107">
        <v>350</v>
      </c>
      <c r="B124" s="108" t="s">
        <v>709</v>
      </c>
      <c r="C124" s="108" t="s">
        <v>710</v>
      </c>
      <c r="D124" s="107">
        <v>63843</v>
      </c>
      <c r="E124" s="108" t="s">
        <v>16</v>
      </c>
      <c r="F124" s="108" t="s">
        <v>679</v>
      </c>
      <c r="G124" s="108" t="s">
        <v>605</v>
      </c>
      <c r="H124" s="108" t="s">
        <v>604</v>
      </c>
      <c r="I124" s="108" t="s">
        <v>604</v>
      </c>
      <c r="J124" s="109">
        <v>726691</v>
      </c>
      <c r="K124" s="107">
        <v>2020</v>
      </c>
      <c r="L124" s="98"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98" t="b">
        <f t="shared" si="1"/>
        <v>1</v>
      </c>
    </row>
    <row r="125" spans="1:13">
      <c r="A125" s="107">
        <v>356</v>
      </c>
      <c r="B125" s="108" t="s">
        <v>711</v>
      </c>
      <c r="C125" s="108" t="s">
        <v>711</v>
      </c>
      <c r="D125" s="107">
        <v>22484</v>
      </c>
      <c r="E125" s="108" t="s">
        <v>16</v>
      </c>
      <c r="F125" s="108" t="s">
        <v>679</v>
      </c>
      <c r="G125" s="108" t="s">
        <v>605</v>
      </c>
      <c r="H125" s="108" t="s">
        <v>604</v>
      </c>
      <c r="I125" s="108" t="s">
        <v>604</v>
      </c>
      <c r="J125" s="109">
        <v>307081</v>
      </c>
      <c r="K125" s="107">
        <v>2020</v>
      </c>
      <c r="L125" s="98"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98" t="b">
        <f t="shared" si="1"/>
        <v>1</v>
      </c>
    </row>
    <row r="126" spans="1:13">
      <c r="A126" s="107">
        <v>358</v>
      </c>
      <c r="B126" s="108" t="s">
        <v>712</v>
      </c>
      <c r="C126" s="108" t="s">
        <v>634</v>
      </c>
      <c r="D126" s="107">
        <v>17609</v>
      </c>
      <c r="E126" s="108" t="s">
        <v>16</v>
      </c>
      <c r="F126" s="108" t="s">
        <v>603</v>
      </c>
      <c r="G126" s="108" t="s">
        <v>16</v>
      </c>
      <c r="H126" s="108" t="s">
        <v>604</v>
      </c>
      <c r="I126" s="108" t="s">
        <v>604</v>
      </c>
      <c r="J126" s="109">
        <v>1112129.3</v>
      </c>
      <c r="K126" s="107">
        <v>2020</v>
      </c>
      <c r="L126" s="98"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98" t="b">
        <f t="shared" si="1"/>
        <v>1</v>
      </c>
    </row>
    <row r="127" spans="1:13">
      <c r="A127" s="107">
        <v>358</v>
      </c>
      <c r="B127" s="108" t="s">
        <v>712</v>
      </c>
      <c r="C127" s="108" t="s">
        <v>634</v>
      </c>
      <c r="D127" s="107">
        <v>17609</v>
      </c>
      <c r="E127" s="108" t="s">
        <v>16</v>
      </c>
      <c r="F127" s="108" t="s">
        <v>603</v>
      </c>
      <c r="G127" s="108" t="s">
        <v>24</v>
      </c>
      <c r="H127" s="108" t="s">
        <v>604</v>
      </c>
      <c r="I127" s="108" t="s">
        <v>604</v>
      </c>
      <c r="J127" s="109">
        <v>1754770.7</v>
      </c>
      <c r="K127" s="107">
        <v>2020</v>
      </c>
      <c r="L127" s="98"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98" t="b">
        <f t="shared" si="1"/>
        <v>1</v>
      </c>
    </row>
    <row r="128" spans="1:13">
      <c r="A128" s="107">
        <v>371</v>
      </c>
      <c r="B128" s="108" t="s">
        <v>713</v>
      </c>
      <c r="C128" s="108" t="s">
        <v>714</v>
      </c>
      <c r="D128" s="107">
        <v>20160</v>
      </c>
      <c r="E128" s="108" t="s">
        <v>143</v>
      </c>
      <c r="F128" s="108" t="s">
        <v>603</v>
      </c>
      <c r="G128" s="108" t="s">
        <v>605</v>
      </c>
      <c r="H128" s="108" t="s">
        <v>616</v>
      </c>
      <c r="I128" s="108" t="s">
        <v>616</v>
      </c>
      <c r="J128" s="109">
        <v>9427050</v>
      </c>
      <c r="K128" s="107">
        <v>2020</v>
      </c>
      <c r="L128" s="98"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98" t="b">
        <f t="shared" si="1"/>
        <v>1</v>
      </c>
    </row>
    <row r="129" spans="1:13">
      <c r="A129" s="107">
        <v>377</v>
      </c>
      <c r="B129" s="108" t="s">
        <v>715</v>
      </c>
      <c r="C129" s="108" t="s">
        <v>716</v>
      </c>
      <c r="D129" s="107">
        <v>7294</v>
      </c>
      <c r="E129" s="108" t="s">
        <v>16</v>
      </c>
      <c r="F129" s="108" t="s">
        <v>603</v>
      </c>
      <c r="G129" s="108" t="s">
        <v>16</v>
      </c>
      <c r="H129" s="108" t="s">
        <v>604</v>
      </c>
      <c r="I129" s="108" t="s">
        <v>604</v>
      </c>
      <c r="J129" s="109">
        <v>1637</v>
      </c>
      <c r="K129" s="107">
        <v>2020</v>
      </c>
      <c r="L129" s="98"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98" t="b">
        <f t="shared" si="1"/>
        <v>1</v>
      </c>
    </row>
    <row r="130" spans="1:13">
      <c r="A130" s="107">
        <v>377</v>
      </c>
      <c r="B130" s="108" t="s">
        <v>715</v>
      </c>
      <c r="C130" s="108" t="s">
        <v>716</v>
      </c>
      <c r="D130" s="107">
        <v>7294</v>
      </c>
      <c r="E130" s="108" t="s">
        <v>16</v>
      </c>
      <c r="F130" s="108" t="s">
        <v>603</v>
      </c>
      <c r="G130" s="108" t="s">
        <v>24</v>
      </c>
      <c r="H130" s="108" t="s">
        <v>604</v>
      </c>
      <c r="I130" s="108" t="s">
        <v>604</v>
      </c>
      <c r="J130" s="109">
        <v>3694</v>
      </c>
      <c r="K130" s="107">
        <v>2020</v>
      </c>
      <c r="L130" s="98"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98" t="b">
        <f t="shared" si="1"/>
        <v>1</v>
      </c>
    </row>
    <row r="131" spans="1:13">
      <c r="A131" s="107">
        <v>377</v>
      </c>
      <c r="B131" s="108" t="s">
        <v>715</v>
      </c>
      <c r="C131" s="108" t="s">
        <v>716</v>
      </c>
      <c r="D131" s="107">
        <v>7294</v>
      </c>
      <c r="E131" s="108" t="s">
        <v>16</v>
      </c>
      <c r="F131" s="108" t="s">
        <v>603</v>
      </c>
      <c r="G131" s="108" t="s">
        <v>611</v>
      </c>
      <c r="H131" s="108" t="s">
        <v>604</v>
      </c>
      <c r="I131" s="108" t="s">
        <v>604</v>
      </c>
      <c r="J131" s="109">
        <v>19119</v>
      </c>
      <c r="K131" s="107">
        <v>2020</v>
      </c>
      <c r="L131" s="98"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98" t="b">
        <f t="shared" si="1"/>
        <v>1</v>
      </c>
    </row>
    <row r="132" spans="1:13">
      <c r="A132" s="107">
        <v>377</v>
      </c>
      <c r="B132" s="108" t="s">
        <v>715</v>
      </c>
      <c r="C132" s="108" t="s">
        <v>716</v>
      </c>
      <c r="D132" s="107">
        <v>7294</v>
      </c>
      <c r="E132" s="108" t="s">
        <v>16</v>
      </c>
      <c r="F132" s="108" t="s">
        <v>603</v>
      </c>
      <c r="G132" s="108" t="s">
        <v>605</v>
      </c>
      <c r="H132" s="108" t="s">
        <v>650</v>
      </c>
      <c r="I132" s="108" t="s">
        <v>651</v>
      </c>
      <c r="J132" s="109">
        <v>0</v>
      </c>
      <c r="K132" s="107">
        <v>2020</v>
      </c>
      <c r="L132" s="98"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98" t="b">
        <f t="shared" si="1"/>
        <v>1</v>
      </c>
    </row>
    <row r="133" spans="1:13">
      <c r="A133" s="107">
        <v>377</v>
      </c>
      <c r="B133" s="108" t="s">
        <v>715</v>
      </c>
      <c r="C133" s="108" t="s">
        <v>716</v>
      </c>
      <c r="D133" s="107">
        <v>7294</v>
      </c>
      <c r="E133" s="108" t="s">
        <v>16</v>
      </c>
      <c r="F133" s="108" t="s">
        <v>603</v>
      </c>
      <c r="G133" s="108" t="s">
        <v>605</v>
      </c>
      <c r="H133" s="108" t="s">
        <v>604</v>
      </c>
      <c r="I133" s="108" t="s">
        <v>604</v>
      </c>
      <c r="J133" s="109">
        <v>91620</v>
      </c>
      <c r="K133" s="107">
        <v>2020</v>
      </c>
      <c r="L133" s="98"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98" t="b">
        <f t="shared" si="1"/>
        <v>1</v>
      </c>
    </row>
    <row r="134" spans="1:13">
      <c r="A134" s="107">
        <v>380</v>
      </c>
      <c r="B134" s="108" t="s">
        <v>717</v>
      </c>
      <c r="C134" s="108" t="s">
        <v>718</v>
      </c>
      <c r="D134" s="107">
        <v>16612</v>
      </c>
      <c r="E134" s="108" t="s">
        <v>16</v>
      </c>
      <c r="F134" s="108" t="s">
        <v>603</v>
      </c>
      <c r="G134" s="108" t="s">
        <v>664</v>
      </c>
      <c r="H134" s="108" t="s">
        <v>636</v>
      </c>
      <c r="I134" s="108" t="s">
        <v>665</v>
      </c>
      <c r="J134" s="109">
        <v>479883</v>
      </c>
      <c r="K134" s="107">
        <v>2020</v>
      </c>
      <c r="L134" s="98"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98" t="b">
        <f t="shared" si="1"/>
        <v>1</v>
      </c>
    </row>
    <row r="135" spans="1:13">
      <c r="A135" s="107">
        <v>381</v>
      </c>
      <c r="B135" s="108" t="s">
        <v>719</v>
      </c>
      <c r="C135" s="108" t="s">
        <v>718</v>
      </c>
      <c r="D135" s="107">
        <v>16612</v>
      </c>
      <c r="E135" s="108" t="s">
        <v>16</v>
      </c>
      <c r="F135" s="108" t="s">
        <v>603</v>
      </c>
      <c r="G135" s="108" t="s">
        <v>664</v>
      </c>
      <c r="H135" s="108" t="s">
        <v>636</v>
      </c>
      <c r="I135" s="108" t="s">
        <v>665</v>
      </c>
      <c r="J135" s="109">
        <v>304127</v>
      </c>
      <c r="K135" s="107">
        <v>2020</v>
      </c>
      <c r="L135" s="98"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98" t="b">
        <f t="shared" si="1"/>
        <v>1</v>
      </c>
    </row>
    <row r="136" spans="1:13">
      <c r="A136" s="107">
        <v>382</v>
      </c>
      <c r="B136" s="108" t="s">
        <v>720</v>
      </c>
      <c r="C136" s="108" t="s">
        <v>718</v>
      </c>
      <c r="D136" s="107">
        <v>16612</v>
      </c>
      <c r="E136" s="108" t="s">
        <v>16</v>
      </c>
      <c r="F136" s="108" t="s">
        <v>603</v>
      </c>
      <c r="G136" s="108" t="s">
        <v>664</v>
      </c>
      <c r="H136" s="108" t="s">
        <v>636</v>
      </c>
      <c r="I136" s="108" t="s">
        <v>665</v>
      </c>
      <c r="J136" s="109">
        <v>377753</v>
      </c>
      <c r="K136" s="107">
        <v>2020</v>
      </c>
      <c r="L136" s="98"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98"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07">
        <v>384</v>
      </c>
      <c r="B137" s="108" t="s">
        <v>721</v>
      </c>
      <c r="C137" s="108" t="s">
        <v>722</v>
      </c>
      <c r="D137" s="107">
        <v>12384</v>
      </c>
      <c r="E137" s="108" t="s">
        <v>45</v>
      </c>
      <c r="F137" s="108" t="s">
        <v>679</v>
      </c>
      <c r="G137" s="108" t="s">
        <v>605</v>
      </c>
      <c r="H137" s="108" t="s">
        <v>604</v>
      </c>
      <c r="I137" s="108" t="s">
        <v>604</v>
      </c>
      <c r="J137" s="109">
        <v>1052271</v>
      </c>
      <c r="K137" s="107">
        <v>2020</v>
      </c>
      <c r="L137" s="98"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98" t="b">
        <f t="shared" si="2"/>
        <v>1</v>
      </c>
    </row>
    <row r="138" spans="1:13">
      <c r="A138" s="107">
        <v>384</v>
      </c>
      <c r="B138" s="108" t="s">
        <v>721</v>
      </c>
      <c r="C138" s="108" t="s">
        <v>722</v>
      </c>
      <c r="D138" s="107">
        <v>12384</v>
      </c>
      <c r="E138" s="108" t="s">
        <v>45</v>
      </c>
      <c r="F138" s="108" t="s">
        <v>679</v>
      </c>
      <c r="G138" s="108" t="s">
        <v>605</v>
      </c>
      <c r="H138" s="108" t="s">
        <v>608</v>
      </c>
      <c r="I138" s="108" t="s">
        <v>607</v>
      </c>
      <c r="J138" s="109">
        <v>0</v>
      </c>
      <c r="K138" s="107">
        <v>2020</v>
      </c>
      <c r="L138" s="98"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98" t="b">
        <f t="shared" si="2"/>
        <v>1</v>
      </c>
    </row>
    <row r="139" spans="1:13">
      <c r="A139" s="107">
        <v>389</v>
      </c>
      <c r="B139" s="108" t="s">
        <v>723</v>
      </c>
      <c r="C139" s="108" t="s">
        <v>724</v>
      </c>
      <c r="D139" s="107">
        <v>9216</v>
      </c>
      <c r="E139" s="108" t="s">
        <v>16</v>
      </c>
      <c r="F139" s="108" t="s">
        <v>603</v>
      </c>
      <c r="G139" s="108" t="s">
        <v>725</v>
      </c>
      <c r="H139" s="108" t="s">
        <v>726</v>
      </c>
      <c r="I139" s="108" t="s">
        <v>727</v>
      </c>
      <c r="J139" s="109">
        <v>-3405</v>
      </c>
      <c r="K139" s="107">
        <v>2020</v>
      </c>
      <c r="L139" s="98"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98" t="b">
        <f t="shared" si="2"/>
        <v>1</v>
      </c>
    </row>
    <row r="140" spans="1:13">
      <c r="A140" s="107">
        <v>389</v>
      </c>
      <c r="B140" s="108" t="s">
        <v>723</v>
      </c>
      <c r="C140" s="108" t="s">
        <v>724</v>
      </c>
      <c r="D140" s="107">
        <v>9216</v>
      </c>
      <c r="E140" s="108" t="s">
        <v>16</v>
      </c>
      <c r="F140" s="108" t="s">
        <v>603</v>
      </c>
      <c r="G140" s="108" t="s">
        <v>16</v>
      </c>
      <c r="H140" s="108" t="s">
        <v>612</v>
      </c>
      <c r="I140" s="108" t="s">
        <v>612</v>
      </c>
      <c r="J140" s="109">
        <v>0</v>
      </c>
      <c r="K140" s="107">
        <v>2020</v>
      </c>
      <c r="L140" s="98"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98" t="b">
        <f t="shared" si="2"/>
        <v>1</v>
      </c>
    </row>
    <row r="141" spans="1:13">
      <c r="A141" s="107">
        <v>389</v>
      </c>
      <c r="B141" s="108" t="s">
        <v>723</v>
      </c>
      <c r="C141" s="108" t="s">
        <v>724</v>
      </c>
      <c r="D141" s="107">
        <v>9216</v>
      </c>
      <c r="E141" s="108" t="s">
        <v>16</v>
      </c>
      <c r="F141" s="108" t="s">
        <v>603</v>
      </c>
      <c r="G141" s="108" t="s">
        <v>16</v>
      </c>
      <c r="H141" s="108" t="s">
        <v>604</v>
      </c>
      <c r="I141" s="108" t="s">
        <v>604</v>
      </c>
      <c r="J141" s="109">
        <v>189110</v>
      </c>
      <c r="K141" s="107">
        <v>2020</v>
      </c>
      <c r="L141" s="98"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98" t="b">
        <f t="shared" si="2"/>
        <v>1</v>
      </c>
    </row>
    <row r="142" spans="1:13">
      <c r="A142" s="107">
        <v>389</v>
      </c>
      <c r="B142" s="108" t="s">
        <v>723</v>
      </c>
      <c r="C142" s="108" t="s">
        <v>724</v>
      </c>
      <c r="D142" s="107">
        <v>9216</v>
      </c>
      <c r="E142" s="108" t="s">
        <v>16</v>
      </c>
      <c r="F142" s="108" t="s">
        <v>603</v>
      </c>
      <c r="G142" s="108" t="s">
        <v>24</v>
      </c>
      <c r="H142" s="108" t="s">
        <v>612</v>
      </c>
      <c r="I142" s="108" t="s">
        <v>612</v>
      </c>
      <c r="J142" s="109">
        <v>0</v>
      </c>
      <c r="K142" s="107">
        <v>2020</v>
      </c>
      <c r="L142" s="98"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98" t="b">
        <f t="shared" si="2"/>
        <v>1</v>
      </c>
    </row>
    <row r="143" spans="1:13">
      <c r="A143" s="107">
        <v>389</v>
      </c>
      <c r="B143" s="108" t="s">
        <v>723</v>
      </c>
      <c r="C143" s="108" t="s">
        <v>724</v>
      </c>
      <c r="D143" s="107">
        <v>9216</v>
      </c>
      <c r="E143" s="108" t="s">
        <v>16</v>
      </c>
      <c r="F143" s="108" t="s">
        <v>603</v>
      </c>
      <c r="G143" s="108" t="s">
        <v>24</v>
      </c>
      <c r="H143" s="108" t="s">
        <v>604</v>
      </c>
      <c r="I143" s="108" t="s">
        <v>604</v>
      </c>
      <c r="J143" s="109">
        <v>407088</v>
      </c>
      <c r="K143" s="107">
        <v>2020</v>
      </c>
      <c r="L143" s="98"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98" t="b">
        <f t="shared" si="2"/>
        <v>1</v>
      </c>
    </row>
    <row r="144" spans="1:13">
      <c r="A144" s="107">
        <v>389</v>
      </c>
      <c r="B144" s="108" t="s">
        <v>723</v>
      </c>
      <c r="C144" s="108" t="s">
        <v>724</v>
      </c>
      <c r="D144" s="107">
        <v>9216</v>
      </c>
      <c r="E144" s="108" t="s">
        <v>16</v>
      </c>
      <c r="F144" s="108" t="s">
        <v>603</v>
      </c>
      <c r="G144" s="108" t="s">
        <v>605</v>
      </c>
      <c r="H144" s="108" t="s">
        <v>604</v>
      </c>
      <c r="I144" s="108" t="s">
        <v>604</v>
      </c>
      <c r="J144" s="109">
        <v>40597</v>
      </c>
      <c r="K144" s="107">
        <v>2020</v>
      </c>
      <c r="L144" s="98"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98" t="b">
        <f t="shared" si="2"/>
        <v>1</v>
      </c>
    </row>
    <row r="145" spans="1:13">
      <c r="A145" s="107">
        <v>389</v>
      </c>
      <c r="B145" s="108" t="s">
        <v>723</v>
      </c>
      <c r="C145" s="108" t="s">
        <v>724</v>
      </c>
      <c r="D145" s="107">
        <v>9216</v>
      </c>
      <c r="E145" s="108" t="s">
        <v>16</v>
      </c>
      <c r="F145" s="108" t="s">
        <v>603</v>
      </c>
      <c r="G145" s="108" t="s">
        <v>605</v>
      </c>
      <c r="H145" s="108" t="s">
        <v>646</v>
      </c>
      <c r="I145" s="108" t="s">
        <v>646</v>
      </c>
      <c r="J145" s="109">
        <v>0</v>
      </c>
      <c r="K145" s="107">
        <v>2020</v>
      </c>
      <c r="L145" s="98"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98" t="b">
        <f t="shared" si="2"/>
        <v>1</v>
      </c>
    </row>
    <row r="146" spans="1:13">
      <c r="A146" s="107">
        <v>392</v>
      </c>
      <c r="B146" s="108" t="s">
        <v>728</v>
      </c>
      <c r="C146" s="108" t="s">
        <v>729</v>
      </c>
      <c r="D146" s="107">
        <v>11208</v>
      </c>
      <c r="E146" s="108" t="s">
        <v>16</v>
      </c>
      <c r="F146" s="108" t="s">
        <v>603</v>
      </c>
      <c r="G146" s="108" t="s">
        <v>664</v>
      </c>
      <c r="H146" s="108" t="s">
        <v>636</v>
      </c>
      <c r="I146" s="108" t="s">
        <v>665</v>
      </c>
      <c r="J146" s="109">
        <v>0</v>
      </c>
      <c r="K146" s="107">
        <v>2020</v>
      </c>
      <c r="L146" s="98"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98" t="b">
        <f t="shared" si="2"/>
        <v>1</v>
      </c>
    </row>
    <row r="147" spans="1:13">
      <c r="A147" s="107">
        <v>392</v>
      </c>
      <c r="B147" s="108" t="s">
        <v>728</v>
      </c>
      <c r="C147" s="108" t="s">
        <v>729</v>
      </c>
      <c r="D147" s="107">
        <v>11208</v>
      </c>
      <c r="E147" s="108" t="s">
        <v>16</v>
      </c>
      <c r="F147" s="108" t="s">
        <v>603</v>
      </c>
      <c r="G147" s="108" t="s">
        <v>635</v>
      </c>
      <c r="H147" s="108" t="s">
        <v>636</v>
      </c>
      <c r="I147" s="108" t="s">
        <v>637</v>
      </c>
      <c r="J147" s="109">
        <v>274273</v>
      </c>
      <c r="K147" s="107">
        <v>2020</v>
      </c>
      <c r="L147" s="98"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98" t="b">
        <f t="shared" si="2"/>
        <v>1</v>
      </c>
    </row>
    <row r="148" spans="1:13">
      <c r="A148" s="107">
        <v>399</v>
      </c>
      <c r="B148" s="108" t="s">
        <v>730</v>
      </c>
      <c r="C148" s="108" t="s">
        <v>729</v>
      </c>
      <c r="D148" s="107">
        <v>11208</v>
      </c>
      <c r="E148" s="108" t="s">
        <v>16</v>
      </c>
      <c r="F148" s="108" t="s">
        <v>603</v>
      </c>
      <c r="G148" s="108" t="s">
        <v>16</v>
      </c>
      <c r="H148" s="108" t="s">
        <v>612</v>
      </c>
      <c r="I148" s="108" t="s">
        <v>612</v>
      </c>
      <c r="J148" s="109">
        <v>0</v>
      </c>
      <c r="K148" s="107">
        <v>2020</v>
      </c>
      <c r="L148" s="98"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98" t="b">
        <f t="shared" si="2"/>
        <v>1</v>
      </c>
    </row>
    <row r="149" spans="1:13">
      <c r="A149" s="107">
        <v>399</v>
      </c>
      <c r="B149" s="108" t="s">
        <v>730</v>
      </c>
      <c r="C149" s="108" t="s">
        <v>729</v>
      </c>
      <c r="D149" s="107">
        <v>11208</v>
      </c>
      <c r="E149" s="108" t="s">
        <v>16</v>
      </c>
      <c r="F149" s="108" t="s">
        <v>603</v>
      </c>
      <c r="G149" s="108" t="s">
        <v>16</v>
      </c>
      <c r="H149" s="108" t="s">
        <v>604</v>
      </c>
      <c r="I149" s="108" t="s">
        <v>604</v>
      </c>
      <c r="J149" s="109">
        <v>3765</v>
      </c>
      <c r="K149" s="107">
        <v>2020</v>
      </c>
      <c r="L149" s="98"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98" t="b">
        <f t="shared" si="2"/>
        <v>1</v>
      </c>
    </row>
    <row r="150" spans="1:13">
      <c r="A150" s="107">
        <v>399</v>
      </c>
      <c r="B150" s="108" t="s">
        <v>730</v>
      </c>
      <c r="C150" s="108" t="s">
        <v>729</v>
      </c>
      <c r="D150" s="107">
        <v>11208</v>
      </c>
      <c r="E150" s="108" t="s">
        <v>16</v>
      </c>
      <c r="F150" s="108" t="s">
        <v>603</v>
      </c>
      <c r="G150" s="108" t="s">
        <v>16</v>
      </c>
      <c r="H150" s="108" t="s">
        <v>688</v>
      </c>
      <c r="I150" s="108" t="s">
        <v>689</v>
      </c>
      <c r="J150" s="109">
        <v>0</v>
      </c>
      <c r="K150" s="107">
        <v>2020</v>
      </c>
      <c r="L150" s="98"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98" t="b">
        <f t="shared" si="2"/>
        <v>1</v>
      </c>
    </row>
    <row r="151" spans="1:13">
      <c r="A151" s="107">
        <v>399</v>
      </c>
      <c r="B151" s="108" t="s">
        <v>730</v>
      </c>
      <c r="C151" s="108" t="s">
        <v>729</v>
      </c>
      <c r="D151" s="107">
        <v>11208</v>
      </c>
      <c r="E151" s="108" t="s">
        <v>16</v>
      </c>
      <c r="F151" s="108" t="s">
        <v>603</v>
      </c>
      <c r="G151" s="108" t="s">
        <v>24</v>
      </c>
      <c r="H151" s="108" t="s">
        <v>612</v>
      </c>
      <c r="I151" s="108" t="s">
        <v>612</v>
      </c>
      <c r="J151" s="109">
        <v>0</v>
      </c>
      <c r="K151" s="107">
        <v>2020</v>
      </c>
      <c r="L151" s="98"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98" t="b">
        <f t="shared" si="2"/>
        <v>1</v>
      </c>
    </row>
    <row r="152" spans="1:13">
      <c r="A152" s="107">
        <v>399</v>
      </c>
      <c r="B152" s="108" t="s">
        <v>730</v>
      </c>
      <c r="C152" s="108" t="s">
        <v>729</v>
      </c>
      <c r="D152" s="107">
        <v>11208</v>
      </c>
      <c r="E152" s="108" t="s">
        <v>16</v>
      </c>
      <c r="F152" s="108" t="s">
        <v>603</v>
      </c>
      <c r="G152" s="108" t="s">
        <v>24</v>
      </c>
      <c r="H152" s="108" t="s">
        <v>604</v>
      </c>
      <c r="I152" s="108" t="s">
        <v>604</v>
      </c>
      <c r="J152" s="109">
        <v>8564</v>
      </c>
      <c r="K152" s="107">
        <v>2020</v>
      </c>
      <c r="L152" s="98"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98" t="b">
        <f t="shared" si="2"/>
        <v>1</v>
      </c>
    </row>
    <row r="153" spans="1:13">
      <c r="A153" s="107">
        <v>399</v>
      </c>
      <c r="B153" s="108" t="s">
        <v>730</v>
      </c>
      <c r="C153" s="108" t="s">
        <v>729</v>
      </c>
      <c r="D153" s="107">
        <v>11208</v>
      </c>
      <c r="E153" s="108" t="s">
        <v>16</v>
      </c>
      <c r="F153" s="108" t="s">
        <v>603</v>
      </c>
      <c r="G153" s="108" t="s">
        <v>24</v>
      </c>
      <c r="H153" s="108" t="s">
        <v>688</v>
      </c>
      <c r="I153" s="108" t="s">
        <v>689</v>
      </c>
      <c r="J153" s="109">
        <v>0</v>
      </c>
      <c r="K153" s="107">
        <v>2020</v>
      </c>
      <c r="L153" s="98"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98" t="b">
        <f t="shared" si="2"/>
        <v>1</v>
      </c>
    </row>
    <row r="154" spans="1:13">
      <c r="A154" s="107">
        <v>399</v>
      </c>
      <c r="B154" s="108" t="s">
        <v>730</v>
      </c>
      <c r="C154" s="108" t="s">
        <v>729</v>
      </c>
      <c r="D154" s="107">
        <v>11208</v>
      </c>
      <c r="E154" s="108" t="s">
        <v>16</v>
      </c>
      <c r="F154" s="108" t="s">
        <v>603</v>
      </c>
      <c r="G154" s="108" t="s">
        <v>611</v>
      </c>
      <c r="H154" s="108" t="s">
        <v>612</v>
      </c>
      <c r="I154" s="108" t="s">
        <v>612</v>
      </c>
      <c r="J154" s="109">
        <v>0</v>
      </c>
      <c r="K154" s="107">
        <v>2020</v>
      </c>
      <c r="L154" s="98"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98" t="b">
        <f t="shared" si="2"/>
        <v>1</v>
      </c>
    </row>
    <row r="155" spans="1:13">
      <c r="A155" s="107">
        <v>399</v>
      </c>
      <c r="B155" s="108" t="s">
        <v>730</v>
      </c>
      <c r="C155" s="108" t="s">
        <v>729</v>
      </c>
      <c r="D155" s="107">
        <v>11208</v>
      </c>
      <c r="E155" s="108" t="s">
        <v>16</v>
      </c>
      <c r="F155" s="108" t="s">
        <v>603</v>
      </c>
      <c r="G155" s="108" t="s">
        <v>611</v>
      </c>
      <c r="H155" s="108" t="s">
        <v>604</v>
      </c>
      <c r="I155" s="108" t="s">
        <v>604</v>
      </c>
      <c r="J155" s="109">
        <v>46198</v>
      </c>
      <c r="K155" s="107">
        <v>2020</v>
      </c>
      <c r="L155" s="98"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98" t="b">
        <f t="shared" si="2"/>
        <v>1</v>
      </c>
    </row>
    <row r="156" spans="1:13">
      <c r="A156" s="107">
        <v>399</v>
      </c>
      <c r="B156" s="108" t="s">
        <v>730</v>
      </c>
      <c r="C156" s="108" t="s">
        <v>729</v>
      </c>
      <c r="D156" s="107">
        <v>11208</v>
      </c>
      <c r="E156" s="108" t="s">
        <v>16</v>
      </c>
      <c r="F156" s="108" t="s">
        <v>603</v>
      </c>
      <c r="G156" s="108" t="s">
        <v>611</v>
      </c>
      <c r="H156" s="108" t="s">
        <v>688</v>
      </c>
      <c r="I156" s="108" t="s">
        <v>689</v>
      </c>
      <c r="J156" s="109">
        <v>0</v>
      </c>
      <c r="K156" s="107">
        <v>2020</v>
      </c>
      <c r="L156" s="98"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98" t="b">
        <f t="shared" si="2"/>
        <v>1</v>
      </c>
    </row>
    <row r="157" spans="1:13">
      <c r="A157" s="107">
        <v>400</v>
      </c>
      <c r="B157" s="108" t="s">
        <v>731</v>
      </c>
      <c r="C157" s="108" t="s">
        <v>729</v>
      </c>
      <c r="D157" s="107">
        <v>11208</v>
      </c>
      <c r="E157" s="108" t="s">
        <v>16</v>
      </c>
      <c r="F157" s="108" t="s">
        <v>603</v>
      </c>
      <c r="G157" s="108" t="s">
        <v>16</v>
      </c>
      <c r="H157" s="108" t="s">
        <v>612</v>
      </c>
      <c r="I157" s="108" t="s">
        <v>612</v>
      </c>
      <c r="J157" s="109">
        <v>0</v>
      </c>
      <c r="K157" s="107">
        <v>2020</v>
      </c>
      <c r="L157" s="98"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98" t="b">
        <f t="shared" si="2"/>
        <v>1</v>
      </c>
    </row>
    <row r="158" spans="1:13">
      <c r="A158" s="107">
        <v>400</v>
      </c>
      <c r="B158" s="108" t="s">
        <v>731</v>
      </c>
      <c r="C158" s="108" t="s">
        <v>729</v>
      </c>
      <c r="D158" s="107">
        <v>11208</v>
      </c>
      <c r="E158" s="108" t="s">
        <v>16</v>
      </c>
      <c r="F158" s="108" t="s">
        <v>603</v>
      </c>
      <c r="G158" s="108" t="s">
        <v>16</v>
      </c>
      <c r="H158" s="108" t="s">
        <v>604</v>
      </c>
      <c r="I158" s="108" t="s">
        <v>604</v>
      </c>
      <c r="J158" s="109">
        <v>1135597</v>
      </c>
      <c r="K158" s="107">
        <v>2020</v>
      </c>
      <c r="L158" s="98"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98" t="b">
        <f t="shared" si="2"/>
        <v>1</v>
      </c>
    </row>
    <row r="159" spans="1:13">
      <c r="A159" s="107">
        <v>400</v>
      </c>
      <c r="B159" s="108" t="s">
        <v>731</v>
      </c>
      <c r="C159" s="108" t="s">
        <v>729</v>
      </c>
      <c r="D159" s="107">
        <v>11208</v>
      </c>
      <c r="E159" s="108" t="s">
        <v>16</v>
      </c>
      <c r="F159" s="108" t="s">
        <v>603</v>
      </c>
      <c r="G159" s="108" t="s">
        <v>16</v>
      </c>
      <c r="H159" s="108" t="s">
        <v>688</v>
      </c>
      <c r="I159" s="108" t="s">
        <v>689</v>
      </c>
      <c r="J159" s="109">
        <v>0</v>
      </c>
      <c r="K159" s="107">
        <v>2020</v>
      </c>
      <c r="L159" s="98"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98" t="b">
        <f t="shared" si="2"/>
        <v>1</v>
      </c>
    </row>
    <row r="160" spans="1:13">
      <c r="A160" s="107">
        <v>400</v>
      </c>
      <c r="B160" s="108" t="s">
        <v>731</v>
      </c>
      <c r="C160" s="108" t="s">
        <v>729</v>
      </c>
      <c r="D160" s="107">
        <v>11208</v>
      </c>
      <c r="E160" s="108" t="s">
        <v>16</v>
      </c>
      <c r="F160" s="108" t="s">
        <v>603</v>
      </c>
      <c r="G160" s="108" t="s">
        <v>24</v>
      </c>
      <c r="H160" s="108" t="s">
        <v>612</v>
      </c>
      <c r="I160" s="108" t="s">
        <v>612</v>
      </c>
      <c r="J160" s="109">
        <v>0</v>
      </c>
      <c r="K160" s="107">
        <v>2020</v>
      </c>
      <c r="L160" s="98"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98" t="b">
        <f t="shared" si="2"/>
        <v>1</v>
      </c>
    </row>
    <row r="161" spans="1:13">
      <c r="A161" s="107">
        <v>400</v>
      </c>
      <c r="B161" s="108" t="s">
        <v>731</v>
      </c>
      <c r="C161" s="108" t="s">
        <v>729</v>
      </c>
      <c r="D161" s="107">
        <v>11208</v>
      </c>
      <c r="E161" s="108" t="s">
        <v>16</v>
      </c>
      <c r="F161" s="108" t="s">
        <v>603</v>
      </c>
      <c r="G161" s="108" t="s">
        <v>24</v>
      </c>
      <c r="H161" s="108" t="s">
        <v>604</v>
      </c>
      <c r="I161" s="108" t="s">
        <v>604</v>
      </c>
      <c r="J161" s="109">
        <v>1948745</v>
      </c>
      <c r="K161" s="107">
        <v>2020</v>
      </c>
      <c r="L161" s="98"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98" t="b">
        <f t="shared" si="2"/>
        <v>1</v>
      </c>
    </row>
    <row r="162" spans="1:13">
      <c r="A162" s="107">
        <v>400</v>
      </c>
      <c r="B162" s="108" t="s">
        <v>731</v>
      </c>
      <c r="C162" s="108" t="s">
        <v>729</v>
      </c>
      <c r="D162" s="107">
        <v>11208</v>
      </c>
      <c r="E162" s="108" t="s">
        <v>16</v>
      </c>
      <c r="F162" s="108" t="s">
        <v>603</v>
      </c>
      <c r="G162" s="108" t="s">
        <v>24</v>
      </c>
      <c r="H162" s="108" t="s">
        <v>688</v>
      </c>
      <c r="I162" s="108" t="s">
        <v>689</v>
      </c>
      <c r="J162" s="109">
        <v>0</v>
      </c>
      <c r="K162" s="107">
        <v>2020</v>
      </c>
      <c r="L162" s="98"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98" t="b">
        <f t="shared" si="2"/>
        <v>1</v>
      </c>
    </row>
    <row r="163" spans="1:13">
      <c r="A163" s="107">
        <v>400</v>
      </c>
      <c r="B163" s="108" t="s">
        <v>731</v>
      </c>
      <c r="C163" s="108" t="s">
        <v>729</v>
      </c>
      <c r="D163" s="107">
        <v>11208</v>
      </c>
      <c r="E163" s="108" t="s">
        <v>16</v>
      </c>
      <c r="F163" s="108" t="s">
        <v>603</v>
      </c>
      <c r="G163" s="108" t="s">
        <v>611</v>
      </c>
      <c r="H163" s="108" t="s">
        <v>604</v>
      </c>
      <c r="I163" s="108" t="s">
        <v>604</v>
      </c>
      <c r="J163" s="109">
        <v>401086</v>
      </c>
      <c r="K163" s="107">
        <v>2020</v>
      </c>
      <c r="L163" s="98"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98" t="b">
        <f t="shared" si="2"/>
        <v>1</v>
      </c>
    </row>
    <row r="164" spans="1:13">
      <c r="A164" s="107">
        <v>400</v>
      </c>
      <c r="B164" s="108" t="s">
        <v>731</v>
      </c>
      <c r="C164" s="108" t="s">
        <v>729</v>
      </c>
      <c r="D164" s="107">
        <v>11208</v>
      </c>
      <c r="E164" s="108" t="s">
        <v>16</v>
      </c>
      <c r="F164" s="108" t="s">
        <v>603</v>
      </c>
      <c r="G164" s="108" t="s">
        <v>611</v>
      </c>
      <c r="H164" s="108" t="s">
        <v>688</v>
      </c>
      <c r="I164" s="108" t="s">
        <v>689</v>
      </c>
      <c r="J164" s="109">
        <v>0</v>
      </c>
      <c r="K164" s="107">
        <v>2020</v>
      </c>
      <c r="L164" s="98"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98" t="b">
        <f t="shared" si="2"/>
        <v>1</v>
      </c>
    </row>
    <row r="165" spans="1:13">
      <c r="A165" s="107">
        <v>400</v>
      </c>
      <c r="B165" s="108" t="s">
        <v>731</v>
      </c>
      <c r="C165" s="108" t="s">
        <v>729</v>
      </c>
      <c r="D165" s="107">
        <v>11208</v>
      </c>
      <c r="E165" s="108" t="s">
        <v>16</v>
      </c>
      <c r="F165" s="108" t="s">
        <v>603</v>
      </c>
      <c r="G165" s="108" t="s">
        <v>605</v>
      </c>
      <c r="H165" s="108" t="s">
        <v>604</v>
      </c>
      <c r="I165" s="108" t="s">
        <v>604</v>
      </c>
      <c r="J165" s="109">
        <v>194694</v>
      </c>
      <c r="K165" s="107">
        <v>2020</v>
      </c>
      <c r="L165" s="98"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98" t="b">
        <f t="shared" si="2"/>
        <v>1</v>
      </c>
    </row>
    <row r="166" spans="1:13">
      <c r="A166" s="107">
        <v>400</v>
      </c>
      <c r="B166" s="108" t="s">
        <v>731</v>
      </c>
      <c r="C166" s="108" t="s">
        <v>729</v>
      </c>
      <c r="D166" s="107">
        <v>11208</v>
      </c>
      <c r="E166" s="108" t="s">
        <v>16</v>
      </c>
      <c r="F166" s="108" t="s">
        <v>603</v>
      </c>
      <c r="G166" s="108" t="s">
        <v>605</v>
      </c>
      <c r="H166" s="108" t="s">
        <v>688</v>
      </c>
      <c r="I166" s="108" t="s">
        <v>689</v>
      </c>
      <c r="J166" s="109">
        <v>0</v>
      </c>
      <c r="K166" s="107">
        <v>2020</v>
      </c>
      <c r="L166" s="98"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98" t="b">
        <f t="shared" si="2"/>
        <v>1</v>
      </c>
    </row>
    <row r="167" spans="1:13">
      <c r="A167" s="107">
        <v>400</v>
      </c>
      <c r="B167" s="108" t="s">
        <v>731</v>
      </c>
      <c r="C167" s="108" t="s">
        <v>729</v>
      </c>
      <c r="D167" s="107">
        <v>11208</v>
      </c>
      <c r="E167" s="108" t="s">
        <v>16</v>
      </c>
      <c r="F167" s="108" t="s">
        <v>603</v>
      </c>
      <c r="G167" s="108" t="s">
        <v>605</v>
      </c>
      <c r="H167" s="108" t="s">
        <v>646</v>
      </c>
      <c r="I167" s="108" t="s">
        <v>646</v>
      </c>
      <c r="J167" s="109">
        <v>0</v>
      </c>
      <c r="K167" s="107">
        <v>2020</v>
      </c>
      <c r="L167" s="98"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98" t="b">
        <f t="shared" si="2"/>
        <v>1</v>
      </c>
    </row>
    <row r="168" spans="1:13">
      <c r="A168" s="107">
        <v>404</v>
      </c>
      <c r="B168" s="108" t="s">
        <v>732</v>
      </c>
      <c r="C168" s="108" t="s">
        <v>729</v>
      </c>
      <c r="D168" s="107">
        <v>11208</v>
      </c>
      <c r="E168" s="108" t="s">
        <v>16</v>
      </c>
      <c r="F168" s="108" t="s">
        <v>603</v>
      </c>
      <c r="G168" s="108" t="s">
        <v>16</v>
      </c>
      <c r="H168" s="108" t="s">
        <v>604</v>
      </c>
      <c r="I168" s="108" t="s">
        <v>604</v>
      </c>
      <c r="J168" s="109">
        <v>465632</v>
      </c>
      <c r="K168" s="107">
        <v>2020</v>
      </c>
      <c r="L168" s="98"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98" t="b">
        <f t="shared" si="2"/>
        <v>1</v>
      </c>
    </row>
    <row r="169" spans="1:13">
      <c r="A169" s="107">
        <v>404</v>
      </c>
      <c r="B169" s="108" t="s">
        <v>732</v>
      </c>
      <c r="C169" s="108" t="s">
        <v>729</v>
      </c>
      <c r="D169" s="107">
        <v>11208</v>
      </c>
      <c r="E169" s="108" t="s">
        <v>16</v>
      </c>
      <c r="F169" s="108" t="s">
        <v>603</v>
      </c>
      <c r="G169" s="108" t="s">
        <v>16</v>
      </c>
      <c r="H169" s="108" t="s">
        <v>733</v>
      </c>
      <c r="I169" s="108" t="s">
        <v>734</v>
      </c>
      <c r="J169" s="109">
        <v>0</v>
      </c>
      <c r="K169" s="107">
        <v>2020</v>
      </c>
      <c r="L169" s="98"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98" t="b">
        <f t="shared" si="2"/>
        <v>1</v>
      </c>
    </row>
    <row r="170" spans="1:13">
      <c r="A170" s="107">
        <v>404</v>
      </c>
      <c r="B170" s="108" t="s">
        <v>732</v>
      </c>
      <c r="C170" s="108" t="s">
        <v>729</v>
      </c>
      <c r="D170" s="107">
        <v>11208</v>
      </c>
      <c r="E170" s="108" t="s">
        <v>16</v>
      </c>
      <c r="F170" s="108" t="s">
        <v>603</v>
      </c>
      <c r="G170" s="108" t="s">
        <v>24</v>
      </c>
      <c r="H170" s="108" t="s">
        <v>604</v>
      </c>
      <c r="I170" s="108" t="s">
        <v>604</v>
      </c>
      <c r="J170" s="109">
        <v>903742</v>
      </c>
      <c r="K170" s="107">
        <v>2020</v>
      </c>
      <c r="L170" s="98"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98" t="b">
        <f t="shared" si="2"/>
        <v>1</v>
      </c>
    </row>
    <row r="171" spans="1:13">
      <c r="A171" s="107">
        <v>404</v>
      </c>
      <c r="B171" s="108" t="s">
        <v>732</v>
      </c>
      <c r="C171" s="108" t="s">
        <v>729</v>
      </c>
      <c r="D171" s="107">
        <v>11208</v>
      </c>
      <c r="E171" s="108" t="s">
        <v>16</v>
      </c>
      <c r="F171" s="108" t="s">
        <v>603</v>
      </c>
      <c r="G171" s="108" t="s">
        <v>24</v>
      </c>
      <c r="H171" s="108" t="s">
        <v>733</v>
      </c>
      <c r="I171" s="108" t="s">
        <v>734</v>
      </c>
      <c r="J171" s="109">
        <v>0</v>
      </c>
      <c r="K171" s="107">
        <v>2020</v>
      </c>
      <c r="L171" s="98"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98" t="b">
        <f t="shared" si="2"/>
        <v>1</v>
      </c>
    </row>
    <row r="172" spans="1:13">
      <c r="A172" s="107">
        <v>404</v>
      </c>
      <c r="B172" s="108" t="s">
        <v>732</v>
      </c>
      <c r="C172" s="108" t="s">
        <v>729</v>
      </c>
      <c r="D172" s="107">
        <v>11208</v>
      </c>
      <c r="E172" s="108" t="s">
        <v>16</v>
      </c>
      <c r="F172" s="108" t="s">
        <v>603</v>
      </c>
      <c r="G172" s="108" t="s">
        <v>611</v>
      </c>
      <c r="H172" s="108" t="s">
        <v>604</v>
      </c>
      <c r="I172" s="108" t="s">
        <v>604</v>
      </c>
      <c r="J172" s="109">
        <v>130703</v>
      </c>
      <c r="K172" s="107">
        <v>2020</v>
      </c>
      <c r="L172" s="98"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98" t="b">
        <f t="shared" si="2"/>
        <v>1</v>
      </c>
    </row>
    <row r="173" spans="1:13">
      <c r="A173" s="107">
        <v>404</v>
      </c>
      <c r="B173" s="108" t="s">
        <v>732</v>
      </c>
      <c r="C173" s="108" t="s">
        <v>729</v>
      </c>
      <c r="D173" s="107">
        <v>11208</v>
      </c>
      <c r="E173" s="108" t="s">
        <v>16</v>
      </c>
      <c r="F173" s="108" t="s">
        <v>603</v>
      </c>
      <c r="G173" s="108" t="s">
        <v>611</v>
      </c>
      <c r="H173" s="108" t="s">
        <v>688</v>
      </c>
      <c r="I173" s="108" t="s">
        <v>689</v>
      </c>
      <c r="J173" s="109">
        <v>0</v>
      </c>
      <c r="K173" s="107">
        <v>2020</v>
      </c>
      <c r="L173" s="98"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98" t="b">
        <f t="shared" si="2"/>
        <v>1</v>
      </c>
    </row>
    <row r="174" spans="1:13">
      <c r="A174" s="107">
        <v>404</v>
      </c>
      <c r="B174" s="108" t="s">
        <v>732</v>
      </c>
      <c r="C174" s="108" t="s">
        <v>729</v>
      </c>
      <c r="D174" s="107">
        <v>11208</v>
      </c>
      <c r="E174" s="108" t="s">
        <v>16</v>
      </c>
      <c r="F174" s="108" t="s">
        <v>603</v>
      </c>
      <c r="G174" s="108" t="s">
        <v>605</v>
      </c>
      <c r="H174" s="108" t="s">
        <v>604</v>
      </c>
      <c r="I174" s="108" t="s">
        <v>604</v>
      </c>
      <c r="J174" s="109">
        <v>201608</v>
      </c>
      <c r="K174" s="107">
        <v>2020</v>
      </c>
      <c r="L174" s="98"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98" t="b">
        <f t="shared" si="2"/>
        <v>1</v>
      </c>
    </row>
    <row r="175" spans="1:13">
      <c r="A175" s="107">
        <v>404</v>
      </c>
      <c r="B175" s="108" t="s">
        <v>732</v>
      </c>
      <c r="C175" s="108" t="s">
        <v>729</v>
      </c>
      <c r="D175" s="107">
        <v>11208</v>
      </c>
      <c r="E175" s="108" t="s">
        <v>16</v>
      </c>
      <c r="F175" s="108" t="s">
        <v>603</v>
      </c>
      <c r="G175" s="108" t="s">
        <v>605</v>
      </c>
      <c r="H175" s="108" t="s">
        <v>688</v>
      </c>
      <c r="I175" s="108" t="s">
        <v>689</v>
      </c>
      <c r="J175" s="109">
        <v>0</v>
      </c>
      <c r="K175" s="107">
        <v>2020</v>
      </c>
      <c r="L175" s="98"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98" t="b">
        <f t="shared" si="2"/>
        <v>1</v>
      </c>
    </row>
    <row r="176" spans="1:13">
      <c r="A176" s="107">
        <v>408</v>
      </c>
      <c r="B176" s="108" t="s">
        <v>735</v>
      </c>
      <c r="C176" s="108" t="s">
        <v>729</v>
      </c>
      <c r="D176" s="107">
        <v>11208</v>
      </c>
      <c r="E176" s="108" t="s">
        <v>16</v>
      </c>
      <c r="F176" s="108" t="s">
        <v>603</v>
      </c>
      <c r="G176" s="108" t="s">
        <v>16</v>
      </c>
      <c r="H176" s="108" t="s">
        <v>612</v>
      </c>
      <c r="I176" s="108" t="s">
        <v>612</v>
      </c>
      <c r="J176" s="109">
        <v>0</v>
      </c>
      <c r="K176" s="107">
        <v>2020</v>
      </c>
      <c r="L176" s="98"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98" t="b">
        <f t="shared" si="2"/>
        <v>1</v>
      </c>
    </row>
    <row r="177" spans="1:13">
      <c r="A177" s="107">
        <v>408</v>
      </c>
      <c r="B177" s="108" t="s">
        <v>735</v>
      </c>
      <c r="C177" s="108" t="s">
        <v>729</v>
      </c>
      <c r="D177" s="107">
        <v>11208</v>
      </c>
      <c r="E177" s="108" t="s">
        <v>16</v>
      </c>
      <c r="F177" s="108" t="s">
        <v>603</v>
      </c>
      <c r="G177" s="108" t="s">
        <v>16</v>
      </c>
      <c r="H177" s="108" t="s">
        <v>604</v>
      </c>
      <c r="I177" s="108" t="s">
        <v>604</v>
      </c>
      <c r="J177" s="109">
        <v>319719</v>
      </c>
      <c r="K177" s="107">
        <v>2020</v>
      </c>
      <c r="L177" s="98"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98" t="b">
        <f t="shared" si="2"/>
        <v>1</v>
      </c>
    </row>
    <row r="178" spans="1:13">
      <c r="A178" s="107">
        <v>408</v>
      </c>
      <c r="B178" s="108" t="s">
        <v>735</v>
      </c>
      <c r="C178" s="108" t="s">
        <v>729</v>
      </c>
      <c r="D178" s="107">
        <v>11208</v>
      </c>
      <c r="E178" s="108" t="s">
        <v>16</v>
      </c>
      <c r="F178" s="108" t="s">
        <v>603</v>
      </c>
      <c r="G178" s="108" t="s">
        <v>16</v>
      </c>
      <c r="H178" s="108" t="s">
        <v>688</v>
      </c>
      <c r="I178" s="108" t="s">
        <v>689</v>
      </c>
      <c r="J178" s="109">
        <v>0</v>
      </c>
      <c r="K178" s="107">
        <v>2020</v>
      </c>
      <c r="L178" s="98"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98" t="b">
        <f t="shared" si="2"/>
        <v>1</v>
      </c>
    </row>
    <row r="179" spans="1:13">
      <c r="A179" s="107">
        <v>408</v>
      </c>
      <c r="B179" s="108" t="s">
        <v>735</v>
      </c>
      <c r="C179" s="108" t="s">
        <v>729</v>
      </c>
      <c r="D179" s="107">
        <v>11208</v>
      </c>
      <c r="E179" s="108" t="s">
        <v>16</v>
      </c>
      <c r="F179" s="108" t="s">
        <v>603</v>
      </c>
      <c r="G179" s="108" t="s">
        <v>24</v>
      </c>
      <c r="H179" s="108" t="s">
        <v>612</v>
      </c>
      <c r="I179" s="108" t="s">
        <v>612</v>
      </c>
      <c r="J179" s="109">
        <v>0</v>
      </c>
      <c r="K179" s="107">
        <v>2020</v>
      </c>
      <c r="L179" s="98"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98" t="b">
        <f t="shared" si="2"/>
        <v>1</v>
      </c>
    </row>
    <row r="180" spans="1:13">
      <c r="A180" s="107">
        <v>408</v>
      </c>
      <c r="B180" s="108" t="s">
        <v>735</v>
      </c>
      <c r="C180" s="108" t="s">
        <v>729</v>
      </c>
      <c r="D180" s="107">
        <v>11208</v>
      </c>
      <c r="E180" s="108" t="s">
        <v>16</v>
      </c>
      <c r="F180" s="108" t="s">
        <v>603</v>
      </c>
      <c r="G180" s="108" t="s">
        <v>24</v>
      </c>
      <c r="H180" s="108" t="s">
        <v>604</v>
      </c>
      <c r="I180" s="108" t="s">
        <v>604</v>
      </c>
      <c r="J180" s="109">
        <v>510721</v>
      </c>
      <c r="K180" s="107">
        <v>2020</v>
      </c>
      <c r="L180" s="98"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98" t="b">
        <f t="shared" si="2"/>
        <v>1</v>
      </c>
    </row>
    <row r="181" spans="1:13">
      <c r="A181" s="107">
        <v>408</v>
      </c>
      <c r="B181" s="108" t="s">
        <v>735</v>
      </c>
      <c r="C181" s="108" t="s">
        <v>729</v>
      </c>
      <c r="D181" s="107">
        <v>11208</v>
      </c>
      <c r="E181" s="108" t="s">
        <v>16</v>
      </c>
      <c r="F181" s="108" t="s">
        <v>603</v>
      </c>
      <c r="G181" s="108" t="s">
        <v>24</v>
      </c>
      <c r="H181" s="108" t="s">
        <v>688</v>
      </c>
      <c r="I181" s="108" t="s">
        <v>689</v>
      </c>
      <c r="J181" s="109">
        <v>0</v>
      </c>
      <c r="K181" s="107">
        <v>2020</v>
      </c>
      <c r="L181" s="98"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98" t="b">
        <f t="shared" si="2"/>
        <v>1</v>
      </c>
    </row>
    <row r="182" spans="1:13">
      <c r="A182" s="107">
        <v>408</v>
      </c>
      <c r="B182" s="108" t="s">
        <v>735</v>
      </c>
      <c r="C182" s="108" t="s">
        <v>729</v>
      </c>
      <c r="D182" s="107">
        <v>11208</v>
      </c>
      <c r="E182" s="108" t="s">
        <v>16</v>
      </c>
      <c r="F182" s="108" t="s">
        <v>603</v>
      </c>
      <c r="G182" s="108" t="s">
        <v>611</v>
      </c>
      <c r="H182" s="108" t="s">
        <v>612</v>
      </c>
      <c r="I182" s="108" t="s">
        <v>612</v>
      </c>
      <c r="J182" s="109">
        <v>0</v>
      </c>
      <c r="K182" s="107">
        <v>2020</v>
      </c>
      <c r="L182" s="98"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98" t="b">
        <f t="shared" si="2"/>
        <v>1</v>
      </c>
    </row>
    <row r="183" spans="1:13">
      <c r="A183" s="107">
        <v>408</v>
      </c>
      <c r="B183" s="108" t="s">
        <v>735</v>
      </c>
      <c r="C183" s="108" t="s">
        <v>729</v>
      </c>
      <c r="D183" s="107">
        <v>11208</v>
      </c>
      <c r="E183" s="108" t="s">
        <v>16</v>
      </c>
      <c r="F183" s="108" t="s">
        <v>603</v>
      </c>
      <c r="G183" s="108" t="s">
        <v>611</v>
      </c>
      <c r="H183" s="108" t="s">
        <v>604</v>
      </c>
      <c r="I183" s="108" t="s">
        <v>604</v>
      </c>
      <c r="J183" s="109">
        <v>12978</v>
      </c>
      <c r="K183" s="107">
        <v>2020</v>
      </c>
      <c r="L183" s="98"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98" t="b">
        <f t="shared" si="2"/>
        <v>1</v>
      </c>
    </row>
    <row r="184" spans="1:13">
      <c r="A184" s="107">
        <v>408</v>
      </c>
      <c r="B184" s="108" t="s">
        <v>735</v>
      </c>
      <c r="C184" s="108" t="s">
        <v>729</v>
      </c>
      <c r="D184" s="107">
        <v>11208</v>
      </c>
      <c r="E184" s="108" t="s">
        <v>16</v>
      </c>
      <c r="F184" s="108" t="s">
        <v>603</v>
      </c>
      <c r="G184" s="108" t="s">
        <v>611</v>
      </c>
      <c r="H184" s="108" t="s">
        <v>688</v>
      </c>
      <c r="I184" s="108" t="s">
        <v>689</v>
      </c>
      <c r="J184" s="109">
        <v>0</v>
      </c>
      <c r="K184" s="107">
        <v>2020</v>
      </c>
      <c r="L184" s="98"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98" t="b">
        <f t="shared" si="2"/>
        <v>1</v>
      </c>
    </row>
    <row r="185" spans="1:13">
      <c r="A185" s="107">
        <v>425</v>
      </c>
      <c r="B185" s="108" t="s">
        <v>736</v>
      </c>
      <c r="C185" s="108" t="s">
        <v>737</v>
      </c>
      <c r="D185" s="107">
        <v>15127</v>
      </c>
      <c r="E185" s="108" t="s">
        <v>16</v>
      </c>
      <c r="F185" s="108" t="s">
        <v>603</v>
      </c>
      <c r="G185" s="108" t="s">
        <v>664</v>
      </c>
      <c r="H185" s="108" t="s">
        <v>636</v>
      </c>
      <c r="I185" s="108" t="s">
        <v>665</v>
      </c>
      <c r="J185" s="109">
        <v>265910</v>
      </c>
      <c r="K185" s="107">
        <v>2020</v>
      </c>
      <c r="L185" s="98"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98" t="b">
        <f t="shared" si="2"/>
        <v>1</v>
      </c>
    </row>
    <row r="186" spans="1:13">
      <c r="A186" s="107">
        <v>430</v>
      </c>
      <c r="B186" s="108" t="s">
        <v>738</v>
      </c>
      <c r="C186" s="108" t="s">
        <v>739</v>
      </c>
      <c r="D186" s="107">
        <v>16534</v>
      </c>
      <c r="E186" s="108" t="s">
        <v>16</v>
      </c>
      <c r="F186" s="108" t="s">
        <v>603</v>
      </c>
      <c r="G186" s="108" t="s">
        <v>664</v>
      </c>
      <c r="H186" s="108" t="s">
        <v>636</v>
      </c>
      <c r="I186" s="108" t="s">
        <v>665</v>
      </c>
      <c r="J186" s="109">
        <v>145795</v>
      </c>
      <c r="K186" s="107">
        <v>2020</v>
      </c>
      <c r="L186" s="98"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98" t="b">
        <f t="shared" si="2"/>
        <v>1</v>
      </c>
    </row>
    <row r="187" spans="1:13">
      <c r="A187" s="107">
        <v>431</v>
      </c>
      <c r="B187" s="108" t="s">
        <v>740</v>
      </c>
      <c r="C187" s="108" t="s">
        <v>739</v>
      </c>
      <c r="D187" s="107">
        <v>16534</v>
      </c>
      <c r="E187" s="108" t="s">
        <v>16</v>
      </c>
      <c r="F187" s="108" t="s">
        <v>603</v>
      </c>
      <c r="G187" s="108" t="s">
        <v>664</v>
      </c>
      <c r="H187" s="108" t="s">
        <v>636</v>
      </c>
      <c r="I187" s="108" t="s">
        <v>665</v>
      </c>
      <c r="J187" s="109">
        <v>269887</v>
      </c>
      <c r="K187" s="107">
        <v>2020</v>
      </c>
      <c r="L187" s="98"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98" t="b">
        <f t="shared" si="2"/>
        <v>1</v>
      </c>
    </row>
    <row r="188" spans="1:13">
      <c r="A188" s="107">
        <v>435</v>
      </c>
      <c r="B188" s="108" t="s">
        <v>741</v>
      </c>
      <c r="C188" s="108" t="s">
        <v>739</v>
      </c>
      <c r="D188" s="107">
        <v>16534</v>
      </c>
      <c r="E188" s="108" t="s">
        <v>16</v>
      </c>
      <c r="F188" s="108" t="s">
        <v>603</v>
      </c>
      <c r="G188" s="108" t="s">
        <v>664</v>
      </c>
      <c r="H188" s="108" t="s">
        <v>636</v>
      </c>
      <c r="I188" s="108" t="s">
        <v>665</v>
      </c>
      <c r="J188" s="109">
        <v>182695</v>
      </c>
      <c r="K188" s="107">
        <v>2020</v>
      </c>
      <c r="L188" s="98"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98" t="b">
        <f t="shared" si="2"/>
        <v>1</v>
      </c>
    </row>
    <row r="189" spans="1:13">
      <c r="A189" s="107">
        <v>436</v>
      </c>
      <c r="B189" s="108" t="s">
        <v>742</v>
      </c>
      <c r="C189" s="108" t="s">
        <v>743</v>
      </c>
      <c r="D189" s="107">
        <v>3255</v>
      </c>
      <c r="E189" s="108" t="s">
        <v>16</v>
      </c>
      <c r="F189" s="108" t="s">
        <v>603</v>
      </c>
      <c r="G189" s="108" t="s">
        <v>664</v>
      </c>
      <c r="H189" s="108" t="s">
        <v>636</v>
      </c>
      <c r="I189" s="108" t="s">
        <v>665</v>
      </c>
      <c r="J189" s="109">
        <v>384071</v>
      </c>
      <c r="K189" s="107">
        <v>2020</v>
      </c>
      <c r="L189" s="98"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98" t="b">
        <f t="shared" si="2"/>
        <v>1</v>
      </c>
    </row>
    <row r="190" spans="1:13">
      <c r="A190" s="107">
        <v>437</v>
      </c>
      <c r="B190" s="108" t="s">
        <v>744</v>
      </c>
      <c r="C190" s="108" t="s">
        <v>743</v>
      </c>
      <c r="D190" s="107">
        <v>3255</v>
      </c>
      <c r="E190" s="108" t="s">
        <v>16</v>
      </c>
      <c r="F190" s="108" t="s">
        <v>603</v>
      </c>
      <c r="G190" s="108" t="s">
        <v>664</v>
      </c>
      <c r="H190" s="108" t="s">
        <v>636</v>
      </c>
      <c r="I190" s="108" t="s">
        <v>665</v>
      </c>
      <c r="J190" s="109">
        <v>1174136</v>
      </c>
      <c r="K190" s="107">
        <v>2020</v>
      </c>
      <c r="L190" s="98"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98" t="b">
        <f t="shared" si="2"/>
        <v>1</v>
      </c>
    </row>
    <row r="191" spans="1:13">
      <c r="A191" s="107">
        <v>437</v>
      </c>
      <c r="B191" s="108" t="s">
        <v>744</v>
      </c>
      <c r="C191" s="108" t="s">
        <v>743</v>
      </c>
      <c r="D191" s="107">
        <v>3255</v>
      </c>
      <c r="E191" s="108" t="s">
        <v>16</v>
      </c>
      <c r="F191" s="108" t="s">
        <v>603</v>
      </c>
      <c r="G191" s="108" t="s">
        <v>635</v>
      </c>
      <c r="H191" s="108" t="s">
        <v>636</v>
      </c>
      <c r="I191" s="108" t="s">
        <v>637</v>
      </c>
      <c r="J191" s="109">
        <v>0</v>
      </c>
      <c r="K191" s="107">
        <v>2020</v>
      </c>
      <c r="L191" s="98"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98" t="b">
        <f t="shared" si="2"/>
        <v>1</v>
      </c>
    </row>
    <row r="192" spans="1:13">
      <c r="A192" s="107">
        <v>438</v>
      </c>
      <c r="B192" s="108" t="s">
        <v>745</v>
      </c>
      <c r="C192" s="108" t="s">
        <v>743</v>
      </c>
      <c r="D192" s="107">
        <v>3255</v>
      </c>
      <c r="E192" s="108" t="s">
        <v>16</v>
      </c>
      <c r="F192" s="108" t="s">
        <v>603</v>
      </c>
      <c r="G192" s="108" t="s">
        <v>664</v>
      </c>
      <c r="H192" s="108" t="s">
        <v>636</v>
      </c>
      <c r="I192" s="108" t="s">
        <v>665</v>
      </c>
      <c r="J192" s="109">
        <v>48089</v>
      </c>
      <c r="K192" s="107">
        <v>2020</v>
      </c>
      <c r="L192" s="98"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98" t="b">
        <f t="shared" si="2"/>
        <v>1</v>
      </c>
    </row>
    <row r="193" spans="1:13">
      <c r="A193" s="107">
        <v>438</v>
      </c>
      <c r="B193" s="108" t="s">
        <v>745</v>
      </c>
      <c r="C193" s="108" t="s">
        <v>743</v>
      </c>
      <c r="D193" s="107">
        <v>3255</v>
      </c>
      <c r="E193" s="108" t="s">
        <v>16</v>
      </c>
      <c r="F193" s="108" t="s">
        <v>603</v>
      </c>
      <c r="G193" s="108" t="s">
        <v>635</v>
      </c>
      <c r="H193" s="108" t="s">
        <v>636</v>
      </c>
      <c r="I193" s="108" t="s">
        <v>637</v>
      </c>
      <c r="J193" s="109">
        <v>0</v>
      </c>
      <c r="K193" s="107">
        <v>2020</v>
      </c>
      <c r="L193" s="98"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98" t="b">
        <f t="shared" si="2"/>
        <v>1</v>
      </c>
    </row>
    <row r="194" spans="1:13">
      <c r="A194" s="107">
        <v>439</v>
      </c>
      <c r="B194" s="108" t="s">
        <v>746</v>
      </c>
      <c r="C194" s="108" t="s">
        <v>747</v>
      </c>
      <c r="D194" s="107">
        <v>19281</v>
      </c>
      <c r="E194" s="108" t="s">
        <v>16</v>
      </c>
      <c r="F194" s="108" t="s">
        <v>603</v>
      </c>
      <c r="G194" s="108" t="s">
        <v>664</v>
      </c>
      <c r="H194" s="108" t="s">
        <v>636</v>
      </c>
      <c r="I194" s="108" t="s">
        <v>665</v>
      </c>
      <c r="J194" s="109">
        <v>241722</v>
      </c>
      <c r="K194" s="107">
        <v>2020</v>
      </c>
      <c r="L194" s="98"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98" t="b">
        <f t="shared" si="2"/>
        <v>1</v>
      </c>
    </row>
    <row r="195" spans="1:13">
      <c r="A195" s="107">
        <v>441</v>
      </c>
      <c r="B195" s="108" t="s">
        <v>748</v>
      </c>
      <c r="C195" s="108" t="s">
        <v>669</v>
      </c>
      <c r="D195" s="107">
        <v>2518</v>
      </c>
      <c r="E195" s="108" t="s">
        <v>16</v>
      </c>
      <c r="F195" s="108" t="s">
        <v>603</v>
      </c>
      <c r="G195" s="108" t="s">
        <v>664</v>
      </c>
      <c r="H195" s="108" t="s">
        <v>636</v>
      </c>
      <c r="I195" s="108" t="s">
        <v>665</v>
      </c>
      <c r="J195" s="109">
        <v>360674</v>
      </c>
      <c r="K195" s="107">
        <v>2020</v>
      </c>
      <c r="L195" s="98"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98" t="b">
        <f t="shared" si="2"/>
        <v>1</v>
      </c>
    </row>
    <row r="196" spans="1:13">
      <c r="A196" s="107">
        <v>442</v>
      </c>
      <c r="B196" s="108" t="s">
        <v>749</v>
      </c>
      <c r="C196" s="108" t="s">
        <v>669</v>
      </c>
      <c r="D196" s="107">
        <v>2518</v>
      </c>
      <c r="E196" s="108" t="s">
        <v>16</v>
      </c>
      <c r="F196" s="108" t="s">
        <v>603</v>
      </c>
      <c r="G196" s="108" t="s">
        <v>664</v>
      </c>
      <c r="H196" s="108" t="s">
        <v>636</v>
      </c>
      <c r="I196" s="108" t="s">
        <v>665</v>
      </c>
      <c r="J196" s="109">
        <v>426332</v>
      </c>
      <c r="K196" s="107">
        <v>2020</v>
      </c>
      <c r="L196" s="98"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98" t="b">
        <f t="shared" si="2"/>
        <v>1</v>
      </c>
    </row>
    <row r="197" spans="1:13">
      <c r="A197" s="107">
        <v>443</v>
      </c>
      <c r="B197" s="108" t="s">
        <v>750</v>
      </c>
      <c r="C197" s="108" t="s">
        <v>669</v>
      </c>
      <c r="D197" s="107">
        <v>2518</v>
      </c>
      <c r="E197" s="108" t="s">
        <v>16</v>
      </c>
      <c r="F197" s="108" t="s">
        <v>603</v>
      </c>
      <c r="G197" s="108" t="s">
        <v>664</v>
      </c>
      <c r="H197" s="108" t="s">
        <v>636</v>
      </c>
      <c r="I197" s="108" t="s">
        <v>665</v>
      </c>
      <c r="J197" s="109">
        <v>327938</v>
      </c>
      <c r="K197" s="107">
        <v>2020</v>
      </c>
      <c r="L197" s="98"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98" t="b">
        <f t="shared" si="2"/>
        <v>1</v>
      </c>
    </row>
    <row r="198" spans="1:13">
      <c r="A198" s="107">
        <v>445</v>
      </c>
      <c r="B198" s="108" t="s">
        <v>751</v>
      </c>
      <c r="C198" s="108" t="s">
        <v>669</v>
      </c>
      <c r="D198" s="107">
        <v>2518</v>
      </c>
      <c r="E198" s="108" t="s">
        <v>16</v>
      </c>
      <c r="F198" s="108" t="s">
        <v>603</v>
      </c>
      <c r="G198" s="108" t="s">
        <v>664</v>
      </c>
      <c r="H198" s="108" t="s">
        <v>636</v>
      </c>
      <c r="I198" s="108" t="s">
        <v>665</v>
      </c>
      <c r="J198" s="109">
        <v>1670966</v>
      </c>
      <c r="K198" s="107">
        <v>2020</v>
      </c>
      <c r="L198" s="98"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98" t="b">
        <f t="shared" si="2"/>
        <v>1</v>
      </c>
    </row>
    <row r="199" spans="1:13">
      <c r="A199" s="107">
        <v>446</v>
      </c>
      <c r="B199" s="108" t="s">
        <v>752</v>
      </c>
      <c r="C199" s="108" t="s">
        <v>669</v>
      </c>
      <c r="D199" s="107">
        <v>2518</v>
      </c>
      <c r="E199" s="108" t="s">
        <v>16</v>
      </c>
      <c r="F199" s="108" t="s">
        <v>603</v>
      </c>
      <c r="G199" s="108" t="s">
        <v>635</v>
      </c>
      <c r="H199" s="108" t="s">
        <v>636</v>
      </c>
      <c r="I199" s="108" t="s">
        <v>637</v>
      </c>
      <c r="J199" s="109">
        <v>-45652</v>
      </c>
      <c r="K199" s="107">
        <v>2020</v>
      </c>
      <c r="L199" s="98"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98" t="b">
        <f t="shared" si="2"/>
        <v>1</v>
      </c>
    </row>
    <row r="200" spans="1:13">
      <c r="A200" s="107">
        <v>447</v>
      </c>
      <c r="B200" s="108" t="s">
        <v>753</v>
      </c>
      <c r="C200" s="108" t="s">
        <v>669</v>
      </c>
      <c r="D200" s="107">
        <v>2518</v>
      </c>
      <c r="E200" s="108" t="s">
        <v>16</v>
      </c>
      <c r="F200" s="108" t="s">
        <v>603</v>
      </c>
      <c r="G200" s="108" t="s">
        <v>664</v>
      </c>
      <c r="H200" s="108" t="s">
        <v>636</v>
      </c>
      <c r="I200" s="108" t="s">
        <v>665</v>
      </c>
      <c r="J200" s="109">
        <v>430008</v>
      </c>
      <c r="K200" s="107">
        <v>2020</v>
      </c>
      <c r="L200" s="98"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98"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07">
        <v>448</v>
      </c>
      <c r="B201" s="108" t="s">
        <v>754</v>
      </c>
      <c r="C201" s="108" t="s">
        <v>743</v>
      </c>
      <c r="D201" s="107">
        <v>3255</v>
      </c>
      <c r="E201" s="108" t="s">
        <v>16</v>
      </c>
      <c r="F201" s="108" t="s">
        <v>603</v>
      </c>
      <c r="G201" s="108" t="s">
        <v>635</v>
      </c>
      <c r="H201" s="108" t="s">
        <v>636</v>
      </c>
      <c r="I201" s="108" t="s">
        <v>637</v>
      </c>
      <c r="J201" s="109">
        <v>-24380</v>
      </c>
      <c r="K201" s="107">
        <v>2020</v>
      </c>
      <c r="L201" s="98"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98" t="b">
        <f t="shared" si="3"/>
        <v>1</v>
      </c>
    </row>
    <row r="202" spans="1:13">
      <c r="A202" s="107">
        <v>450</v>
      </c>
      <c r="B202" s="108" t="s">
        <v>755</v>
      </c>
      <c r="C202" s="108" t="s">
        <v>669</v>
      </c>
      <c r="D202" s="107">
        <v>2518</v>
      </c>
      <c r="E202" s="108" t="s">
        <v>16</v>
      </c>
      <c r="F202" s="108" t="s">
        <v>603</v>
      </c>
      <c r="G202" s="108" t="s">
        <v>664</v>
      </c>
      <c r="H202" s="108" t="s">
        <v>636</v>
      </c>
      <c r="I202" s="108" t="s">
        <v>665</v>
      </c>
      <c r="J202" s="109">
        <v>366539</v>
      </c>
      <c r="K202" s="107">
        <v>2020</v>
      </c>
      <c r="L202" s="98"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98" t="b">
        <f t="shared" si="3"/>
        <v>1</v>
      </c>
    </row>
    <row r="203" spans="1:13">
      <c r="A203" s="107">
        <v>451</v>
      </c>
      <c r="B203" s="108" t="s">
        <v>756</v>
      </c>
      <c r="C203" s="108" t="s">
        <v>669</v>
      </c>
      <c r="D203" s="107">
        <v>2518</v>
      </c>
      <c r="E203" s="108" t="s">
        <v>16</v>
      </c>
      <c r="F203" s="108" t="s">
        <v>603</v>
      </c>
      <c r="G203" s="108" t="s">
        <v>664</v>
      </c>
      <c r="H203" s="108" t="s">
        <v>636</v>
      </c>
      <c r="I203" s="108" t="s">
        <v>665</v>
      </c>
      <c r="J203" s="109">
        <v>408652</v>
      </c>
      <c r="K203" s="107">
        <v>2020</v>
      </c>
      <c r="L203" s="98"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98" t="b">
        <f t="shared" si="3"/>
        <v>1</v>
      </c>
    </row>
    <row r="204" spans="1:13">
      <c r="A204" s="107">
        <v>454</v>
      </c>
      <c r="B204" s="108" t="s">
        <v>757</v>
      </c>
      <c r="C204" s="108" t="s">
        <v>758</v>
      </c>
      <c r="D204" s="107">
        <v>21140</v>
      </c>
      <c r="E204" s="108" t="s">
        <v>16</v>
      </c>
      <c r="F204" s="108" t="s">
        <v>603</v>
      </c>
      <c r="G204" s="108" t="s">
        <v>664</v>
      </c>
      <c r="H204" s="108" t="s">
        <v>636</v>
      </c>
      <c r="I204" s="108" t="s">
        <v>665</v>
      </c>
      <c r="J204" s="109">
        <v>747460</v>
      </c>
      <c r="K204" s="107">
        <v>2020</v>
      </c>
      <c r="L204" s="98"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98" t="b">
        <f t="shared" si="3"/>
        <v>1</v>
      </c>
    </row>
    <row r="205" spans="1:13">
      <c r="A205" s="107">
        <v>467</v>
      </c>
      <c r="B205" s="108" t="s">
        <v>759</v>
      </c>
      <c r="C205" s="108" t="s">
        <v>760</v>
      </c>
      <c r="D205" s="107">
        <v>15466</v>
      </c>
      <c r="E205" s="108" t="s">
        <v>21</v>
      </c>
      <c r="F205" s="108" t="s">
        <v>603</v>
      </c>
      <c r="G205" s="108" t="s">
        <v>635</v>
      </c>
      <c r="H205" s="108" t="s">
        <v>636</v>
      </c>
      <c r="I205" s="108" t="s">
        <v>637</v>
      </c>
      <c r="J205" s="109">
        <v>-61944</v>
      </c>
      <c r="K205" s="107">
        <v>2020</v>
      </c>
      <c r="L205" s="98"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98" t="b">
        <f t="shared" si="3"/>
        <v>1</v>
      </c>
    </row>
    <row r="206" spans="1:13">
      <c r="A206" s="107">
        <v>469</v>
      </c>
      <c r="B206" s="108" t="s">
        <v>761</v>
      </c>
      <c r="C206" s="108" t="s">
        <v>760</v>
      </c>
      <c r="D206" s="107">
        <v>15466</v>
      </c>
      <c r="E206" s="108" t="s">
        <v>21</v>
      </c>
      <c r="F206" s="108" t="s">
        <v>603</v>
      </c>
      <c r="G206" s="108" t="s">
        <v>16</v>
      </c>
      <c r="H206" s="108" t="s">
        <v>604</v>
      </c>
      <c r="I206" s="108" t="s">
        <v>604</v>
      </c>
      <c r="J206" s="109">
        <v>1149127</v>
      </c>
      <c r="K206" s="107">
        <v>2020</v>
      </c>
      <c r="L206" s="98"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98" t="b">
        <f t="shared" si="3"/>
        <v>1</v>
      </c>
    </row>
    <row r="207" spans="1:13">
      <c r="A207" s="107">
        <v>469</v>
      </c>
      <c r="B207" s="108" t="s">
        <v>761</v>
      </c>
      <c r="C207" s="108" t="s">
        <v>760</v>
      </c>
      <c r="D207" s="107">
        <v>15466</v>
      </c>
      <c r="E207" s="108" t="s">
        <v>21</v>
      </c>
      <c r="F207" s="108" t="s">
        <v>603</v>
      </c>
      <c r="G207" s="108" t="s">
        <v>24</v>
      </c>
      <c r="H207" s="108" t="s">
        <v>604</v>
      </c>
      <c r="I207" s="108" t="s">
        <v>604</v>
      </c>
      <c r="J207" s="109">
        <v>1796289</v>
      </c>
      <c r="K207" s="107">
        <v>2020</v>
      </c>
      <c r="L207" s="98"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98" t="b">
        <f t="shared" si="3"/>
        <v>1</v>
      </c>
    </row>
    <row r="208" spans="1:13">
      <c r="A208" s="107">
        <v>469</v>
      </c>
      <c r="B208" s="108" t="s">
        <v>761</v>
      </c>
      <c r="C208" s="108" t="s">
        <v>760</v>
      </c>
      <c r="D208" s="107">
        <v>15466</v>
      </c>
      <c r="E208" s="108" t="s">
        <v>21</v>
      </c>
      <c r="F208" s="108" t="s">
        <v>603</v>
      </c>
      <c r="G208" s="108" t="s">
        <v>605</v>
      </c>
      <c r="H208" s="108" t="s">
        <v>606</v>
      </c>
      <c r="I208" s="108" t="s">
        <v>607</v>
      </c>
      <c r="J208" s="109">
        <v>0</v>
      </c>
      <c r="K208" s="107">
        <v>2020</v>
      </c>
      <c r="L208" s="98"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98" t="b">
        <f t="shared" si="3"/>
        <v>1</v>
      </c>
    </row>
    <row r="209" spans="1:13">
      <c r="A209" s="107">
        <v>469</v>
      </c>
      <c r="B209" s="108" t="s">
        <v>761</v>
      </c>
      <c r="C209" s="108" t="s">
        <v>760</v>
      </c>
      <c r="D209" s="107">
        <v>15466</v>
      </c>
      <c r="E209" s="108" t="s">
        <v>21</v>
      </c>
      <c r="F209" s="108" t="s">
        <v>603</v>
      </c>
      <c r="G209" s="108" t="s">
        <v>605</v>
      </c>
      <c r="H209" s="108" t="s">
        <v>604</v>
      </c>
      <c r="I209" s="108" t="s">
        <v>604</v>
      </c>
      <c r="J209" s="109">
        <v>883808</v>
      </c>
      <c r="K209" s="107">
        <v>2020</v>
      </c>
      <c r="L209" s="98"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98" t="b">
        <f t="shared" si="3"/>
        <v>1</v>
      </c>
    </row>
    <row r="210" spans="1:13">
      <c r="A210" s="107">
        <v>470</v>
      </c>
      <c r="B210" s="108" t="s">
        <v>762</v>
      </c>
      <c r="C210" s="108" t="s">
        <v>760</v>
      </c>
      <c r="D210" s="107">
        <v>15466</v>
      </c>
      <c r="E210" s="108" t="s">
        <v>21</v>
      </c>
      <c r="F210" s="108" t="s">
        <v>603</v>
      </c>
      <c r="G210" s="108" t="s">
        <v>605</v>
      </c>
      <c r="H210" s="108" t="s">
        <v>604</v>
      </c>
      <c r="I210" s="108" t="s">
        <v>604</v>
      </c>
      <c r="J210" s="109">
        <v>169280.29</v>
      </c>
      <c r="K210" s="107">
        <v>2020</v>
      </c>
      <c r="L210" s="98"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98" t="b">
        <f t="shared" si="3"/>
        <v>1</v>
      </c>
    </row>
    <row r="211" spans="1:13">
      <c r="A211" s="107">
        <v>470</v>
      </c>
      <c r="B211" s="108" t="s">
        <v>762</v>
      </c>
      <c r="C211" s="108" t="s">
        <v>760</v>
      </c>
      <c r="D211" s="107">
        <v>15466</v>
      </c>
      <c r="E211" s="108" t="s">
        <v>21</v>
      </c>
      <c r="F211" s="108" t="s">
        <v>603</v>
      </c>
      <c r="G211" s="108" t="s">
        <v>605</v>
      </c>
      <c r="H211" s="108" t="s">
        <v>608</v>
      </c>
      <c r="I211" s="108" t="s">
        <v>607</v>
      </c>
      <c r="J211" s="109">
        <v>3980633.7</v>
      </c>
      <c r="K211" s="107">
        <v>2020</v>
      </c>
      <c r="L211" s="98"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98" t="b">
        <f t="shared" si="3"/>
        <v>1</v>
      </c>
    </row>
    <row r="212" spans="1:13">
      <c r="A212" s="107">
        <v>477</v>
      </c>
      <c r="B212" s="108" t="s">
        <v>763</v>
      </c>
      <c r="C212" s="108" t="s">
        <v>760</v>
      </c>
      <c r="D212" s="107">
        <v>15466</v>
      </c>
      <c r="E212" s="108" t="s">
        <v>21</v>
      </c>
      <c r="F212" s="108" t="s">
        <v>603</v>
      </c>
      <c r="G212" s="108" t="s">
        <v>611</v>
      </c>
      <c r="H212" s="108" t="s">
        <v>604</v>
      </c>
      <c r="I212" s="108" t="s">
        <v>604</v>
      </c>
      <c r="J212" s="109">
        <v>3791</v>
      </c>
      <c r="K212" s="107">
        <v>2020</v>
      </c>
      <c r="L212" s="98"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98" t="b">
        <f t="shared" si="3"/>
        <v>1</v>
      </c>
    </row>
    <row r="213" spans="1:13">
      <c r="A213" s="107">
        <v>492</v>
      </c>
      <c r="B213" s="108" t="s">
        <v>764</v>
      </c>
      <c r="C213" s="108" t="s">
        <v>765</v>
      </c>
      <c r="D213" s="107">
        <v>3989</v>
      </c>
      <c r="E213" s="108" t="s">
        <v>21</v>
      </c>
      <c r="F213" s="108" t="s">
        <v>603</v>
      </c>
      <c r="G213" s="108" t="s">
        <v>605</v>
      </c>
      <c r="H213" s="108" t="s">
        <v>606</v>
      </c>
      <c r="I213" s="108" t="s">
        <v>607</v>
      </c>
      <c r="J213" s="109">
        <v>0</v>
      </c>
      <c r="K213" s="107">
        <v>2020</v>
      </c>
      <c r="L213" s="98"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98" t="b">
        <f t="shared" si="3"/>
        <v>1</v>
      </c>
    </row>
    <row r="214" spans="1:13">
      <c r="A214" s="107">
        <v>492</v>
      </c>
      <c r="B214" s="108" t="s">
        <v>764</v>
      </c>
      <c r="C214" s="108" t="s">
        <v>765</v>
      </c>
      <c r="D214" s="107">
        <v>3989</v>
      </c>
      <c r="E214" s="108" t="s">
        <v>21</v>
      </c>
      <c r="F214" s="108" t="s">
        <v>603</v>
      </c>
      <c r="G214" s="108" t="s">
        <v>605</v>
      </c>
      <c r="H214" s="108" t="s">
        <v>604</v>
      </c>
      <c r="I214" s="108" t="s">
        <v>604</v>
      </c>
      <c r="J214" s="109">
        <v>80308.913</v>
      </c>
      <c r="K214" s="107">
        <v>2020</v>
      </c>
      <c r="L214" s="98"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98" t="b">
        <f t="shared" si="3"/>
        <v>1</v>
      </c>
    </row>
    <row r="215" spans="1:13">
      <c r="A215" s="107">
        <v>492</v>
      </c>
      <c r="B215" s="108" t="s">
        <v>764</v>
      </c>
      <c r="C215" s="108" t="s">
        <v>765</v>
      </c>
      <c r="D215" s="107">
        <v>3989</v>
      </c>
      <c r="E215" s="108" t="s">
        <v>21</v>
      </c>
      <c r="F215" s="108" t="s">
        <v>603</v>
      </c>
      <c r="G215" s="108" t="s">
        <v>605</v>
      </c>
      <c r="H215" s="108" t="s">
        <v>608</v>
      </c>
      <c r="I215" s="108" t="s">
        <v>607</v>
      </c>
      <c r="J215" s="109">
        <v>321376.09000000003</v>
      </c>
      <c r="K215" s="107">
        <v>2020</v>
      </c>
      <c r="L215" s="98"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98" t="b">
        <f t="shared" si="3"/>
        <v>1</v>
      </c>
    </row>
    <row r="216" spans="1:13">
      <c r="A216" s="107">
        <v>493</v>
      </c>
      <c r="B216" s="108" t="s">
        <v>766</v>
      </c>
      <c r="C216" s="108" t="s">
        <v>765</v>
      </c>
      <c r="D216" s="107">
        <v>3989</v>
      </c>
      <c r="E216" s="108" t="s">
        <v>21</v>
      </c>
      <c r="F216" s="108" t="s">
        <v>603</v>
      </c>
      <c r="G216" s="108" t="s">
        <v>605</v>
      </c>
      <c r="H216" s="108" t="s">
        <v>612</v>
      </c>
      <c r="I216" s="108" t="s">
        <v>612</v>
      </c>
      <c r="J216" s="109">
        <v>88.447000000000003</v>
      </c>
      <c r="K216" s="107">
        <v>2020</v>
      </c>
      <c r="L216" s="98"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98" t="b">
        <f t="shared" si="3"/>
        <v>1</v>
      </c>
    </row>
    <row r="217" spans="1:13">
      <c r="A217" s="107">
        <v>493</v>
      </c>
      <c r="B217" s="108" t="s">
        <v>766</v>
      </c>
      <c r="C217" s="108" t="s">
        <v>765</v>
      </c>
      <c r="D217" s="107">
        <v>3989</v>
      </c>
      <c r="E217" s="108" t="s">
        <v>21</v>
      </c>
      <c r="F217" s="108" t="s">
        <v>603</v>
      </c>
      <c r="G217" s="108" t="s">
        <v>605</v>
      </c>
      <c r="H217" s="108" t="s">
        <v>604</v>
      </c>
      <c r="I217" s="108" t="s">
        <v>604</v>
      </c>
      <c r="J217" s="109">
        <v>7310.5529999999999</v>
      </c>
      <c r="K217" s="107">
        <v>2020</v>
      </c>
      <c r="L217" s="98"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98" t="b">
        <f t="shared" si="3"/>
        <v>1</v>
      </c>
    </row>
    <row r="218" spans="1:13">
      <c r="A218" s="107">
        <v>518</v>
      </c>
      <c r="B218" s="108" t="s">
        <v>767</v>
      </c>
      <c r="C218" s="108" t="s">
        <v>669</v>
      </c>
      <c r="D218" s="107">
        <v>2518</v>
      </c>
      <c r="E218" s="108" t="s">
        <v>21</v>
      </c>
      <c r="F218" s="108" t="s">
        <v>603</v>
      </c>
      <c r="G218" s="108" t="s">
        <v>664</v>
      </c>
      <c r="H218" s="108" t="s">
        <v>636</v>
      </c>
      <c r="I218" s="108" t="s">
        <v>665</v>
      </c>
      <c r="J218" s="109">
        <v>168593</v>
      </c>
      <c r="K218" s="107">
        <v>2020</v>
      </c>
      <c r="L218" s="98"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98" t="b">
        <f t="shared" si="3"/>
        <v>1</v>
      </c>
    </row>
    <row r="219" spans="1:13">
      <c r="A219" s="107">
        <v>518</v>
      </c>
      <c r="B219" s="108" t="s">
        <v>767</v>
      </c>
      <c r="C219" s="108" t="s">
        <v>669</v>
      </c>
      <c r="D219" s="107">
        <v>2518</v>
      </c>
      <c r="E219" s="108" t="s">
        <v>21</v>
      </c>
      <c r="F219" s="108" t="s">
        <v>603</v>
      </c>
      <c r="G219" s="108" t="s">
        <v>635</v>
      </c>
      <c r="H219" s="108" t="s">
        <v>636</v>
      </c>
      <c r="I219" s="108" t="s">
        <v>637</v>
      </c>
      <c r="J219" s="109">
        <v>-41801</v>
      </c>
      <c r="K219" s="107">
        <v>2020</v>
      </c>
      <c r="L219" s="98"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98" t="b">
        <f t="shared" si="3"/>
        <v>1</v>
      </c>
    </row>
    <row r="220" spans="1:13">
      <c r="A220" s="107">
        <v>525</v>
      </c>
      <c r="B220" s="108" t="s">
        <v>768</v>
      </c>
      <c r="C220" s="108" t="s">
        <v>760</v>
      </c>
      <c r="D220" s="107">
        <v>15466</v>
      </c>
      <c r="E220" s="108" t="s">
        <v>21</v>
      </c>
      <c r="F220" s="108" t="s">
        <v>603</v>
      </c>
      <c r="G220" s="108" t="s">
        <v>605</v>
      </c>
      <c r="H220" s="108" t="s">
        <v>606</v>
      </c>
      <c r="I220" s="108" t="s">
        <v>607</v>
      </c>
      <c r="J220" s="109">
        <v>2028891.3</v>
      </c>
      <c r="K220" s="107">
        <v>2020</v>
      </c>
      <c r="L220" s="98"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98" t="b">
        <f t="shared" si="3"/>
        <v>1</v>
      </c>
    </row>
    <row r="221" spans="1:13">
      <c r="A221" s="107">
        <v>525</v>
      </c>
      <c r="B221" s="108" t="s">
        <v>768</v>
      </c>
      <c r="C221" s="108" t="s">
        <v>760</v>
      </c>
      <c r="D221" s="107">
        <v>15466</v>
      </c>
      <c r="E221" s="108" t="s">
        <v>21</v>
      </c>
      <c r="F221" s="108" t="s">
        <v>603</v>
      </c>
      <c r="G221" s="108" t="s">
        <v>605</v>
      </c>
      <c r="H221" s="108" t="s">
        <v>612</v>
      </c>
      <c r="I221" s="108" t="s">
        <v>612</v>
      </c>
      <c r="J221" s="109">
        <v>1564.0239999999999</v>
      </c>
      <c r="K221" s="107">
        <v>2020</v>
      </c>
      <c r="L221" s="98"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98" t="b">
        <f t="shared" si="3"/>
        <v>1</v>
      </c>
    </row>
    <row r="222" spans="1:13">
      <c r="A222" s="107">
        <v>525</v>
      </c>
      <c r="B222" s="108" t="s">
        <v>768</v>
      </c>
      <c r="C222" s="108" t="s">
        <v>760</v>
      </c>
      <c r="D222" s="107">
        <v>15466</v>
      </c>
      <c r="E222" s="108" t="s">
        <v>21</v>
      </c>
      <c r="F222" s="108" t="s">
        <v>603</v>
      </c>
      <c r="G222" s="108" t="s">
        <v>605</v>
      </c>
      <c r="H222" s="108" t="s">
        <v>604</v>
      </c>
      <c r="I222" s="108" t="s">
        <v>604</v>
      </c>
      <c r="J222" s="109">
        <v>1359.7159999999999</v>
      </c>
      <c r="K222" s="107">
        <v>2020</v>
      </c>
      <c r="L222" s="98"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98" t="b">
        <f t="shared" si="3"/>
        <v>1</v>
      </c>
    </row>
    <row r="223" spans="1:13">
      <c r="A223" s="107">
        <v>533</v>
      </c>
      <c r="B223" s="108" t="s">
        <v>769</v>
      </c>
      <c r="C223" s="108" t="s">
        <v>625</v>
      </c>
      <c r="D223" s="107">
        <v>189</v>
      </c>
      <c r="E223" s="108" t="s">
        <v>3</v>
      </c>
      <c r="F223" s="108" t="s">
        <v>603</v>
      </c>
      <c r="G223" s="108" t="s">
        <v>16</v>
      </c>
      <c r="H223" s="108" t="s">
        <v>612</v>
      </c>
      <c r="I223" s="108" t="s">
        <v>612</v>
      </c>
      <c r="J223" s="109">
        <v>0</v>
      </c>
      <c r="K223" s="107">
        <v>2020</v>
      </c>
      <c r="L223" s="98"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98" t="b">
        <f t="shared" si="3"/>
        <v>1</v>
      </c>
    </row>
    <row r="224" spans="1:13">
      <c r="A224" s="107">
        <v>533</v>
      </c>
      <c r="B224" s="108" t="s">
        <v>769</v>
      </c>
      <c r="C224" s="108" t="s">
        <v>625</v>
      </c>
      <c r="D224" s="107">
        <v>189</v>
      </c>
      <c r="E224" s="108" t="s">
        <v>3</v>
      </c>
      <c r="F224" s="108" t="s">
        <v>603</v>
      </c>
      <c r="G224" s="108" t="s">
        <v>16</v>
      </c>
      <c r="H224" s="108" t="s">
        <v>604</v>
      </c>
      <c r="I224" s="108" t="s">
        <v>604</v>
      </c>
      <c r="J224" s="109">
        <v>1373105</v>
      </c>
      <c r="K224" s="107">
        <v>2020</v>
      </c>
      <c r="L224" s="98"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98" t="b">
        <f t="shared" si="3"/>
        <v>1</v>
      </c>
    </row>
    <row r="225" spans="1:13">
      <c r="A225" s="107">
        <v>533</v>
      </c>
      <c r="B225" s="108" t="s">
        <v>769</v>
      </c>
      <c r="C225" s="108" t="s">
        <v>625</v>
      </c>
      <c r="D225" s="107">
        <v>189</v>
      </c>
      <c r="E225" s="108" t="s">
        <v>3</v>
      </c>
      <c r="F225" s="108" t="s">
        <v>603</v>
      </c>
      <c r="G225" s="108" t="s">
        <v>24</v>
      </c>
      <c r="H225" s="108" t="s">
        <v>612</v>
      </c>
      <c r="I225" s="108" t="s">
        <v>612</v>
      </c>
      <c r="J225" s="109">
        <v>0</v>
      </c>
      <c r="K225" s="107">
        <v>2020</v>
      </c>
      <c r="L225" s="98"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98" t="b">
        <f t="shared" si="3"/>
        <v>1</v>
      </c>
    </row>
    <row r="226" spans="1:13">
      <c r="A226" s="107">
        <v>533</v>
      </c>
      <c r="B226" s="108" t="s">
        <v>769</v>
      </c>
      <c r="C226" s="108" t="s">
        <v>625</v>
      </c>
      <c r="D226" s="107">
        <v>189</v>
      </c>
      <c r="E226" s="108" t="s">
        <v>3</v>
      </c>
      <c r="F226" s="108" t="s">
        <v>603</v>
      </c>
      <c r="G226" s="108" t="s">
        <v>24</v>
      </c>
      <c r="H226" s="108" t="s">
        <v>604</v>
      </c>
      <c r="I226" s="108" t="s">
        <v>604</v>
      </c>
      <c r="J226" s="109">
        <v>2785008</v>
      </c>
      <c r="K226" s="107">
        <v>2020</v>
      </c>
      <c r="L226" s="98"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98" t="b">
        <f t="shared" si="3"/>
        <v>1</v>
      </c>
    </row>
    <row r="227" spans="1:13">
      <c r="A227" s="107">
        <v>539</v>
      </c>
      <c r="B227" s="108" t="s">
        <v>770</v>
      </c>
      <c r="C227" s="108" t="s">
        <v>771</v>
      </c>
      <c r="D227" s="107">
        <v>54895</v>
      </c>
      <c r="E227" s="108" t="s">
        <v>24</v>
      </c>
      <c r="F227" s="108" t="s">
        <v>679</v>
      </c>
      <c r="G227" s="108" t="s">
        <v>635</v>
      </c>
      <c r="H227" s="108" t="s">
        <v>636</v>
      </c>
      <c r="I227" s="108" t="s">
        <v>637</v>
      </c>
      <c r="J227" s="109">
        <v>1321</v>
      </c>
      <c r="K227" s="107">
        <v>2020</v>
      </c>
      <c r="L227" s="98"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98" t="b">
        <f t="shared" si="3"/>
        <v>1</v>
      </c>
    </row>
    <row r="228" spans="1:13">
      <c r="A228" s="107">
        <v>547</v>
      </c>
      <c r="B228" s="108" t="s">
        <v>772</v>
      </c>
      <c r="C228" s="108" t="s">
        <v>773</v>
      </c>
      <c r="D228" s="107">
        <v>58185</v>
      </c>
      <c r="E228" s="108" t="s">
        <v>71</v>
      </c>
      <c r="F228" s="108" t="s">
        <v>679</v>
      </c>
      <c r="G228" s="108" t="s">
        <v>635</v>
      </c>
      <c r="H228" s="108" t="s">
        <v>636</v>
      </c>
      <c r="I228" s="108" t="s">
        <v>637</v>
      </c>
      <c r="J228" s="109">
        <v>-262172</v>
      </c>
      <c r="K228" s="107">
        <v>2020</v>
      </c>
      <c r="L228" s="98"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98" t="b">
        <f t="shared" si="3"/>
        <v>1</v>
      </c>
    </row>
    <row r="229" spans="1:13">
      <c r="A229" s="107">
        <v>559</v>
      </c>
      <c r="B229" s="108" t="s">
        <v>774</v>
      </c>
      <c r="C229" s="108" t="s">
        <v>775</v>
      </c>
      <c r="D229" s="107">
        <v>6207</v>
      </c>
      <c r="E229" s="108" t="s">
        <v>24</v>
      </c>
      <c r="F229" s="108" t="s">
        <v>603</v>
      </c>
      <c r="G229" s="108" t="s">
        <v>664</v>
      </c>
      <c r="H229" s="108" t="s">
        <v>636</v>
      </c>
      <c r="I229" s="108" t="s">
        <v>665</v>
      </c>
      <c r="J229" s="109">
        <v>24440.13</v>
      </c>
      <c r="K229" s="107">
        <v>2020</v>
      </c>
      <c r="L229" s="98"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98" t="b">
        <f t="shared" si="3"/>
        <v>1</v>
      </c>
    </row>
    <row r="230" spans="1:13">
      <c r="A230" s="107">
        <v>564</v>
      </c>
      <c r="B230" s="108" t="s">
        <v>776</v>
      </c>
      <c r="C230" s="108" t="s">
        <v>777</v>
      </c>
      <c r="D230" s="107">
        <v>14610</v>
      </c>
      <c r="E230" s="108" t="s">
        <v>31</v>
      </c>
      <c r="F230" s="108" t="s">
        <v>603</v>
      </c>
      <c r="G230" s="108" t="s">
        <v>16</v>
      </c>
      <c r="H230" s="108" t="s">
        <v>612</v>
      </c>
      <c r="I230" s="108" t="s">
        <v>612</v>
      </c>
      <c r="J230" s="109">
        <v>594.07399999999996</v>
      </c>
      <c r="K230" s="107">
        <v>2020</v>
      </c>
      <c r="L230" s="98"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98" t="b">
        <f t="shared" si="3"/>
        <v>1</v>
      </c>
    </row>
    <row r="231" spans="1:13">
      <c r="A231" s="107">
        <v>564</v>
      </c>
      <c r="B231" s="108" t="s">
        <v>776</v>
      </c>
      <c r="C231" s="108" t="s">
        <v>777</v>
      </c>
      <c r="D231" s="107">
        <v>14610</v>
      </c>
      <c r="E231" s="108" t="s">
        <v>31</v>
      </c>
      <c r="F231" s="108" t="s">
        <v>603</v>
      </c>
      <c r="G231" s="108" t="s">
        <v>16</v>
      </c>
      <c r="H231" s="108" t="s">
        <v>604</v>
      </c>
      <c r="I231" s="108" t="s">
        <v>604</v>
      </c>
      <c r="J231" s="109">
        <v>738425.93</v>
      </c>
      <c r="K231" s="107">
        <v>2020</v>
      </c>
      <c r="L231" s="98"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98" t="b">
        <f t="shared" si="3"/>
        <v>1</v>
      </c>
    </row>
    <row r="232" spans="1:13">
      <c r="A232" s="107">
        <v>564</v>
      </c>
      <c r="B232" s="108" t="s">
        <v>776</v>
      </c>
      <c r="C232" s="108" t="s">
        <v>777</v>
      </c>
      <c r="D232" s="107">
        <v>14610</v>
      </c>
      <c r="E232" s="108" t="s">
        <v>31</v>
      </c>
      <c r="F232" s="108" t="s">
        <v>603</v>
      </c>
      <c r="G232" s="108" t="s">
        <v>24</v>
      </c>
      <c r="H232" s="108" t="s">
        <v>612</v>
      </c>
      <c r="I232" s="108" t="s">
        <v>612</v>
      </c>
      <c r="J232" s="109">
        <v>541.83299999999997</v>
      </c>
      <c r="K232" s="107">
        <v>2020</v>
      </c>
      <c r="L232" s="98"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98" t="b">
        <f t="shared" si="3"/>
        <v>1</v>
      </c>
    </row>
    <row r="233" spans="1:13">
      <c r="A233" s="107">
        <v>564</v>
      </c>
      <c r="B233" s="108" t="s">
        <v>776</v>
      </c>
      <c r="C233" s="108" t="s">
        <v>777</v>
      </c>
      <c r="D233" s="107">
        <v>14610</v>
      </c>
      <c r="E233" s="108" t="s">
        <v>31</v>
      </c>
      <c r="F233" s="108" t="s">
        <v>603</v>
      </c>
      <c r="G233" s="108" t="s">
        <v>24</v>
      </c>
      <c r="H233" s="108" t="s">
        <v>604</v>
      </c>
      <c r="I233" s="108" t="s">
        <v>604</v>
      </c>
      <c r="J233" s="109">
        <v>1002096.2</v>
      </c>
      <c r="K233" s="107">
        <v>2020</v>
      </c>
      <c r="L233" s="98"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98" t="b">
        <f t="shared" si="3"/>
        <v>1</v>
      </c>
    </row>
    <row r="234" spans="1:13">
      <c r="A234" s="107">
        <v>564</v>
      </c>
      <c r="B234" s="108" t="s">
        <v>776</v>
      </c>
      <c r="C234" s="108" t="s">
        <v>777</v>
      </c>
      <c r="D234" s="107">
        <v>14610</v>
      </c>
      <c r="E234" s="108" t="s">
        <v>31</v>
      </c>
      <c r="F234" s="108" t="s">
        <v>603</v>
      </c>
      <c r="G234" s="108" t="s">
        <v>605</v>
      </c>
      <c r="H234" s="108" t="s">
        <v>606</v>
      </c>
      <c r="I234" s="108" t="s">
        <v>607</v>
      </c>
      <c r="J234" s="109">
        <v>3552639.6</v>
      </c>
      <c r="K234" s="107">
        <v>2020</v>
      </c>
      <c r="L234" s="98"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98" t="b">
        <f t="shared" si="3"/>
        <v>1</v>
      </c>
    </row>
    <row r="235" spans="1:13">
      <c r="A235" s="107">
        <v>564</v>
      </c>
      <c r="B235" s="108" t="s">
        <v>776</v>
      </c>
      <c r="C235" s="108" t="s">
        <v>777</v>
      </c>
      <c r="D235" s="107">
        <v>14610</v>
      </c>
      <c r="E235" s="108" t="s">
        <v>31</v>
      </c>
      <c r="F235" s="108" t="s">
        <v>603</v>
      </c>
      <c r="G235" s="108" t="s">
        <v>605</v>
      </c>
      <c r="H235" s="108" t="s">
        <v>650</v>
      </c>
      <c r="I235" s="108" t="s">
        <v>651</v>
      </c>
      <c r="J235" s="109">
        <v>71622.888000000006</v>
      </c>
      <c r="K235" s="107">
        <v>2020</v>
      </c>
      <c r="L235" s="98"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98" t="b">
        <f t="shared" si="3"/>
        <v>1</v>
      </c>
    </row>
    <row r="236" spans="1:13">
      <c r="A236" s="107">
        <v>564</v>
      </c>
      <c r="B236" s="108" t="s">
        <v>776</v>
      </c>
      <c r="C236" s="108" t="s">
        <v>777</v>
      </c>
      <c r="D236" s="107">
        <v>14610</v>
      </c>
      <c r="E236" s="108" t="s">
        <v>31</v>
      </c>
      <c r="F236" s="108" t="s">
        <v>603</v>
      </c>
      <c r="G236" s="108" t="s">
        <v>605</v>
      </c>
      <c r="H236" s="108" t="s">
        <v>604</v>
      </c>
      <c r="I236" s="108" t="s">
        <v>604</v>
      </c>
      <c r="J236" s="109">
        <v>422981.47</v>
      </c>
      <c r="K236" s="107">
        <v>2020</v>
      </c>
      <c r="L236" s="98"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98" t="b">
        <f t="shared" si="3"/>
        <v>1</v>
      </c>
    </row>
    <row r="237" spans="1:13">
      <c r="A237" s="107">
        <v>566</v>
      </c>
      <c r="B237" s="108" t="s">
        <v>778</v>
      </c>
      <c r="C237" s="108" t="s">
        <v>779</v>
      </c>
      <c r="D237" s="107">
        <v>5221</v>
      </c>
      <c r="E237" s="108" t="s">
        <v>24</v>
      </c>
      <c r="F237" s="108" t="s">
        <v>679</v>
      </c>
      <c r="G237" s="108" t="s">
        <v>605</v>
      </c>
      <c r="H237" s="108" t="s">
        <v>616</v>
      </c>
      <c r="I237" s="108" t="s">
        <v>616</v>
      </c>
      <c r="J237" s="109">
        <v>6690501</v>
      </c>
      <c r="K237" s="107">
        <v>2020</v>
      </c>
      <c r="L237" s="98"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98" t="b">
        <f t="shared" si="3"/>
        <v>1</v>
      </c>
    </row>
    <row r="238" spans="1:13">
      <c r="A238" s="107">
        <v>566</v>
      </c>
      <c r="B238" s="108" t="s">
        <v>778</v>
      </c>
      <c r="C238" s="108" t="s">
        <v>779</v>
      </c>
      <c r="D238" s="107">
        <v>5221</v>
      </c>
      <c r="E238" s="108" t="s">
        <v>24</v>
      </c>
      <c r="F238" s="108" t="s">
        <v>679</v>
      </c>
      <c r="G238" s="108" t="s">
        <v>605</v>
      </c>
      <c r="H238" s="108" t="s">
        <v>616</v>
      </c>
      <c r="I238" s="108" t="s">
        <v>616</v>
      </c>
      <c r="J238" s="109">
        <v>9024354</v>
      </c>
      <c r="K238" s="107">
        <v>2020</v>
      </c>
      <c r="L238" s="98"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98" t="b">
        <f t="shared" si="3"/>
        <v>1</v>
      </c>
    </row>
    <row r="239" spans="1:13">
      <c r="A239" s="107">
        <v>568</v>
      </c>
      <c r="B239" s="108" t="s">
        <v>780</v>
      </c>
      <c r="C239" s="108" t="s">
        <v>781</v>
      </c>
      <c r="D239" s="107">
        <v>15452</v>
      </c>
      <c r="E239" s="108" t="s">
        <v>24</v>
      </c>
      <c r="F239" s="108" t="s">
        <v>679</v>
      </c>
      <c r="G239" s="108" t="s">
        <v>16</v>
      </c>
      <c r="H239" s="108" t="s">
        <v>604</v>
      </c>
      <c r="I239" s="108" t="s">
        <v>604</v>
      </c>
      <c r="J239" s="109">
        <v>1084861</v>
      </c>
      <c r="K239" s="107">
        <v>2020</v>
      </c>
      <c r="L239" s="98"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98" t="b">
        <f t="shared" si="3"/>
        <v>1</v>
      </c>
    </row>
    <row r="240" spans="1:13">
      <c r="A240" s="107">
        <v>568</v>
      </c>
      <c r="B240" s="108" t="s">
        <v>780</v>
      </c>
      <c r="C240" s="108" t="s">
        <v>781</v>
      </c>
      <c r="D240" s="107">
        <v>15452</v>
      </c>
      <c r="E240" s="108" t="s">
        <v>24</v>
      </c>
      <c r="F240" s="108" t="s">
        <v>679</v>
      </c>
      <c r="G240" s="108" t="s">
        <v>24</v>
      </c>
      <c r="H240" s="108" t="s">
        <v>604</v>
      </c>
      <c r="I240" s="108" t="s">
        <v>604</v>
      </c>
      <c r="J240" s="109">
        <v>2538989</v>
      </c>
      <c r="K240" s="107">
        <v>2020</v>
      </c>
      <c r="L240" s="98"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98" t="b">
        <f t="shared" si="3"/>
        <v>1</v>
      </c>
    </row>
    <row r="241" spans="1:13">
      <c r="A241" s="107">
        <v>568</v>
      </c>
      <c r="B241" s="108" t="s">
        <v>780</v>
      </c>
      <c r="C241" s="108" t="s">
        <v>781</v>
      </c>
      <c r="D241" s="107">
        <v>15452</v>
      </c>
      <c r="E241" s="108" t="s">
        <v>24</v>
      </c>
      <c r="F241" s="108" t="s">
        <v>679</v>
      </c>
      <c r="G241" s="108" t="s">
        <v>611</v>
      </c>
      <c r="H241" s="108" t="s">
        <v>782</v>
      </c>
      <c r="I241" s="108" t="s">
        <v>621</v>
      </c>
      <c r="J241" s="109">
        <v>156</v>
      </c>
      <c r="K241" s="107">
        <v>2020</v>
      </c>
      <c r="L241" s="98"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98" t="b">
        <f t="shared" si="3"/>
        <v>1</v>
      </c>
    </row>
    <row r="242" spans="1:13">
      <c r="A242" s="107">
        <v>568</v>
      </c>
      <c r="B242" s="108" t="s">
        <v>780</v>
      </c>
      <c r="C242" s="108" t="s">
        <v>781</v>
      </c>
      <c r="D242" s="107">
        <v>15452</v>
      </c>
      <c r="E242" s="108" t="s">
        <v>24</v>
      </c>
      <c r="F242" s="108" t="s">
        <v>679</v>
      </c>
      <c r="G242" s="108" t="s">
        <v>605</v>
      </c>
      <c r="H242" s="108" t="s">
        <v>612</v>
      </c>
      <c r="I242" s="108" t="s">
        <v>612</v>
      </c>
      <c r="J242" s="109">
        <v>-565.37300000000005</v>
      </c>
      <c r="K242" s="107">
        <v>2020</v>
      </c>
      <c r="L242" s="98"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98" t="b">
        <f t="shared" si="3"/>
        <v>1</v>
      </c>
    </row>
    <row r="243" spans="1:13">
      <c r="A243" s="107">
        <v>568</v>
      </c>
      <c r="B243" s="108" t="s">
        <v>780</v>
      </c>
      <c r="C243" s="108" t="s">
        <v>781</v>
      </c>
      <c r="D243" s="107">
        <v>15452</v>
      </c>
      <c r="E243" s="108" t="s">
        <v>24</v>
      </c>
      <c r="F243" s="108" t="s">
        <v>679</v>
      </c>
      <c r="G243" s="108" t="s">
        <v>605</v>
      </c>
      <c r="H243" s="108" t="s">
        <v>646</v>
      </c>
      <c r="I243" s="108" t="s">
        <v>646</v>
      </c>
      <c r="J243" s="109">
        <v>0</v>
      </c>
      <c r="K243" s="107">
        <v>2020</v>
      </c>
      <c r="L243" s="98"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98" t="b">
        <f t="shared" si="3"/>
        <v>1</v>
      </c>
    </row>
    <row r="244" spans="1:13">
      <c r="A244" s="107">
        <v>568</v>
      </c>
      <c r="B244" s="108" t="s">
        <v>780</v>
      </c>
      <c r="C244" s="108" t="s">
        <v>781</v>
      </c>
      <c r="D244" s="107">
        <v>15452</v>
      </c>
      <c r="E244" s="108" t="s">
        <v>24</v>
      </c>
      <c r="F244" s="108" t="s">
        <v>679</v>
      </c>
      <c r="G244" s="108" t="s">
        <v>605</v>
      </c>
      <c r="H244" s="108" t="s">
        <v>608</v>
      </c>
      <c r="I244" s="108" t="s">
        <v>607</v>
      </c>
      <c r="J244" s="109">
        <v>-19081.63</v>
      </c>
      <c r="K244" s="107">
        <v>2020</v>
      </c>
      <c r="L244" s="98"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98" t="b">
        <f t="shared" si="3"/>
        <v>1</v>
      </c>
    </row>
    <row r="245" spans="1:13">
      <c r="A245" s="107">
        <v>589</v>
      </c>
      <c r="B245" s="108" t="s">
        <v>783</v>
      </c>
      <c r="C245" s="108" t="s">
        <v>784</v>
      </c>
      <c r="D245" s="107">
        <v>2548</v>
      </c>
      <c r="E245" s="108" t="s">
        <v>137</v>
      </c>
      <c r="F245" s="108" t="s">
        <v>603</v>
      </c>
      <c r="G245" s="108" t="s">
        <v>605</v>
      </c>
      <c r="H245" s="108" t="s">
        <v>612</v>
      </c>
      <c r="I245" s="108" t="s">
        <v>612</v>
      </c>
      <c r="J245" s="109">
        <v>0</v>
      </c>
      <c r="K245" s="107">
        <v>2020</v>
      </c>
      <c r="L245" s="98"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98" t="b">
        <f t="shared" si="3"/>
        <v>1</v>
      </c>
    </row>
    <row r="246" spans="1:13">
      <c r="A246" s="107">
        <v>589</v>
      </c>
      <c r="B246" s="108" t="s">
        <v>783</v>
      </c>
      <c r="C246" s="108" t="s">
        <v>784</v>
      </c>
      <c r="D246" s="107">
        <v>2548</v>
      </c>
      <c r="E246" s="108" t="s">
        <v>137</v>
      </c>
      <c r="F246" s="108" t="s">
        <v>603</v>
      </c>
      <c r="G246" s="108" t="s">
        <v>605</v>
      </c>
      <c r="H246" s="108" t="s">
        <v>604</v>
      </c>
      <c r="I246" s="108" t="s">
        <v>604</v>
      </c>
      <c r="J246" s="109">
        <v>918.79200000000003</v>
      </c>
      <c r="K246" s="107">
        <v>2020</v>
      </c>
      <c r="L246" s="98"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98" t="b">
        <f t="shared" si="3"/>
        <v>1</v>
      </c>
    </row>
    <row r="247" spans="1:13">
      <c r="A247" s="107">
        <v>589</v>
      </c>
      <c r="B247" s="108" t="s">
        <v>783</v>
      </c>
      <c r="C247" s="108" t="s">
        <v>784</v>
      </c>
      <c r="D247" s="107">
        <v>2548</v>
      </c>
      <c r="E247" s="108" t="s">
        <v>137</v>
      </c>
      <c r="F247" s="108" t="s">
        <v>603</v>
      </c>
      <c r="G247" s="108" t="s">
        <v>605</v>
      </c>
      <c r="H247" s="108" t="s">
        <v>785</v>
      </c>
      <c r="I247" s="108" t="s">
        <v>786</v>
      </c>
      <c r="J247" s="109">
        <v>228806.21</v>
      </c>
      <c r="K247" s="107">
        <v>2020</v>
      </c>
      <c r="L247" s="98"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98" t="b">
        <f t="shared" si="3"/>
        <v>1</v>
      </c>
    </row>
    <row r="248" spans="1:13">
      <c r="A248" s="107">
        <v>594</v>
      </c>
      <c r="B248" s="108" t="s">
        <v>787</v>
      </c>
      <c r="C248" s="108" t="s">
        <v>788</v>
      </c>
      <c r="D248" s="107">
        <v>9332</v>
      </c>
      <c r="E248" s="108" t="s">
        <v>28</v>
      </c>
      <c r="F248" s="108" t="s">
        <v>679</v>
      </c>
      <c r="G248" s="108" t="s">
        <v>611</v>
      </c>
      <c r="H248" s="108" t="s">
        <v>612</v>
      </c>
      <c r="I248" s="108" t="s">
        <v>612</v>
      </c>
      <c r="J248" s="109">
        <v>589</v>
      </c>
      <c r="K248" s="107">
        <v>2020</v>
      </c>
      <c r="L248" s="98"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98" t="b">
        <f t="shared" si="3"/>
        <v>1</v>
      </c>
    </row>
    <row r="249" spans="1:13">
      <c r="A249" s="107">
        <v>594</v>
      </c>
      <c r="B249" s="108" t="s">
        <v>787</v>
      </c>
      <c r="C249" s="108" t="s">
        <v>788</v>
      </c>
      <c r="D249" s="107">
        <v>9332</v>
      </c>
      <c r="E249" s="108" t="s">
        <v>28</v>
      </c>
      <c r="F249" s="108" t="s">
        <v>679</v>
      </c>
      <c r="G249" s="108" t="s">
        <v>611</v>
      </c>
      <c r="H249" s="108" t="s">
        <v>646</v>
      </c>
      <c r="I249" s="108" t="s">
        <v>646</v>
      </c>
      <c r="J249" s="109">
        <v>0</v>
      </c>
      <c r="K249" s="107">
        <v>2020</v>
      </c>
      <c r="L249" s="98"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98" t="b">
        <f t="shared" si="3"/>
        <v>1</v>
      </c>
    </row>
    <row r="250" spans="1:13">
      <c r="A250" s="107">
        <v>594</v>
      </c>
      <c r="B250" s="108" t="s">
        <v>787</v>
      </c>
      <c r="C250" s="108" t="s">
        <v>788</v>
      </c>
      <c r="D250" s="107">
        <v>9332</v>
      </c>
      <c r="E250" s="108" t="s">
        <v>28</v>
      </c>
      <c r="F250" s="108" t="s">
        <v>679</v>
      </c>
      <c r="G250" s="108" t="s">
        <v>611</v>
      </c>
      <c r="H250" s="108" t="s">
        <v>608</v>
      </c>
      <c r="I250" s="108" t="s">
        <v>607</v>
      </c>
      <c r="J250" s="109">
        <v>0</v>
      </c>
      <c r="K250" s="107">
        <v>2020</v>
      </c>
      <c r="L250" s="98"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98" t="b">
        <f t="shared" si="3"/>
        <v>1</v>
      </c>
    </row>
    <row r="251" spans="1:13">
      <c r="A251" s="107">
        <v>594</v>
      </c>
      <c r="B251" s="108" t="s">
        <v>787</v>
      </c>
      <c r="C251" s="108" t="s">
        <v>788</v>
      </c>
      <c r="D251" s="107">
        <v>9332</v>
      </c>
      <c r="E251" s="108" t="s">
        <v>28</v>
      </c>
      <c r="F251" s="108" t="s">
        <v>679</v>
      </c>
      <c r="G251" s="108" t="s">
        <v>605</v>
      </c>
      <c r="H251" s="108" t="s">
        <v>606</v>
      </c>
      <c r="I251" s="108" t="s">
        <v>607</v>
      </c>
      <c r="J251" s="109">
        <v>102274.17</v>
      </c>
      <c r="K251" s="107">
        <v>2020</v>
      </c>
      <c r="L251" s="98"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98" t="b">
        <f t="shared" si="3"/>
        <v>1</v>
      </c>
    </row>
    <row r="252" spans="1:13">
      <c r="A252" s="107">
        <v>594</v>
      </c>
      <c r="B252" s="108" t="s">
        <v>787</v>
      </c>
      <c r="C252" s="108" t="s">
        <v>788</v>
      </c>
      <c r="D252" s="107">
        <v>9332</v>
      </c>
      <c r="E252" s="108" t="s">
        <v>28</v>
      </c>
      <c r="F252" s="108" t="s">
        <v>679</v>
      </c>
      <c r="G252" s="108" t="s">
        <v>605</v>
      </c>
      <c r="H252" s="108" t="s">
        <v>612</v>
      </c>
      <c r="I252" s="108" t="s">
        <v>612</v>
      </c>
      <c r="J252" s="109">
        <v>3113.8319999999999</v>
      </c>
      <c r="K252" s="107">
        <v>2020</v>
      </c>
      <c r="L252" s="98"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98" t="b">
        <f t="shared" si="3"/>
        <v>1</v>
      </c>
    </row>
    <row r="253" spans="1:13">
      <c r="A253" s="107">
        <v>594</v>
      </c>
      <c r="B253" s="108" t="s">
        <v>787</v>
      </c>
      <c r="C253" s="108" t="s">
        <v>788</v>
      </c>
      <c r="D253" s="107">
        <v>9332</v>
      </c>
      <c r="E253" s="108" t="s">
        <v>28</v>
      </c>
      <c r="F253" s="108" t="s">
        <v>679</v>
      </c>
      <c r="G253" s="108" t="s">
        <v>605</v>
      </c>
      <c r="H253" s="108" t="s">
        <v>646</v>
      </c>
      <c r="I253" s="108" t="s">
        <v>646</v>
      </c>
      <c r="J253" s="109">
        <v>0</v>
      </c>
      <c r="K253" s="107">
        <v>2020</v>
      </c>
      <c r="L253" s="98"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98" t="b">
        <f t="shared" si="3"/>
        <v>1</v>
      </c>
    </row>
    <row r="254" spans="1:13">
      <c r="A254" s="107">
        <v>594</v>
      </c>
      <c r="B254" s="108" t="s">
        <v>787</v>
      </c>
      <c r="C254" s="108" t="s">
        <v>788</v>
      </c>
      <c r="D254" s="107">
        <v>9332</v>
      </c>
      <c r="E254" s="108" t="s">
        <v>28</v>
      </c>
      <c r="F254" s="108" t="s">
        <v>679</v>
      </c>
      <c r="G254" s="108" t="s">
        <v>605</v>
      </c>
      <c r="H254" s="108" t="s">
        <v>608</v>
      </c>
      <c r="I254" s="108" t="s">
        <v>607</v>
      </c>
      <c r="J254" s="109">
        <v>0</v>
      </c>
      <c r="K254" s="107">
        <v>2020</v>
      </c>
      <c r="L254" s="98"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98" t="b">
        <f t="shared" si="3"/>
        <v>1</v>
      </c>
    </row>
    <row r="255" spans="1:13">
      <c r="A255" s="107">
        <v>602</v>
      </c>
      <c r="B255" s="108" t="s">
        <v>789</v>
      </c>
      <c r="C255" s="108" t="s">
        <v>790</v>
      </c>
      <c r="D255" s="107">
        <v>60421</v>
      </c>
      <c r="E255" s="108" t="s">
        <v>68</v>
      </c>
      <c r="F255" s="108" t="s">
        <v>679</v>
      </c>
      <c r="G255" s="108" t="s">
        <v>605</v>
      </c>
      <c r="H255" s="108" t="s">
        <v>606</v>
      </c>
      <c r="I255" s="108" t="s">
        <v>607</v>
      </c>
      <c r="J255" s="109">
        <v>929925.38</v>
      </c>
      <c r="K255" s="107">
        <v>2020</v>
      </c>
      <c r="L255" s="98"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98" t="b">
        <f t="shared" si="3"/>
        <v>1</v>
      </c>
    </row>
    <row r="256" spans="1:13">
      <c r="A256" s="107">
        <v>602</v>
      </c>
      <c r="B256" s="108" t="s">
        <v>789</v>
      </c>
      <c r="C256" s="108" t="s">
        <v>790</v>
      </c>
      <c r="D256" s="107">
        <v>60421</v>
      </c>
      <c r="E256" s="108" t="s">
        <v>68</v>
      </c>
      <c r="F256" s="108" t="s">
        <v>679</v>
      </c>
      <c r="G256" s="108" t="s">
        <v>605</v>
      </c>
      <c r="H256" s="108" t="s">
        <v>612</v>
      </c>
      <c r="I256" s="108" t="s">
        <v>612</v>
      </c>
      <c r="J256" s="109">
        <v>21126.623</v>
      </c>
      <c r="K256" s="107">
        <v>2020</v>
      </c>
      <c r="L256" s="98"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98" t="b">
        <f t="shared" si="3"/>
        <v>1</v>
      </c>
    </row>
    <row r="257" spans="1:13">
      <c r="A257" s="107">
        <v>602</v>
      </c>
      <c r="B257" s="108" t="s">
        <v>789</v>
      </c>
      <c r="C257" s="108" t="s">
        <v>790</v>
      </c>
      <c r="D257" s="107">
        <v>60421</v>
      </c>
      <c r="E257" s="108" t="s">
        <v>68</v>
      </c>
      <c r="F257" s="108" t="s">
        <v>679</v>
      </c>
      <c r="G257" s="108" t="s">
        <v>605</v>
      </c>
      <c r="H257" s="108" t="s">
        <v>628</v>
      </c>
      <c r="I257" s="108" t="s">
        <v>607</v>
      </c>
      <c r="J257" s="109">
        <v>0</v>
      </c>
      <c r="K257" s="107">
        <v>2020</v>
      </c>
      <c r="L257" s="98"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98" t="b">
        <f t="shared" si="3"/>
        <v>1</v>
      </c>
    </row>
    <row r="258" spans="1:13">
      <c r="A258" s="107">
        <v>607</v>
      </c>
      <c r="B258" s="108" t="s">
        <v>791</v>
      </c>
      <c r="C258" s="108" t="s">
        <v>792</v>
      </c>
      <c r="D258" s="107">
        <v>15500</v>
      </c>
      <c r="E258" s="108" t="s">
        <v>143</v>
      </c>
      <c r="F258" s="108" t="s">
        <v>603</v>
      </c>
      <c r="G258" s="108" t="s">
        <v>611</v>
      </c>
      <c r="H258" s="108" t="s">
        <v>612</v>
      </c>
      <c r="I258" s="108" t="s">
        <v>612</v>
      </c>
      <c r="J258" s="109">
        <v>3179.2809999999999</v>
      </c>
      <c r="K258" s="107">
        <v>2020</v>
      </c>
      <c r="L258" s="98"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98" t="b">
        <f t="shared" si="3"/>
        <v>1</v>
      </c>
    </row>
    <row r="259" spans="1:13">
      <c r="A259" s="107">
        <v>607</v>
      </c>
      <c r="B259" s="108" t="s">
        <v>791</v>
      </c>
      <c r="C259" s="108" t="s">
        <v>792</v>
      </c>
      <c r="D259" s="107">
        <v>15500</v>
      </c>
      <c r="E259" s="108" t="s">
        <v>143</v>
      </c>
      <c r="F259" s="108" t="s">
        <v>603</v>
      </c>
      <c r="G259" s="108" t="s">
        <v>611</v>
      </c>
      <c r="H259" s="108" t="s">
        <v>604</v>
      </c>
      <c r="I259" s="108" t="s">
        <v>604</v>
      </c>
      <c r="J259" s="109">
        <v>192134.72</v>
      </c>
      <c r="K259" s="107">
        <v>2020</v>
      </c>
      <c r="L259" s="98"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98" t="b">
        <f t="shared" si="3"/>
        <v>1</v>
      </c>
    </row>
    <row r="260" spans="1:13">
      <c r="A260" s="107">
        <v>609</v>
      </c>
      <c r="B260" s="108" t="s">
        <v>793</v>
      </c>
      <c r="C260" s="108" t="s">
        <v>794</v>
      </c>
      <c r="D260" s="107">
        <v>6452</v>
      </c>
      <c r="E260" s="108" t="s">
        <v>31</v>
      </c>
      <c r="F260" s="108" t="s">
        <v>603</v>
      </c>
      <c r="G260" s="108" t="s">
        <v>16</v>
      </c>
      <c r="H260" s="108" t="s">
        <v>612</v>
      </c>
      <c r="I260" s="108" t="s">
        <v>612</v>
      </c>
      <c r="J260" s="109">
        <v>2742.3919999999998</v>
      </c>
      <c r="K260" s="107">
        <v>2020</v>
      </c>
      <c r="L260" s="98"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98" t="b">
        <f t="shared" si="3"/>
        <v>1</v>
      </c>
    </row>
    <row r="261" spans="1:13">
      <c r="A261" s="107">
        <v>609</v>
      </c>
      <c r="B261" s="108" t="s">
        <v>793</v>
      </c>
      <c r="C261" s="108" t="s">
        <v>794</v>
      </c>
      <c r="D261" s="107">
        <v>6452</v>
      </c>
      <c r="E261" s="108" t="s">
        <v>31</v>
      </c>
      <c r="F261" s="108" t="s">
        <v>603</v>
      </c>
      <c r="G261" s="108" t="s">
        <v>16</v>
      </c>
      <c r="H261" s="108" t="s">
        <v>604</v>
      </c>
      <c r="I261" s="108" t="s">
        <v>604</v>
      </c>
      <c r="J261" s="109">
        <v>1306019.6000000001</v>
      </c>
      <c r="K261" s="107">
        <v>2020</v>
      </c>
      <c r="L261" s="98"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98" t="b">
        <f t="shared" si="3"/>
        <v>1</v>
      </c>
    </row>
    <row r="262" spans="1:13">
      <c r="A262" s="107">
        <v>609</v>
      </c>
      <c r="B262" s="108" t="s">
        <v>793</v>
      </c>
      <c r="C262" s="108" t="s">
        <v>794</v>
      </c>
      <c r="D262" s="107">
        <v>6452</v>
      </c>
      <c r="E262" s="108" t="s">
        <v>31</v>
      </c>
      <c r="F262" s="108" t="s">
        <v>603</v>
      </c>
      <c r="G262" s="108" t="s">
        <v>24</v>
      </c>
      <c r="H262" s="108" t="s">
        <v>612</v>
      </c>
      <c r="I262" s="108" t="s">
        <v>612</v>
      </c>
      <c r="J262" s="109">
        <v>11119.281000000001</v>
      </c>
      <c r="K262" s="107">
        <v>2020</v>
      </c>
      <c r="L262" s="98"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98" t="b">
        <f t="shared" si="3"/>
        <v>1</v>
      </c>
    </row>
    <row r="263" spans="1:13">
      <c r="A263" s="107">
        <v>609</v>
      </c>
      <c r="B263" s="108" t="s">
        <v>793</v>
      </c>
      <c r="C263" s="108" t="s">
        <v>794</v>
      </c>
      <c r="D263" s="107">
        <v>6452</v>
      </c>
      <c r="E263" s="108" t="s">
        <v>31</v>
      </c>
      <c r="F263" s="108" t="s">
        <v>603</v>
      </c>
      <c r="G263" s="108" t="s">
        <v>24</v>
      </c>
      <c r="H263" s="108" t="s">
        <v>604</v>
      </c>
      <c r="I263" s="108" t="s">
        <v>604</v>
      </c>
      <c r="J263" s="109">
        <v>5058475.7</v>
      </c>
      <c r="K263" s="107">
        <v>2020</v>
      </c>
      <c r="L263" s="98"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98" t="b">
        <f t="shared" si="3"/>
        <v>1</v>
      </c>
    </row>
    <row r="264" spans="1:13">
      <c r="A264" s="107">
        <v>612</v>
      </c>
      <c r="B264" s="108" t="s">
        <v>795</v>
      </c>
      <c r="C264" s="108" t="s">
        <v>794</v>
      </c>
      <c r="D264" s="107">
        <v>6452</v>
      </c>
      <c r="E264" s="108" t="s">
        <v>31</v>
      </c>
      <c r="F264" s="108" t="s">
        <v>603</v>
      </c>
      <c r="G264" s="108" t="s">
        <v>16</v>
      </c>
      <c r="H264" s="108" t="s">
        <v>612</v>
      </c>
      <c r="I264" s="108" t="s">
        <v>612</v>
      </c>
      <c r="J264" s="109">
        <v>0</v>
      </c>
      <c r="K264" s="107">
        <v>2020</v>
      </c>
      <c r="L264" s="98"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98"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07">
        <v>612</v>
      </c>
      <c r="B265" s="108" t="s">
        <v>795</v>
      </c>
      <c r="C265" s="108" t="s">
        <v>794</v>
      </c>
      <c r="D265" s="107">
        <v>6452</v>
      </c>
      <c r="E265" s="108" t="s">
        <v>31</v>
      </c>
      <c r="F265" s="108" t="s">
        <v>603</v>
      </c>
      <c r="G265" s="108" t="s">
        <v>16</v>
      </c>
      <c r="H265" s="108" t="s">
        <v>604</v>
      </c>
      <c r="I265" s="108" t="s">
        <v>604</v>
      </c>
      <c r="J265" s="109">
        <v>3283166</v>
      </c>
      <c r="K265" s="107">
        <v>2020</v>
      </c>
      <c r="L265" s="98"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98" t="b">
        <f t="shared" si="4"/>
        <v>1</v>
      </c>
    </row>
    <row r="266" spans="1:13">
      <c r="A266" s="107">
        <v>612</v>
      </c>
      <c r="B266" s="108" t="s">
        <v>795</v>
      </c>
      <c r="C266" s="108" t="s">
        <v>794</v>
      </c>
      <c r="D266" s="107">
        <v>6452</v>
      </c>
      <c r="E266" s="108" t="s">
        <v>31</v>
      </c>
      <c r="F266" s="108" t="s">
        <v>603</v>
      </c>
      <c r="G266" s="108" t="s">
        <v>24</v>
      </c>
      <c r="H266" s="108" t="s">
        <v>612</v>
      </c>
      <c r="I266" s="108" t="s">
        <v>612</v>
      </c>
      <c r="J266" s="109">
        <v>0</v>
      </c>
      <c r="K266" s="107">
        <v>2020</v>
      </c>
      <c r="L266" s="98"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98" t="b">
        <f t="shared" si="4"/>
        <v>1</v>
      </c>
    </row>
    <row r="267" spans="1:13">
      <c r="A267" s="107">
        <v>612</v>
      </c>
      <c r="B267" s="108" t="s">
        <v>795</v>
      </c>
      <c r="C267" s="108" t="s">
        <v>794</v>
      </c>
      <c r="D267" s="107">
        <v>6452</v>
      </c>
      <c r="E267" s="108" t="s">
        <v>31</v>
      </c>
      <c r="F267" s="108" t="s">
        <v>603</v>
      </c>
      <c r="G267" s="108" t="s">
        <v>24</v>
      </c>
      <c r="H267" s="108" t="s">
        <v>604</v>
      </c>
      <c r="I267" s="108" t="s">
        <v>604</v>
      </c>
      <c r="J267" s="109">
        <v>6357870</v>
      </c>
      <c r="K267" s="107">
        <v>2020</v>
      </c>
      <c r="L267" s="98"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98" t="b">
        <f t="shared" si="4"/>
        <v>1</v>
      </c>
    </row>
    <row r="268" spans="1:13">
      <c r="A268" s="107">
        <v>612</v>
      </c>
      <c r="B268" s="108" t="s">
        <v>795</v>
      </c>
      <c r="C268" s="108" t="s">
        <v>794</v>
      </c>
      <c r="D268" s="107">
        <v>6452</v>
      </c>
      <c r="E268" s="108" t="s">
        <v>31</v>
      </c>
      <c r="F268" s="108" t="s">
        <v>603</v>
      </c>
      <c r="G268" s="108" t="s">
        <v>611</v>
      </c>
      <c r="H268" s="108" t="s">
        <v>612</v>
      </c>
      <c r="I268" s="108" t="s">
        <v>612</v>
      </c>
      <c r="J268" s="109">
        <v>8352.5779999999995</v>
      </c>
      <c r="K268" s="107">
        <v>2020</v>
      </c>
      <c r="L268" s="98"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98" t="b">
        <f t="shared" si="4"/>
        <v>1</v>
      </c>
    </row>
    <row r="269" spans="1:13">
      <c r="A269" s="107">
        <v>612</v>
      </c>
      <c r="B269" s="108" t="s">
        <v>795</v>
      </c>
      <c r="C269" s="108" t="s">
        <v>794</v>
      </c>
      <c r="D269" s="107">
        <v>6452</v>
      </c>
      <c r="E269" s="108" t="s">
        <v>31</v>
      </c>
      <c r="F269" s="108" t="s">
        <v>603</v>
      </c>
      <c r="G269" s="108" t="s">
        <v>611</v>
      </c>
      <c r="H269" s="108" t="s">
        <v>604</v>
      </c>
      <c r="I269" s="108" t="s">
        <v>604</v>
      </c>
      <c r="J269" s="109">
        <v>95061.422000000006</v>
      </c>
      <c r="K269" s="107">
        <v>2020</v>
      </c>
      <c r="L269" s="98"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98" t="b">
        <f t="shared" si="4"/>
        <v>1</v>
      </c>
    </row>
    <row r="270" spans="1:13">
      <c r="A270" s="107">
        <v>613</v>
      </c>
      <c r="B270" s="108" t="s">
        <v>796</v>
      </c>
      <c r="C270" s="108" t="s">
        <v>794</v>
      </c>
      <c r="D270" s="107">
        <v>6452</v>
      </c>
      <c r="E270" s="108" t="s">
        <v>31</v>
      </c>
      <c r="F270" s="108" t="s">
        <v>603</v>
      </c>
      <c r="G270" s="108" t="s">
        <v>611</v>
      </c>
      <c r="H270" s="108" t="s">
        <v>612</v>
      </c>
      <c r="I270" s="108" t="s">
        <v>612</v>
      </c>
      <c r="J270" s="109">
        <v>2234.7669999999998</v>
      </c>
      <c r="K270" s="107">
        <v>2020</v>
      </c>
      <c r="L270" s="98"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98" t="b">
        <f t="shared" si="4"/>
        <v>1</v>
      </c>
    </row>
    <row r="271" spans="1:13">
      <c r="A271" s="107">
        <v>613</v>
      </c>
      <c r="B271" s="108" t="s">
        <v>796</v>
      </c>
      <c r="C271" s="108" t="s">
        <v>794</v>
      </c>
      <c r="D271" s="107">
        <v>6452</v>
      </c>
      <c r="E271" s="108" t="s">
        <v>31</v>
      </c>
      <c r="F271" s="108" t="s">
        <v>603</v>
      </c>
      <c r="G271" s="108" t="s">
        <v>611</v>
      </c>
      <c r="H271" s="108" t="s">
        <v>604</v>
      </c>
      <c r="I271" s="108" t="s">
        <v>604</v>
      </c>
      <c r="J271" s="109">
        <v>371502.23</v>
      </c>
      <c r="K271" s="107">
        <v>2020</v>
      </c>
      <c r="L271" s="98"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98" t="b">
        <f t="shared" si="4"/>
        <v>1</v>
      </c>
    </row>
    <row r="272" spans="1:13">
      <c r="A272" s="107">
        <v>617</v>
      </c>
      <c r="B272" s="108" t="s">
        <v>797</v>
      </c>
      <c r="C272" s="108" t="s">
        <v>794</v>
      </c>
      <c r="D272" s="107">
        <v>6452</v>
      </c>
      <c r="E272" s="108" t="s">
        <v>31</v>
      </c>
      <c r="F272" s="108" t="s">
        <v>603</v>
      </c>
      <c r="G272" s="108" t="s">
        <v>16</v>
      </c>
      <c r="H272" s="108" t="s">
        <v>612</v>
      </c>
      <c r="I272" s="108" t="s">
        <v>612</v>
      </c>
      <c r="J272" s="109">
        <v>2035.854</v>
      </c>
      <c r="K272" s="107">
        <v>2020</v>
      </c>
      <c r="L272" s="98"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98" t="b">
        <f t="shared" si="4"/>
        <v>1</v>
      </c>
    </row>
    <row r="273" spans="1:13">
      <c r="A273" s="107">
        <v>617</v>
      </c>
      <c r="B273" s="108" t="s">
        <v>797</v>
      </c>
      <c r="C273" s="108" t="s">
        <v>794</v>
      </c>
      <c r="D273" s="107">
        <v>6452</v>
      </c>
      <c r="E273" s="108" t="s">
        <v>31</v>
      </c>
      <c r="F273" s="108" t="s">
        <v>603</v>
      </c>
      <c r="G273" s="108" t="s">
        <v>16</v>
      </c>
      <c r="H273" s="108" t="s">
        <v>604</v>
      </c>
      <c r="I273" s="108" t="s">
        <v>604</v>
      </c>
      <c r="J273" s="109">
        <v>2201497.1</v>
      </c>
      <c r="K273" s="107">
        <v>2020</v>
      </c>
      <c r="L273" s="98"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98" t="b">
        <f t="shared" si="4"/>
        <v>1</v>
      </c>
    </row>
    <row r="274" spans="1:13">
      <c r="A274" s="107">
        <v>617</v>
      </c>
      <c r="B274" s="108" t="s">
        <v>797</v>
      </c>
      <c r="C274" s="108" t="s">
        <v>794</v>
      </c>
      <c r="D274" s="107">
        <v>6452</v>
      </c>
      <c r="E274" s="108" t="s">
        <v>31</v>
      </c>
      <c r="F274" s="108" t="s">
        <v>603</v>
      </c>
      <c r="G274" s="108" t="s">
        <v>24</v>
      </c>
      <c r="H274" s="108" t="s">
        <v>612</v>
      </c>
      <c r="I274" s="108" t="s">
        <v>612</v>
      </c>
      <c r="J274" s="109">
        <v>3812.09</v>
      </c>
      <c r="K274" s="107">
        <v>2020</v>
      </c>
      <c r="L274" s="98"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98" t="b">
        <f t="shared" si="4"/>
        <v>1</v>
      </c>
    </row>
    <row r="275" spans="1:13">
      <c r="A275" s="107">
        <v>617</v>
      </c>
      <c r="B275" s="108" t="s">
        <v>797</v>
      </c>
      <c r="C275" s="108" t="s">
        <v>794</v>
      </c>
      <c r="D275" s="107">
        <v>6452</v>
      </c>
      <c r="E275" s="108" t="s">
        <v>31</v>
      </c>
      <c r="F275" s="108" t="s">
        <v>603</v>
      </c>
      <c r="G275" s="108" t="s">
        <v>24</v>
      </c>
      <c r="H275" s="108" t="s">
        <v>604</v>
      </c>
      <c r="I275" s="108" t="s">
        <v>604</v>
      </c>
      <c r="J275" s="109">
        <v>4076127.9</v>
      </c>
      <c r="K275" s="107">
        <v>2020</v>
      </c>
      <c r="L275" s="98"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98" t="b">
        <f t="shared" si="4"/>
        <v>1</v>
      </c>
    </row>
    <row r="276" spans="1:13">
      <c r="A276" s="107">
        <v>617</v>
      </c>
      <c r="B276" s="108" t="s">
        <v>797</v>
      </c>
      <c r="C276" s="108" t="s">
        <v>794</v>
      </c>
      <c r="D276" s="107">
        <v>6452</v>
      </c>
      <c r="E276" s="108" t="s">
        <v>31</v>
      </c>
      <c r="F276" s="108" t="s">
        <v>603</v>
      </c>
      <c r="G276" s="108" t="s">
        <v>611</v>
      </c>
      <c r="H276" s="108" t="s">
        <v>612</v>
      </c>
      <c r="I276" s="108" t="s">
        <v>612</v>
      </c>
      <c r="J276" s="109">
        <v>0</v>
      </c>
      <c r="K276" s="107">
        <v>2020</v>
      </c>
      <c r="L276" s="98"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98" t="b">
        <f t="shared" si="4"/>
        <v>1</v>
      </c>
    </row>
    <row r="277" spans="1:13">
      <c r="A277" s="107">
        <v>617</v>
      </c>
      <c r="B277" s="108" t="s">
        <v>797</v>
      </c>
      <c r="C277" s="108" t="s">
        <v>794</v>
      </c>
      <c r="D277" s="107">
        <v>6452</v>
      </c>
      <c r="E277" s="108" t="s">
        <v>31</v>
      </c>
      <c r="F277" s="108" t="s">
        <v>603</v>
      </c>
      <c r="G277" s="108" t="s">
        <v>611</v>
      </c>
      <c r="H277" s="108" t="s">
        <v>604</v>
      </c>
      <c r="I277" s="108" t="s">
        <v>604</v>
      </c>
      <c r="J277" s="109">
        <v>0</v>
      </c>
      <c r="K277" s="107">
        <v>2020</v>
      </c>
      <c r="L277" s="98"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98" t="b">
        <f t="shared" si="4"/>
        <v>1</v>
      </c>
    </row>
    <row r="278" spans="1:13">
      <c r="A278" s="107">
        <v>619</v>
      </c>
      <c r="B278" s="108" t="s">
        <v>798</v>
      </c>
      <c r="C278" s="108" t="s">
        <v>794</v>
      </c>
      <c r="D278" s="107">
        <v>6452</v>
      </c>
      <c r="E278" s="108" t="s">
        <v>31</v>
      </c>
      <c r="F278" s="108" t="s">
        <v>603</v>
      </c>
      <c r="G278" s="108" t="s">
        <v>16</v>
      </c>
      <c r="H278" s="108" t="s">
        <v>612</v>
      </c>
      <c r="I278" s="108" t="s">
        <v>612</v>
      </c>
      <c r="J278" s="109">
        <v>5195.6090000000004</v>
      </c>
      <c r="K278" s="107">
        <v>2020</v>
      </c>
      <c r="L278" s="98"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98" t="b">
        <f t="shared" si="4"/>
        <v>1</v>
      </c>
    </row>
    <row r="279" spans="1:13">
      <c r="A279" s="107">
        <v>619</v>
      </c>
      <c r="B279" s="108" t="s">
        <v>798</v>
      </c>
      <c r="C279" s="108" t="s">
        <v>794</v>
      </c>
      <c r="D279" s="107">
        <v>6452</v>
      </c>
      <c r="E279" s="108" t="s">
        <v>31</v>
      </c>
      <c r="F279" s="108" t="s">
        <v>603</v>
      </c>
      <c r="G279" s="108" t="s">
        <v>16</v>
      </c>
      <c r="H279" s="108" t="s">
        <v>604</v>
      </c>
      <c r="I279" s="108" t="s">
        <v>604</v>
      </c>
      <c r="J279" s="109">
        <v>2048590.4</v>
      </c>
      <c r="K279" s="107">
        <v>2020</v>
      </c>
      <c r="L279" s="98"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98" t="b">
        <f t="shared" si="4"/>
        <v>1</v>
      </c>
    </row>
    <row r="280" spans="1:13">
      <c r="A280" s="107">
        <v>619</v>
      </c>
      <c r="B280" s="108" t="s">
        <v>798</v>
      </c>
      <c r="C280" s="108" t="s">
        <v>794</v>
      </c>
      <c r="D280" s="107">
        <v>6452</v>
      </c>
      <c r="E280" s="108" t="s">
        <v>31</v>
      </c>
      <c r="F280" s="108" t="s">
        <v>603</v>
      </c>
      <c r="G280" s="108" t="s">
        <v>24</v>
      </c>
      <c r="H280" s="108" t="s">
        <v>612</v>
      </c>
      <c r="I280" s="108" t="s">
        <v>612</v>
      </c>
      <c r="J280" s="109">
        <v>14030.581</v>
      </c>
      <c r="K280" s="107">
        <v>2020</v>
      </c>
      <c r="L280" s="98"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98" t="b">
        <f t="shared" si="4"/>
        <v>1</v>
      </c>
    </row>
    <row r="281" spans="1:13">
      <c r="A281" s="107">
        <v>619</v>
      </c>
      <c r="B281" s="108" t="s">
        <v>798</v>
      </c>
      <c r="C281" s="108" t="s">
        <v>794</v>
      </c>
      <c r="D281" s="107">
        <v>6452</v>
      </c>
      <c r="E281" s="108" t="s">
        <v>31</v>
      </c>
      <c r="F281" s="108" t="s">
        <v>603</v>
      </c>
      <c r="G281" s="108" t="s">
        <v>24</v>
      </c>
      <c r="H281" s="108" t="s">
        <v>604</v>
      </c>
      <c r="I281" s="108" t="s">
        <v>604</v>
      </c>
      <c r="J281" s="109">
        <v>4503781.4000000004</v>
      </c>
      <c r="K281" s="107">
        <v>2020</v>
      </c>
      <c r="L281" s="98"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98" t="b">
        <f t="shared" si="4"/>
        <v>1</v>
      </c>
    </row>
    <row r="282" spans="1:13">
      <c r="A282" s="107">
        <v>619</v>
      </c>
      <c r="B282" s="108" t="s">
        <v>798</v>
      </c>
      <c r="C282" s="108" t="s">
        <v>794</v>
      </c>
      <c r="D282" s="107">
        <v>6452</v>
      </c>
      <c r="E282" s="108" t="s">
        <v>31</v>
      </c>
      <c r="F282" s="108" t="s">
        <v>603</v>
      </c>
      <c r="G282" s="108" t="s">
        <v>24</v>
      </c>
      <c r="H282" s="108" t="s">
        <v>646</v>
      </c>
      <c r="I282" s="108" t="s">
        <v>646</v>
      </c>
      <c r="J282" s="109">
        <v>0</v>
      </c>
      <c r="K282" s="107">
        <v>2020</v>
      </c>
      <c r="L282" s="98"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98" t="b">
        <f t="shared" si="4"/>
        <v>1</v>
      </c>
    </row>
    <row r="283" spans="1:13">
      <c r="A283" s="107">
        <v>620</v>
      </c>
      <c r="B283" s="108" t="s">
        <v>799</v>
      </c>
      <c r="C283" s="108" t="s">
        <v>794</v>
      </c>
      <c r="D283" s="107">
        <v>6452</v>
      </c>
      <c r="E283" s="108" t="s">
        <v>31</v>
      </c>
      <c r="F283" s="108" t="s">
        <v>603</v>
      </c>
      <c r="G283" s="108" t="s">
        <v>16</v>
      </c>
      <c r="H283" s="108" t="s">
        <v>612</v>
      </c>
      <c r="I283" s="108" t="s">
        <v>612</v>
      </c>
      <c r="J283" s="109">
        <v>0</v>
      </c>
      <c r="K283" s="107">
        <v>2020</v>
      </c>
      <c r="L283" s="98"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98" t="b">
        <f t="shared" si="4"/>
        <v>1</v>
      </c>
    </row>
    <row r="284" spans="1:13">
      <c r="A284" s="107">
        <v>620</v>
      </c>
      <c r="B284" s="108" t="s">
        <v>799</v>
      </c>
      <c r="C284" s="108" t="s">
        <v>794</v>
      </c>
      <c r="D284" s="107">
        <v>6452</v>
      </c>
      <c r="E284" s="108" t="s">
        <v>31</v>
      </c>
      <c r="F284" s="108" t="s">
        <v>603</v>
      </c>
      <c r="G284" s="108" t="s">
        <v>16</v>
      </c>
      <c r="H284" s="108" t="s">
        <v>604</v>
      </c>
      <c r="I284" s="108" t="s">
        <v>604</v>
      </c>
      <c r="J284" s="109">
        <v>3486728</v>
      </c>
      <c r="K284" s="107">
        <v>2020</v>
      </c>
      <c r="L284" s="98"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98" t="b">
        <f t="shared" si="4"/>
        <v>1</v>
      </c>
    </row>
    <row r="285" spans="1:13">
      <c r="A285" s="107">
        <v>620</v>
      </c>
      <c r="B285" s="108" t="s">
        <v>799</v>
      </c>
      <c r="C285" s="108" t="s">
        <v>794</v>
      </c>
      <c r="D285" s="107">
        <v>6452</v>
      </c>
      <c r="E285" s="108" t="s">
        <v>31</v>
      </c>
      <c r="F285" s="108" t="s">
        <v>603</v>
      </c>
      <c r="G285" s="108" t="s">
        <v>24</v>
      </c>
      <c r="H285" s="108" t="s">
        <v>612</v>
      </c>
      <c r="I285" s="108" t="s">
        <v>612</v>
      </c>
      <c r="J285" s="109">
        <v>0</v>
      </c>
      <c r="K285" s="107">
        <v>2020</v>
      </c>
      <c r="L285" s="98"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98" t="b">
        <f t="shared" si="4"/>
        <v>1</v>
      </c>
    </row>
    <row r="286" spans="1:13">
      <c r="A286" s="107">
        <v>620</v>
      </c>
      <c r="B286" s="108" t="s">
        <v>799</v>
      </c>
      <c r="C286" s="108" t="s">
        <v>794</v>
      </c>
      <c r="D286" s="107">
        <v>6452</v>
      </c>
      <c r="E286" s="108" t="s">
        <v>31</v>
      </c>
      <c r="F286" s="108" t="s">
        <v>603</v>
      </c>
      <c r="G286" s="108" t="s">
        <v>24</v>
      </c>
      <c r="H286" s="108" t="s">
        <v>604</v>
      </c>
      <c r="I286" s="108" t="s">
        <v>604</v>
      </c>
      <c r="J286" s="109">
        <v>6255881</v>
      </c>
      <c r="K286" s="107">
        <v>2020</v>
      </c>
      <c r="L286" s="98"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98" t="b">
        <f t="shared" si="4"/>
        <v>1</v>
      </c>
    </row>
    <row r="287" spans="1:13">
      <c r="A287" s="107">
        <v>621</v>
      </c>
      <c r="B287" s="108" t="s">
        <v>800</v>
      </c>
      <c r="C287" s="108" t="s">
        <v>794</v>
      </c>
      <c r="D287" s="107">
        <v>6452</v>
      </c>
      <c r="E287" s="108" t="s">
        <v>31</v>
      </c>
      <c r="F287" s="108" t="s">
        <v>603</v>
      </c>
      <c r="G287" s="108" t="s">
        <v>16</v>
      </c>
      <c r="H287" s="108" t="s">
        <v>612</v>
      </c>
      <c r="I287" s="108" t="s">
        <v>612</v>
      </c>
      <c r="J287" s="109">
        <v>520.63</v>
      </c>
      <c r="K287" s="107">
        <v>2020</v>
      </c>
      <c r="L287" s="98"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98" t="b">
        <f t="shared" si="4"/>
        <v>1</v>
      </c>
    </row>
    <row r="288" spans="1:13">
      <c r="A288" s="107">
        <v>621</v>
      </c>
      <c r="B288" s="108" t="s">
        <v>800</v>
      </c>
      <c r="C288" s="108" t="s">
        <v>794</v>
      </c>
      <c r="D288" s="107">
        <v>6452</v>
      </c>
      <c r="E288" s="108" t="s">
        <v>31</v>
      </c>
      <c r="F288" s="108" t="s">
        <v>603</v>
      </c>
      <c r="G288" s="108" t="s">
        <v>16</v>
      </c>
      <c r="H288" s="108" t="s">
        <v>604</v>
      </c>
      <c r="I288" s="108" t="s">
        <v>604</v>
      </c>
      <c r="J288" s="109">
        <v>976520.37</v>
      </c>
      <c r="K288" s="107">
        <v>2020</v>
      </c>
      <c r="L288" s="98"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98" t="b">
        <f t="shared" si="4"/>
        <v>1</v>
      </c>
    </row>
    <row r="289" spans="1:13">
      <c r="A289" s="107">
        <v>621</v>
      </c>
      <c r="B289" s="108" t="s">
        <v>800</v>
      </c>
      <c r="C289" s="108" t="s">
        <v>794</v>
      </c>
      <c r="D289" s="107">
        <v>6452</v>
      </c>
      <c r="E289" s="108" t="s">
        <v>31</v>
      </c>
      <c r="F289" s="108" t="s">
        <v>603</v>
      </c>
      <c r="G289" s="108" t="s">
        <v>24</v>
      </c>
      <c r="H289" s="108" t="s">
        <v>612</v>
      </c>
      <c r="I289" s="108" t="s">
        <v>612</v>
      </c>
      <c r="J289" s="109">
        <v>3090.6439999999998</v>
      </c>
      <c r="K289" s="107">
        <v>2020</v>
      </c>
      <c r="L289" s="98"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98" t="b">
        <f t="shared" si="4"/>
        <v>1</v>
      </c>
    </row>
    <row r="290" spans="1:13">
      <c r="A290" s="107">
        <v>621</v>
      </c>
      <c r="B290" s="108" t="s">
        <v>800</v>
      </c>
      <c r="C290" s="108" t="s">
        <v>794</v>
      </c>
      <c r="D290" s="107">
        <v>6452</v>
      </c>
      <c r="E290" s="108" t="s">
        <v>31</v>
      </c>
      <c r="F290" s="108" t="s">
        <v>603</v>
      </c>
      <c r="G290" s="108" t="s">
        <v>24</v>
      </c>
      <c r="H290" s="108" t="s">
        <v>604</v>
      </c>
      <c r="I290" s="108" t="s">
        <v>604</v>
      </c>
      <c r="J290" s="109">
        <v>5405300.4000000004</v>
      </c>
      <c r="K290" s="107">
        <v>2020</v>
      </c>
      <c r="L290" s="98"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98" t="b">
        <f t="shared" si="4"/>
        <v>1</v>
      </c>
    </row>
    <row r="291" spans="1:13">
      <c r="A291" s="107">
        <v>621</v>
      </c>
      <c r="B291" s="108" t="s">
        <v>800</v>
      </c>
      <c r="C291" s="108" t="s">
        <v>794</v>
      </c>
      <c r="D291" s="107">
        <v>6452</v>
      </c>
      <c r="E291" s="108" t="s">
        <v>31</v>
      </c>
      <c r="F291" s="108" t="s">
        <v>603</v>
      </c>
      <c r="G291" s="108" t="s">
        <v>605</v>
      </c>
      <c r="H291" s="108" t="s">
        <v>604</v>
      </c>
      <c r="I291" s="108" t="s">
        <v>604</v>
      </c>
      <c r="J291" s="109">
        <v>0</v>
      </c>
      <c r="K291" s="107">
        <v>2020</v>
      </c>
      <c r="L291" s="98"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98" t="b">
        <f t="shared" si="4"/>
        <v>1</v>
      </c>
    </row>
    <row r="292" spans="1:13">
      <c r="A292" s="107">
        <v>621</v>
      </c>
      <c r="B292" s="108" t="s">
        <v>800</v>
      </c>
      <c r="C292" s="108" t="s">
        <v>794</v>
      </c>
      <c r="D292" s="107">
        <v>6452</v>
      </c>
      <c r="E292" s="108" t="s">
        <v>31</v>
      </c>
      <c r="F292" s="108" t="s">
        <v>603</v>
      </c>
      <c r="G292" s="108" t="s">
        <v>605</v>
      </c>
      <c r="H292" s="108" t="s">
        <v>616</v>
      </c>
      <c r="I292" s="108" t="s">
        <v>616</v>
      </c>
      <c r="J292" s="109">
        <v>6556421</v>
      </c>
      <c r="K292" s="107">
        <v>2020</v>
      </c>
      <c r="L292" s="98"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98" t="b">
        <f t="shared" si="4"/>
        <v>1</v>
      </c>
    </row>
    <row r="293" spans="1:13">
      <c r="A293" s="107">
        <v>621</v>
      </c>
      <c r="B293" s="108" t="s">
        <v>800</v>
      </c>
      <c r="C293" s="108" t="s">
        <v>794</v>
      </c>
      <c r="D293" s="107">
        <v>6452</v>
      </c>
      <c r="E293" s="108" t="s">
        <v>31</v>
      </c>
      <c r="F293" s="108" t="s">
        <v>603</v>
      </c>
      <c r="G293" s="108" t="s">
        <v>605</v>
      </c>
      <c r="H293" s="108" t="s">
        <v>616</v>
      </c>
      <c r="I293" s="108" t="s">
        <v>616</v>
      </c>
      <c r="J293" s="109">
        <v>6062561</v>
      </c>
      <c r="K293" s="107">
        <v>2020</v>
      </c>
      <c r="L293" s="98"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98" t="b">
        <f t="shared" si="4"/>
        <v>1</v>
      </c>
    </row>
    <row r="294" spans="1:13">
      <c r="A294" s="107">
        <v>621</v>
      </c>
      <c r="B294" s="108" t="s">
        <v>800</v>
      </c>
      <c r="C294" s="108" t="s">
        <v>794</v>
      </c>
      <c r="D294" s="107">
        <v>6452</v>
      </c>
      <c r="E294" s="108" t="s">
        <v>31</v>
      </c>
      <c r="F294" s="108" t="s">
        <v>603</v>
      </c>
      <c r="G294" s="108" t="s">
        <v>605</v>
      </c>
      <c r="H294" s="108" t="s">
        <v>646</v>
      </c>
      <c r="I294" s="108" t="s">
        <v>646</v>
      </c>
      <c r="J294" s="109">
        <v>0</v>
      </c>
      <c r="K294" s="107">
        <v>2020</v>
      </c>
      <c r="L294" s="98"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98" t="b">
        <f t="shared" si="4"/>
        <v>1</v>
      </c>
    </row>
    <row r="295" spans="1:13">
      <c r="A295" s="107">
        <v>628</v>
      </c>
      <c r="B295" s="108" t="s">
        <v>801</v>
      </c>
      <c r="C295" s="108" t="s">
        <v>802</v>
      </c>
      <c r="D295" s="107">
        <v>6455</v>
      </c>
      <c r="E295" s="108" t="s">
        <v>31</v>
      </c>
      <c r="F295" s="108" t="s">
        <v>603</v>
      </c>
      <c r="G295" s="108" t="s">
        <v>16</v>
      </c>
      <c r="H295" s="108" t="s">
        <v>604</v>
      </c>
      <c r="I295" s="108" t="s">
        <v>604</v>
      </c>
      <c r="J295" s="109">
        <v>4369610</v>
      </c>
      <c r="K295" s="107">
        <v>2020</v>
      </c>
      <c r="L295" s="98"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98" t="b">
        <f t="shared" si="4"/>
        <v>1</v>
      </c>
    </row>
    <row r="296" spans="1:13">
      <c r="A296" s="107">
        <v>628</v>
      </c>
      <c r="B296" s="108" t="s">
        <v>801</v>
      </c>
      <c r="C296" s="108" t="s">
        <v>802</v>
      </c>
      <c r="D296" s="107">
        <v>6455</v>
      </c>
      <c r="E296" s="108" t="s">
        <v>31</v>
      </c>
      <c r="F296" s="108" t="s">
        <v>603</v>
      </c>
      <c r="G296" s="108" t="s">
        <v>24</v>
      </c>
      <c r="H296" s="108" t="s">
        <v>604</v>
      </c>
      <c r="I296" s="108" t="s">
        <v>604</v>
      </c>
      <c r="J296" s="109">
        <v>7290843</v>
      </c>
      <c r="K296" s="107">
        <v>2020</v>
      </c>
      <c r="L296" s="98"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98" t="b">
        <f t="shared" si="4"/>
        <v>1</v>
      </c>
    </row>
    <row r="297" spans="1:13">
      <c r="A297" s="107">
        <v>628</v>
      </c>
      <c r="B297" s="108" t="s">
        <v>801</v>
      </c>
      <c r="C297" s="108" t="s">
        <v>802</v>
      </c>
      <c r="D297" s="107">
        <v>6455</v>
      </c>
      <c r="E297" s="108" t="s">
        <v>31</v>
      </c>
      <c r="F297" s="108" t="s">
        <v>603</v>
      </c>
      <c r="G297" s="108" t="s">
        <v>605</v>
      </c>
      <c r="H297" s="108" t="s">
        <v>606</v>
      </c>
      <c r="I297" s="108" t="s">
        <v>607</v>
      </c>
      <c r="J297" s="109">
        <v>3266095.5</v>
      </c>
      <c r="K297" s="107">
        <v>2020</v>
      </c>
      <c r="L297" s="98"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98" t="b">
        <f t="shared" si="4"/>
        <v>1</v>
      </c>
    </row>
    <row r="298" spans="1:13">
      <c r="A298" s="107">
        <v>628</v>
      </c>
      <c r="B298" s="108" t="s">
        <v>801</v>
      </c>
      <c r="C298" s="108" t="s">
        <v>802</v>
      </c>
      <c r="D298" s="107">
        <v>6455</v>
      </c>
      <c r="E298" s="108" t="s">
        <v>31</v>
      </c>
      <c r="F298" s="108" t="s">
        <v>603</v>
      </c>
      <c r="G298" s="108" t="s">
        <v>605</v>
      </c>
      <c r="H298" s="108" t="s">
        <v>612</v>
      </c>
      <c r="I298" s="108" t="s">
        <v>612</v>
      </c>
      <c r="J298" s="109">
        <v>21175.487000000001</v>
      </c>
      <c r="K298" s="107">
        <v>2020</v>
      </c>
      <c r="L298" s="98"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98" t="b">
        <f t="shared" si="4"/>
        <v>1</v>
      </c>
    </row>
    <row r="299" spans="1:13">
      <c r="A299" s="107">
        <v>634</v>
      </c>
      <c r="B299" s="108" t="s">
        <v>803</v>
      </c>
      <c r="C299" s="108" t="s">
        <v>802</v>
      </c>
      <c r="D299" s="107">
        <v>6455</v>
      </c>
      <c r="E299" s="108" t="s">
        <v>31</v>
      </c>
      <c r="F299" s="108" t="s">
        <v>603</v>
      </c>
      <c r="G299" s="108" t="s">
        <v>16</v>
      </c>
      <c r="H299" s="108" t="s">
        <v>612</v>
      </c>
      <c r="I299" s="108" t="s">
        <v>612</v>
      </c>
      <c r="J299" s="109">
        <v>0</v>
      </c>
      <c r="K299" s="107">
        <v>2020</v>
      </c>
      <c r="L299" s="98"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98" t="b">
        <f t="shared" si="4"/>
        <v>1</v>
      </c>
    </row>
    <row r="300" spans="1:13">
      <c r="A300" s="107">
        <v>634</v>
      </c>
      <c r="B300" s="108" t="s">
        <v>803</v>
      </c>
      <c r="C300" s="108" t="s">
        <v>802</v>
      </c>
      <c r="D300" s="107">
        <v>6455</v>
      </c>
      <c r="E300" s="108" t="s">
        <v>31</v>
      </c>
      <c r="F300" s="108" t="s">
        <v>603</v>
      </c>
      <c r="G300" s="108" t="s">
        <v>16</v>
      </c>
      <c r="H300" s="108" t="s">
        <v>604</v>
      </c>
      <c r="I300" s="108" t="s">
        <v>604</v>
      </c>
      <c r="J300" s="109">
        <v>2427690</v>
      </c>
      <c r="K300" s="107">
        <v>2020</v>
      </c>
      <c r="L300" s="98"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98" t="b">
        <f t="shared" si="4"/>
        <v>1</v>
      </c>
    </row>
    <row r="301" spans="1:13">
      <c r="A301" s="107">
        <v>634</v>
      </c>
      <c r="B301" s="108" t="s">
        <v>803</v>
      </c>
      <c r="C301" s="108" t="s">
        <v>802</v>
      </c>
      <c r="D301" s="107">
        <v>6455</v>
      </c>
      <c r="E301" s="108" t="s">
        <v>31</v>
      </c>
      <c r="F301" s="108" t="s">
        <v>603</v>
      </c>
      <c r="G301" s="108" t="s">
        <v>24</v>
      </c>
      <c r="H301" s="108" t="s">
        <v>612</v>
      </c>
      <c r="I301" s="108" t="s">
        <v>612</v>
      </c>
      <c r="J301" s="109">
        <v>0</v>
      </c>
      <c r="K301" s="107">
        <v>2020</v>
      </c>
      <c r="L301" s="98"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98" t="b">
        <f t="shared" si="4"/>
        <v>1</v>
      </c>
    </row>
    <row r="302" spans="1:13">
      <c r="A302" s="107">
        <v>634</v>
      </c>
      <c r="B302" s="108" t="s">
        <v>803</v>
      </c>
      <c r="C302" s="108" t="s">
        <v>802</v>
      </c>
      <c r="D302" s="107">
        <v>6455</v>
      </c>
      <c r="E302" s="108" t="s">
        <v>31</v>
      </c>
      <c r="F302" s="108" t="s">
        <v>603</v>
      </c>
      <c r="G302" s="108" t="s">
        <v>24</v>
      </c>
      <c r="H302" s="108" t="s">
        <v>604</v>
      </c>
      <c r="I302" s="108" t="s">
        <v>604</v>
      </c>
      <c r="J302" s="109">
        <v>4374461</v>
      </c>
      <c r="K302" s="107">
        <v>2020</v>
      </c>
      <c r="L302" s="98"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98" t="b">
        <f t="shared" si="4"/>
        <v>1</v>
      </c>
    </row>
    <row r="303" spans="1:13">
      <c r="A303" s="107">
        <v>634</v>
      </c>
      <c r="B303" s="108" t="s">
        <v>803</v>
      </c>
      <c r="C303" s="108" t="s">
        <v>802</v>
      </c>
      <c r="D303" s="107">
        <v>6455</v>
      </c>
      <c r="E303" s="108" t="s">
        <v>31</v>
      </c>
      <c r="F303" s="108" t="s">
        <v>603</v>
      </c>
      <c r="G303" s="108" t="s">
        <v>24</v>
      </c>
      <c r="H303" s="108" t="s">
        <v>646</v>
      </c>
      <c r="I303" s="108" t="s">
        <v>646</v>
      </c>
      <c r="J303" s="109">
        <v>0</v>
      </c>
      <c r="K303" s="107">
        <v>2020</v>
      </c>
      <c r="L303" s="98"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98" t="b">
        <f t="shared" si="4"/>
        <v>1</v>
      </c>
    </row>
    <row r="304" spans="1:13">
      <c r="A304" s="107">
        <v>634</v>
      </c>
      <c r="B304" s="108" t="s">
        <v>803</v>
      </c>
      <c r="C304" s="108" t="s">
        <v>802</v>
      </c>
      <c r="D304" s="107">
        <v>6455</v>
      </c>
      <c r="E304" s="108" t="s">
        <v>31</v>
      </c>
      <c r="F304" s="108" t="s">
        <v>603</v>
      </c>
      <c r="G304" s="108" t="s">
        <v>611</v>
      </c>
      <c r="H304" s="108" t="s">
        <v>612</v>
      </c>
      <c r="I304" s="108" t="s">
        <v>612</v>
      </c>
      <c r="J304" s="109">
        <v>2553.759</v>
      </c>
      <c r="K304" s="107">
        <v>2020</v>
      </c>
      <c r="L304" s="98"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98" t="b">
        <f t="shared" si="4"/>
        <v>1</v>
      </c>
    </row>
    <row r="305" spans="1:13">
      <c r="A305" s="107">
        <v>634</v>
      </c>
      <c r="B305" s="108" t="s">
        <v>803</v>
      </c>
      <c r="C305" s="108" t="s">
        <v>802</v>
      </c>
      <c r="D305" s="107">
        <v>6455</v>
      </c>
      <c r="E305" s="108" t="s">
        <v>31</v>
      </c>
      <c r="F305" s="108" t="s">
        <v>603</v>
      </c>
      <c r="G305" s="108" t="s">
        <v>611</v>
      </c>
      <c r="H305" s="108" t="s">
        <v>604</v>
      </c>
      <c r="I305" s="108" t="s">
        <v>604</v>
      </c>
      <c r="J305" s="109">
        <v>17288.241000000002</v>
      </c>
      <c r="K305" s="107">
        <v>2020</v>
      </c>
      <c r="L305" s="98"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98" t="b">
        <f t="shared" si="4"/>
        <v>1</v>
      </c>
    </row>
    <row r="306" spans="1:13">
      <c r="A306" s="107">
        <v>641</v>
      </c>
      <c r="B306" s="108" t="s">
        <v>804</v>
      </c>
      <c r="C306" s="108" t="s">
        <v>805</v>
      </c>
      <c r="D306" s="107">
        <v>7801</v>
      </c>
      <c r="E306" s="108" t="s">
        <v>31</v>
      </c>
      <c r="F306" s="108" t="s">
        <v>603</v>
      </c>
      <c r="G306" s="108" t="s">
        <v>605</v>
      </c>
      <c r="H306" s="108" t="s">
        <v>606</v>
      </c>
      <c r="I306" s="108" t="s">
        <v>607</v>
      </c>
      <c r="J306" s="109">
        <v>709447.55</v>
      </c>
      <c r="K306" s="107">
        <v>2020</v>
      </c>
      <c r="L306" s="98"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98" t="b">
        <f t="shared" si="4"/>
        <v>1</v>
      </c>
    </row>
    <row r="307" spans="1:13">
      <c r="A307" s="107">
        <v>641</v>
      </c>
      <c r="B307" s="108" t="s">
        <v>804</v>
      </c>
      <c r="C307" s="108" t="s">
        <v>805</v>
      </c>
      <c r="D307" s="107">
        <v>7801</v>
      </c>
      <c r="E307" s="108" t="s">
        <v>31</v>
      </c>
      <c r="F307" s="108" t="s">
        <v>603</v>
      </c>
      <c r="G307" s="108" t="s">
        <v>605</v>
      </c>
      <c r="H307" s="108" t="s">
        <v>612</v>
      </c>
      <c r="I307" s="108" t="s">
        <v>612</v>
      </c>
      <c r="J307" s="109">
        <v>844.76800000000003</v>
      </c>
      <c r="K307" s="107">
        <v>2020</v>
      </c>
      <c r="L307" s="98"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98" t="b">
        <f t="shared" si="4"/>
        <v>1</v>
      </c>
    </row>
    <row r="308" spans="1:13">
      <c r="A308" s="107">
        <v>641</v>
      </c>
      <c r="B308" s="108" t="s">
        <v>804</v>
      </c>
      <c r="C308" s="108" t="s">
        <v>805</v>
      </c>
      <c r="D308" s="107">
        <v>7801</v>
      </c>
      <c r="E308" s="108" t="s">
        <v>31</v>
      </c>
      <c r="F308" s="108" t="s">
        <v>603</v>
      </c>
      <c r="G308" s="108" t="s">
        <v>605</v>
      </c>
      <c r="H308" s="108" t="s">
        <v>604</v>
      </c>
      <c r="I308" s="108" t="s">
        <v>604</v>
      </c>
      <c r="J308" s="109">
        <v>389518.68</v>
      </c>
      <c r="K308" s="107">
        <v>2020</v>
      </c>
      <c r="L308" s="98"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98" t="b">
        <f t="shared" si="4"/>
        <v>1</v>
      </c>
    </row>
    <row r="309" spans="1:13">
      <c r="A309" s="107">
        <v>643</v>
      </c>
      <c r="B309" s="108" t="s">
        <v>806</v>
      </c>
      <c r="C309" s="108" t="s">
        <v>805</v>
      </c>
      <c r="D309" s="107">
        <v>7801</v>
      </c>
      <c r="E309" s="108" t="s">
        <v>31</v>
      </c>
      <c r="F309" s="108" t="s">
        <v>603</v>
      </c>
      <c r="G309" s="108" t="s">
        <v>16</v>
      </c>
      <c r="H309" s="108" t="s">
        <v>604</v>
      </c>
      <c r="I309" s="108" t="s">
        <v>604</v>
      </c>
      <c r="J309" s="109">
        <v>1694269</v>
      </c>
      <c r="K309" s="107">
        <v>2020</v>
      </c>
      <c r="L309" s="98"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98" t="b">
        <f t="shared" si="4"/>
        <v>1</v>
      </c>
    </row>
    <row r="310" spans="1:13">
      <c r="A310" s="107">
        <v>643</v>
      </c>
      <c r="B310" s="108" t="s">
        <v>806</v>
      </c>
      <c r="C310" s="108" t="s">
        <v>805</v>
      </c>
      <c r="D310" s="107">
        <v>7801</v>
      </c>
      <c r="E310" s="108" t="s">
        <v>31</v>
      </c>
      <c r="F310" s="108" t="s">
        <v>603</v>
      </c>
      <c r="G310" s="108" t="s">
        <v>24</v>
      </c>
      <c r="H310" s="108" t="s">
        <v>604</v>
      </c>
      <c r="I310" s="108" t="s">
        <v>604</v>
      </c>
      <c r="J310" s="109">
        <v>3273188</v>
      </c>
      <c r="K310" s="107">
        <v>2020</v>
      </c>
      <c r="L310" s="98"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98" t="b">
        <f t="shared" si="4"/>
        <v>1</v>
      </c>
    </row>
    <row r="311" spans="1:13">
      <c r="A311" s="107">
        <v>643</v>
      </c>
      <c r="B311" s="108" t="s">
        <v>806</v>
      </c>
      <c r="C311" s="108" t="s">
        <v>805</v>
      </c>
      <c r="D311" s="107">
        <v>7801</v>
      </c>
      <c r="E311" s="108" t="s">
        <v>31</v>
      </c>
      <c r="F311" s="108" t="s">
        <v>603</v>
      </c>
      <c r="G311" s="108" t="s">
        <v>611</v>
      </c>
      <c r="H311" s="108" t="s">
        <v>612</v>
      </c>
      <c r="I311" s="108" t="s">
        <v>612</v>
      </c>
      <c r="J311" s="109">
        <v>108</v>
      </c>
      <c r="K311" s="107">
        <v>2020</v>
      </c>
      <c r="L311" s="98"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98" t="b">
        <f t="shared" si="4"/>
        <v>1</v>
      </c>
    </row>
    <row r="312" spans="1:13">
      <c r="A312" s="107">
        <v>645</v>
      </c>
      <c r="B312" s="108" t="s">
        <v>807</v>
      </c>
      <c r="C312" s="108" t="s">
        <v>808</v>
      </c>
      <c r="D312" s="107">
        <v>18454</v>
      </c>
      <c r="E312" s="108" t="s">
        <v>31</v>
      </c>
      <c r="F312" s="108" t="s">
        <v>603</v>
      </c>
      <c r="G312" s="108" t="s">
        <v>611</v>
      </c>
      <c r="H312" s="108" t="s">
        <v>612</v>
      </c>
      <c r="I312" s="108" t="s">
        <v>612</v>
      </c>
      <c r="J312" s="109">
        <v>0</v>
      </c>
      <c r="K312" s="107">
        <v>2020</v>
      </c>
      <c r="L312" s="98"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98" t="b">
        <f t="shared" si="4"/>
        <v>1</v>
      </c>
    </row>
    <row r="313" spans="1:13">
      <c r="A313" s="107">
        <v>645</v>
      </c>
      <c r="B313" s="108" t="s">
        <v>807</v>
      </c>
      <c r="C313" s="108" t="s">
        <v>808</v>
      </c>
      <c r="D313" s="107">
        <v>18454</v>
      </c>
      <c r="E313" s="108" t="s">
        <v>31</v>
      </c>
      <c r="F313" s="108" t="s">
        <v>603</v>
      </c>
      <c r="G313" s="108" t="s">
        <v>611</v>
      </c>
      <c r="H313" s="108" t="s">
        <v>604</v>
      </c>
      <c r="I313" s="108" t="s">
        <v>604</v>
      </c>
      <c r="J313" s="109">
        <v>7820</v>
      </c>
      <c r="K313" s="107">
        <v>2020</v>
      </c>
      <c r="L313" s="98"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98" t="b">
        <f t="shared" si="4"/>
        <v>1</v>
      </c>
    </row>
    <row r="314" spans="1:13">
      <c r="A314" s="107">
        <v>645</v>
      </c>
      <c r="B314" s="108" t="s">
        <v>807</v>
      </c>
      <c r="C314" s="108" t="s">
        <v>808</v>
      </c>
      <c r="D314" s="107">
        <v>18454</v>
      </c>
      <c r="E314" s="108" t="s">
        <v>31</v>
      </c>
      <c r="F314" s="108" t="s">
        <v>603</v>
      </c>
      <c r="G314" s="108" t="s">
        <v>661</v>
      </c>
      <c r="H314" s="108" t="s">
        <v>662</v>
      </c>
      <c r="I314" s="108" t="s">
        <v>662</v>
      </c>
      <c r="J314" s="109">
        <v>38367</v>
      </c>
      <c r="K314" s="107">
        <v>2020</v>
      </c>
      <c r="L314" s="98"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98" t="b">
        <f t="shared" si="4"/>
        <v>1</v>
      </c>
    </row>
    <row r="315" spans="1:13">
      <c r="A315" s="107">
        <v>645</v>
      </c>
      <c r="B315" s="108" t="s">
        <v>807</v>
      </c>
      <c r="C315" s="108" t="s">
        <v>808</v>
      </c>
      <c r="D315" s="107">
        <v>18454</v>
      </c>
      <c r="E315" s="108" t="s">
        <v>31</v>
      </c>
      <c r="F315" s="108" t="s">
        <v>603</v>
      </c>
      <c r="G315" s="108" t="s">
        <v>605</v>
      </c>
      <c r="H315" s="108" t="s">
        <v>606</v>
      </c>
      <c r="I315" s="108" t="s">
        <v>607</v>
      </c>
      <c r="J315" s="109">
        <v>875792.18</v>
      </c>
      <c r="K315" s="107">
        <v>2020</v>
      </c>
      <c r="L315" s="98"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98" t="b">
        <f t="shared" si="4"/>
        <v>1</v>
      </c>
    </row>
    <row r="316" spans="1:13">
      <c r="A316" s="107">
        <v>645</v>
      </c>
      <c r="B316" s="108" t="s">
        <v>807</v>
      </c>
      <c r="C316" s="108" t="s">
        <v>808</v>
      </c>
      <c r="D316" s="107">
        <v>18454</v>
      </c>
      <c r="E316" s="108" t="s">
        <v>31</v>
      </c>
      <c r="F316" s="108" t="s">
        <v>603</v>
      </c>
      <c r="G316" s="108" t="s">
        <v>605</v>
      </c>
      <c r="H316" s="108" t="s">
        <v>612</v>
      </c>
      <c r="I316" s="108" t="s">
        <v>612</v>
      </c>
      <c r="J316" s="109">
        <v>0</v>
      </c>
      <c r="K316" s="107">
        <v>2020</v>
      </c>
      <c r="L316" s="98"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98" t="b">
        <f t="shared" si="4"/>
        <v>1</v>
      </c>
    </row>
    <row r="317" spans="1:13">
      <c r="A317" s="107">
        <v>645</v>
      </c>
      <c r="B317" s="108" t="s">
        <v>807</v>
      </c>
      <c r="C317" s="108" t="s">
        <v>808</v>
      </c>
      <c r="D317" s="107">
        <v>18454</v>
      </c>
      <c r="E317" s="108" t="s">
        <v>31</v>
      </c>
      <c r="F317" s="108" t="s">
        <v>603</v>
      </c>
      <c r="G317" s="108" t="s">
        <v>605</v>
      </c>
      <c r="H317" s="108" t="s">
        <v>604</v>
      </c>
      <c r="I317" s="108" t="s">
        <v>604</v>
      </c>
      <c r="J317" s="109">
        <v>2207589.7999999998</v>
      </c>
      <c r="K317" s="107">
        <v>2020</v>
      </c>
      <c r="L317" s="98"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98" t="b">
        <f t="shared" si="4"/>
        <v>1</v>
      </c>
    </row>
    <row r="318" spans="1:13">
      <c r="A318" s="107">
        <v>645</v>
      </c>
      <c r="B318" s="108" t="s">
        <v>807</v>
      </c>
      <c r="C318" s="108" t="s">
        <v>808</v>
      </c>
      <c r="D318" s="107">
        <v>18454</v>
      </c>
      <c r="E318" s="108" t="s">
        <v>31</v>
      </c>
      <c r="F318" s="108" t="s">
        <v>603</v>
      </c>
      <c r="G318" s="108" t="s">
        <v>605</v>
      </c>
      <c r="H318" s="108" t="s">
        <v>656</v>
      </c>
      <c r="I318" s="108" t="s">
        <v>656</v>
      </c>
      <c r="J318" s="109">
        <v>0</v>
      </c>
      <c r="K318" s="107">
        <v>2020</v>
      </c>
      <c r="L318" s="98"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98" t="b">
        <f t="shared" si="4"/>
        <v>1</v>
      </c>
    </row>
    <row r="319" spans="1:13">
      <c r="A319" s="107">
        <v>649</v>
      </c>
      <c r="B319" s="108" t="s">
        <v>809</v>
      </c>
      <c r="C319" s="108" t="s">
        <v>810</v>
      </c>
      <c r="D319" s="107">
        <v>7140</v>
      </c>
      <c r="E319" s="108" t="s">
        <v>35</v>
      </c>
      <c r="F319" s="108" t="s">
        <v>603</v>
      </c>
      <c r="G319" s="108" t="s">
        <v>605</v>
      </c>
      <c r="H319" s="108" t="s">
        <v>616</v>
      </c>
      <c r="I319" s="108" t="s">
        <v>616</v>
      </c>
      <c r="J319" s="109">
        <v>9562447</v>
      </c>
      <c r="K319" s="107">
        <v>2020</v>
      </c>
      <c r="L319" s="98"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98" t="b">
        <f t="shared" si="4"/>
        <v>1</v>
      </c>
    </row>
    <row r="320" spans="1:13">
      <c r="A320" s="107">
        <v>649</v>
      </c>
      <c r="B320" s="108" t="s">
        <v>809</v>
      </c>
      <c r="C320" s="108" t="s">
        <v>810</v>
      </c>
      <c r="D320" s="107">
        <v>7140</v>
      </c>
      <c r="E320" s="108" t="s">
        <v>35</v>
      </c>
      <c r="F320" s="108" t="s">
        <v>603</v>
      </c>
      <c r="G320" s="108" t="s">
        <v>605</v>
      </c>
      <c r="H320" s="108" t="s">
        <v>616</v>
      </c>
      <c r="I320" s="108" t="s">
        <v>616</v>
      </c>
      <c r="J320" s="109">
        <v>9295371</v>
      </c>
      <c r="K320" s="107">
        <v>2020</v>
      </c>
      <c r="L320" s="98"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98" t="b">
        <f t="shared" si="4"/>
        <v>1</v>
      </c>
    </row>
    <row r="321" spans="1:13">
      <c r="A321" s="107">
        <v>663</v>
      </c>
      <c r="B321" s="108" t="s">
        <v>811</v>
      </c>
      <c r="C321" s="108" t="s">
        <v>812</v>
      </c>
      <c r="D321" s="107">
        <v>6909</v>
      </c>
      <c r="E321" s="108" t="s">
        <v>31</v>
      </c>
      <c r="F321" s="108" t="s">
        <v>603</v>
      </c>
      <c r="G321" s="108" t="s">
        <v>611</v>
      </c>
      <c r="H321" s="108" t="s">
        <v>612</v>
      </c>
      <c r="I321" s="108" t="s">
        <v>612</v>
      </c>
      <c r="J321" s="109">
        <v>0</v>
      </c>
      <c r="K321" s="107">
        <v>2020</v>
      </c>
      <c r="L321" s="98"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98" t="b">
        <f t="shared" si="4"/>
        <v>1</v>
      </c>
    </row>
    <row r="322" spans="1:13">
      <c r="A322" s="107">
        <v>663</v>
      </c>
      <c r="B322" s="108" t="s">
        <v>811</v>
      </c>
      <c r="C322" s="108" t="s">
        <v>812</v>
      </c>
      <c r="D322" s="107">
        <v>6909</v>
      </c>
      <c r="E322" s="108" t="s">
        <v>31</v>
      </c>
      <c r="F322" s="108" t="s">
        <v>603</v>
      </c>
      <c r="G322" s="108" t="s">
        <v>611</v>
      </c>
      <c r="H322" s="108" t="s">
        <v>604</v>
      </c>
      <c r="I322" s="108" t="s">
        <v>604</v>
      </c>
      <c r="J322" s="109">
        <v>1869</v>
      </c>
      <c r="K322" s="107">
        <v>2020</v>
      </c>
      <c r="L322" s="98"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98" t="b">
        <f t="shared" si="4"/>
        <v>1</v>
      </c>
    </row>
    <row r="323" spans="1:13">
      <c r="A323" s="107">
        <v>663</v>
      </c>
      <c r="B323" s="108" t="s">
        <v>811</v>
      </c>
      <c r="C323" s="108" t="s">
        <v>812</v>
      </c>
      <c r="D323" s="107">
        <v>6909</v>
      </c>
      <c r="E323" s="108" t="s">
        <v>31</v>
      </c>
      <c r="F323" s="108" t="s">
        <v>603</v>
      </c>
      <c r="G323" s="108" t="s">
        <v>605</v>
      </c>
      <c r="H323" s="108" t="s">
        <v>606</v>
      </c>
      <c r="I323" s="108" t="s">
        <v>607</v>
      </c>
      <c r="J323" s="109">
        <v>221088.68</v>
      </c>
      <c r="K323" s="107">
        <v>2020</v>
      </c>
      <c r="L323" s="98"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98" t="b">
        <f t="shared" si="4"/>
        <v>1</v>
      </c>
    </row>
    <row r="324" spans="1:13">
      <c r="A324" s="107">
        <v>663</v>
      </c>
      <c r="B324" s="108" t="s">
        <v>811</v>
      </c>
      <c r="C324" s="108" t="s">
        <v>812</v>
      </c>
      <c r="D324" s="107">
        <v>6909</v>
      </c>
      <c r="E324" s="108" t="s">
        <v>31</v>
      </c>
      <c r="F324" s="108" t="s">
        <v>603</v>
      </c>
      <c r="G324" s="108" t="s">
        <v>605</v>
      </c>
      <c r="H324" s="108" t="s">
        <v>604</v>
      </c>
      <c r="I324" s="108" t="s">
        <v>604</v>
      </c>
      <c r="J324" s="109">
        <v>423516.22</v>
      </c>
      <c r="K324" s="107">
        <v>2020</v>
      </c>
      <c r="L324" s="98"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98" t="b">
        <f t="shared" si="4"/>
        <v>1</v>
      </c>
    </row>
    <row r="325" spans="1:13">
      <c r="A325" s="107">
        <v>663</v>
      </c>
      <c r="B325" s="108" t="s">
        <v>811</v>
      </c>
      <c r="C325" s="108" t="s">
        <v>812</v>
      </c>
      <c r="D325" s="107">
        <v>6909</v>
      </c>
      <c r="E325" s="108" t="s">
        <v>31</v>
      </c>
      <c r="F325" s="108" t="s">
        <v>603</v>
      </c>
      <c r="G325" s="108" t="s">
        <v>605</v>
      </c>
      <c r="H325" s="108" t="s">
        <v>646</v>
      </c>
      <c r="I325" s="108" t="s">
        <v>646</v>
      </c>
      <c r="J325" s="109">
        <v>14.103</v>
      </c>
      <c r="K325" s="107">
        <v>2020</v>
      </c>
      <c r="L325" s="98"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98" t="b">
        <f t="shared" si="4"/>
        <v>1</v>
      </c>
    </row>
    <row r="326" spans="1:13">
      <c r="A326" s="107">
        <v>667</v>
      </c>
      <c r="B326" s="108" t="s">
        <v>813</v>
      </c>
      <c r="C326" s="108" t="s">
        <v>814</v>
      </c>
      <c r="D326" s="107">
        <v>9617</v>
      </c>
      <c r="E326" s="108" t="s">
        <v>31</v>
      </c>
      <c r="F326" s="108" t="s">
        <v>603</v>
      </c>
      <c r="G326" s="108" t="s">
        <v>611</v>
      </c>
      <c r="H326" s="108" t="s">
        <v>612</v>
      </c>
      <c r="I326" s="108" t="s">
        <v>612</v>
      </c>
      <c r="J326" s="109">
        <v>2410</v>
      </c>
      <c r="K326" s="107">
        <v>2020</v>
      </c>
      <c r="L326" s="98"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98" t="b">
        <f t="shared" si="4"/>
        <v>1</v>
      </c>
    </row>
    <row r="327" spans="1:13">
      <c r="A327" s="107">
        <v>667</v>
      </c>
      <c r="B327" s="108" t="s">
        <v>813</v>
      </c>
      <c r="C327" s="108" t="s">
        <v>814</v>
      </c>
      <c r="D327" s="107">
        <v>9617</v>
      </c>
      <c r="E327" s="108" t="s">
        <v>31</v>
      </c>
      <c r="F327" s="108" t="s">
        <v>603</v>
      </c>
      <c r="G327" s="108" t="s">
        <v>605</v>
      </c>
      <c r="H327" s="108" t="s">
        <v>606</v>
      </c>
      <c r="I327" s="108" t="s">
        <v>607</v>
      </c>
      <c r="J327" s="109">
        <v>804884.22</v>
      </c>
      <c r="K327" s="107">
        <v>2020</v>
      </c>
      <c r="L327" s="98"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98" t="b">
        <f t="shared" si="4"/>
        <v>1</v>
      </c>
    </row>
    <row r="328" spans="1:13">
      <c r="A328" s="107">
        <v>667</v>
      </c>
      <c r="B328" s="108" t="s">
        <v>813</v>
      </c>
      <c r="C328" s="108" t="s">
        <v>814</v>
      </c>
      <c r="D328" s="107">
        <v>9617</v>
      </c>
      <c r="E328" s="108" t="s">
        <v>31</v>
      </c>
      <c r="F328" s="108" t="s">
        <v>603</v>
      </c>
      <c r="G328" s="108" t="s">
        <v>605</v>
      </c>
      <c r="H328" s="108" t="s">
        <v>650</v>
      </c>
      <c r="I328" s="108" t="s">
        <v>651</v>
      </c>
      <c r="J328" s="109">
        <v>0</v>
      </c>
      <c r="K328" s="107">
        <v>2020</v>
      </c>
      <c r="L328" s="98"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98"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07">
        <v>667</v>
      </c>
      <c r="B329" s="108" t="s">
        <v>813</v>
      </c>
      <c r="C329" s="108" t="s">
        <v>814</v>
      </c>
      <c r="D329" s="107">
        <v>9617</v>
      </c>
      <c r="E329" s="108" t="s">
        <v>31</v>
      </c>
      <c r="F329" s="108" t="s">
        <v>603</v>
      </c>
      <c r="G329" s="108" t="s">
        <v>605</v>
      </c>
      <c r="H329" s="108" t="s">
        <v>604</v>
      </c>
      <c r="I329" s="108" t="s">
        <v>604</v>
      </c>
      <c r="J329" s="109">
        <v>2366084.2000000002</v>
      </c>
      <c r="K329" s="107">
        <v>2020</v>
      </c>
      <c r="L329" s="98"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98" t="b">
        <f t="shared" si="5"/>
        <v>1</v>
      </c>
    </row>
    <row r="330" spans="1:13">
      <c r="A330" s="107">
        <v>667</v>
      </c>
      <c r="B330" s="108" t="s">
        <v>813</v>
      </c>
      <c r="C330" s="108" t="s">
        <v>814</v>
      </c>
      <c r="D330" s="107">
        <v>9617</v>
      </c>
      <c r="E330" s="108" t="s">
        <v>31</v>
      </c>
      <c r="F330" s="108" t="s">
        <v>603</v>
      </c>
      <c r="G330" s="108" t="s">
        <v>605</v>
      </c>
      <c r="H330" s="108" t="s">
        <v>656</v>
      </c>
      <c r="I330" s="108" t="s">
        <v>656</v>
      </c>
      <c r="J330" s="109">
        <v>1470557.7</v>
      </c>
      <c r="K330" s="107">
        <v>2020</v>
      </c>
      <c r="L330" s="98"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98" t="b">
        <f t="shared" si="5"/>
        <v>1</v>
      </c>
    </row>
    <row r="331" spans="1:13">
      <c r="A331" s="107">
        <v>667</v>
      </c>
      <c r="B331" s="108" t="s">
        <v>813</v>
      </c>
      <c r="C331" s="108" t="s">
        <v>814</v>
      </c>
      <c r="D331" s="107">
        <v>9617</v>
      </c>
      <c r="E331" s="108" t="s">
        <v>31</v>
      </c>
      <c r="F331" s="108" t="s">
        <v>603</v>
      </c>
      <c r="G331" s="108" t="s">
        <v>605</v>
      </c>
      <c r="H331" s="108" t="s">
        <v>646</v>
      </c>
      <c r="I331" s="108" t="s">
        <v>646</v>
      </c>
      <c r="J331" s="109">
        <v>1143.9190000000001</v>
      </c>
      <c r="K331" s="107">
        <v>2020</v>
      </c>
      <c r="L331" s="98"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98" t="b">
        <f t="shared" si="5"/>
        <v>1</v>
      </c>
    </row>
    <row r="332" spans="1:13">
      <c r="A332" s="107">
        <v>676</v>
      </c>
      <c r="B332" s="108" t="s">
        <v>815</v>
      </c>
      <c r="C332" s="108" t="s">
        <v>816</v>
      </c>
      <c r="D332" s="107">
        <v>10623</v>
      </c>
      <c r="E332" s="108" t="s">
        <v>31</v>
      </c>
      <c r="F332" s="108" t="s">
        <v>603</v>
      </c>
      <c r="G332" s="108" t="s">
        <v>16</v>
      </c>
      <c r="H332" s="108" t="s">
        <v>604</v>
      </c>
      <c r="I332" s="108" t="s">
        <v>604</v>
      </c>
      <c r="J332" s="109">
        <v>663897</v>
      </c>
      <c r="K332" s="107">
        <v>2020</v>
      </c>
      <c r="L332" s="98"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98" t="b">
        <f t="shared" si="5"/>
        <v>1</v>
      </c>
    </row>
    <row r="333" spans="1:13">
      <c r="A333" s="107">
        <v>676</v>
      </c>
      <c r="B333" s="108" t="s">
        <v>815</v>
      </c>
      <c r="C333" s="108" t="s">
        <v>816</v>
      </c>
      <c r="D333" s="107">
        <v>10623</v>
      </c>
      <c r="E333" s="108" t="s">
        <v>31</v>
      </c>
      <c r="F333" s="108" t="s">
        <v>603</v>
      </c>
      <c r="G333" s="108" t="s">
        <v>24</v>
      </c>
      <c r="H333" s="108" t="s">
        <v>604</v>
      </c>
      <c r="I333" s="108" t="s">
        <v>604</v>
      </c>
      <c r="J333" s="109">
        <v>1248933</v>
      </c>
      <c r="K333" s="107">
        <v>2020</v>
      </c>
      <c r="L333" s="98"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98" t="b">
        <f t="shared" si="5"/>
        <v>1</v>
      </c>
    </row>
    <row r="334" spans="1:13">
      <c r="A334" s="107">
        <v>676</v>
      </c>
      <c r="B334" s="108" t="s">
        <v>815</v>
      </c>
      <c r="C334" s="108" t="s">
        <v>816</v>
      </c>
      <c r="D334" s="107">
        <v>10623</v>
      </c>
      <c r="E334" s="108" t="s">
        <v>31</v>
      </c>
      <c r="F334" s="108" t="s">
        <v>603</v>
      </c>
      <c r="G334" s="108" t="s">
        <v>611</v>
      </c>
      <c r="H334" s="108" t="s">
        <v>612</v>
      </c>
      <c r="I334" s="108" t="s">
        <v>612</v>
      </c>
      <c r="J334" s="109">
        <v>1638.1189999999999</v>
      </c>
      <c r="K334" s="107">
        <v>2020</v>
      </c>
      <c r="L334" s="98"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98" t="b">
        <f t="shared" si="5"/>
        <v>1</v>
      </c>
    </row>
    <row r="335" spans="1:13">
      <c r="A335" s="107">
        <v>676</v>
      </c>
      <c r="B335" s="108" t="s">
        <v>815</v>
      </c>
      <c r="C335" s="108" t="s">
        <v>816</v>
      </c>
      <c r="D335" s="107">
        <v>10623</v>
      </c>
      <c r="E335" s="108" t="s">
        <v>31</v>
      </c>
      <c r="F335" s="108" t="s">
        <v>603</v>
      </c>
      <c r="G335" s="108" t="s">
        <v>611</v>
      </c>
      <c r="H335" s="108" t="s">
        <v>604</v>
      </c>
      <c r="I335" s="108" t="s">
        <v>604</v>
      </c>
      <c r="J335" s="109">
        <v>16711.881000000001</v>
      </c>
      <c r="K335" s="107">
        <v>2020</v>
      </c>
      <c r="L335" s="98"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98" t="b">
        <f t="shared" si="5"/>
        <v>1</v>
      </c>
    </row>
    <row r="336" spans="1:13">
      <c r="A336" s="107">
        <v>676</v>
      </c>
      <c r="B336" s="108" t="s">
        <v>815</v>
      </c>
      <c r="C336" s="108" t="s">
        <v>816</v>
      </c>
      <c r="D336" s="107">
        <v>10623</v>
      </c>
      <c r="E336" s="108" t="s">
        <v>31</v>
      </c>
      <c r="F336" s="108" t="s">
        <v>603</v>
      </c>
      <c r="G336" s="108" t="s">
        <v>649</v>
      </c>
      <c r="H336" s="108" t="s">
        <v>612</v>
      </c>
      <c r="I336" s="108" t="s">
        <v>612</v>
      </c>
      <c r="J336" s="109">
        <v>0</v>
      </c>
      <c r="K336" s="107">
        <v>2020</v>
      </c>
      <c r="L336" s="98"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98" t="b">
        <f t="shared" si="5"/>
        <v>1</v>
      </c>
    </row>
    <row r="337" spans="1:13">
      <c r="A337" s="107">
        <v>676</v>
      </c>
      <c r="B337" s="108" t="s">
        <v>815</v>
      </c>
      <c r="C337" s="108" t="s">
        <v>816</v>
      </c>
      <c r="D337" s="107">
        <v>10623</v>
      </c>
      <c r="E337" s="108" t="s">
        <v>31</v>
      </c>
      <c r="F337" s="108" t="s">
        <v>603</v>
      </c>
      <c r="G337" s="108" t="s">
        <v>605</v>
      </c>
      <c r="H337" s="108" t="s">
        <v>606</v>
      </c>
      <c r="I337" s="108" t="s">
        <v>607</v>
      </c>
      <c r="J337" s="109">
        <v>582190.63</v>
      </c>
      <c r="K337" s="107">
        <v>2020</v>
      </c>
      <c r="L337" s="98"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98" t="b">
        <f t="shared" si="5"/>
        <v>1</v>
      </c>
    </row>
    <row r="338" spans="1:13">
      <c r="A338" s="107">
        <v>676</v>
      </c>
      <c r="B338" s="108" t="s">
        <v>815</v>
      </c>
      <c r="C338" s="108" t="s">
        <v>816</v>
      </c>
      <c r="D338" s="107">
        <v>10623</v>
      </c>
      <c r="E338" s="108" t="s">
        <v>31</v>
      </c>
      <c r="F338" s="108" t="s">
        <v>603</v>
      </c>
      <c r="G338" s="108" t="s">
        <v>605</v>
      </c>
      <c r="H338" s="108" t="s">
        <v>604</v>
      </c>
      <c r="I338" s="108" t="s">
        <v>604</v>
      </c>
      <c r="J338" s="109">
        <v>71948.368000000002</v>
      </c>
      <c r="K338" s="107">
        <v>2020</v>
      </c>
      <c r="L338" s="98"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98" t="b">
        <f t="shared" si="5"/>
        <v>1</v>
      </c>
    </row>
    <row r="339" spans="1:13">
      <c r="A339" s="107">
        <v>676</v>
      </c>
      <c r="B339" s="108" t="s">
        <v>815</v>
      </c>
      <c r="C339" s="108" t="s">
        <v>816</v>
      </c>
      <c r="D339" s="107">
        <v>10623</v>
      </c>
      <c r="E339" s="108" t="s">
        <v>31</v>
      </c>
      <c r="F339" s="108" t="s">
        <v>603</v>
      </c>
      <c r="G339" s="108" t="s">
        <v>605</v>
      </c>
      <c r="H339" s="108" t="s">
        <v>646</v>
      </c>
      <c r="I339" s="108" t="s">
        <v>646</v>
      </c>
      <c r="J339" s="109">
        <v>0</v>
      </c>
      <c r="K339" s="107">
        <v>2020</v>
      </c>
      <c r="L339" s="98"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98" t="b">
        <f t="shared" si="5"/>
        <v>1</v>
      </c>
    </row>
    <row r="340" spans="1:13">
      <c r="A340" s="107">
        <v>682</v>
      </c>
      <c r="B340" s="108" t="s">
        <v>817</v>
      </c>
      <c r="C340" s="108" t="s">
        <v>683</v>
      </c>
      <c r="D340" s="107">
        <v>14328</v>
      </c>
      <c r="E340" s="108" t="s">
        <v>16</v>
      </c>
      <c r="F340" s="108" t="s">
        <v>603</v>
      </c>
      <c r="G340" s="108" t="s">
        <v>664</v>
      </c>
      <c r="H340" s="108" t="s">
        <v>636</v>
      </c>
      <c r="I340" s="108" t="s">
        <v>665</v>
      </c>
      <c r="J340" s="109">
        <v>252501</v>
      </c>
      <c r="K340" s="107">
        <v>2020</v>
      </c>
      <c r="L340" s="98"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98" t="b">
        <f t="shared" si="5"/>
        <v>1</v>
      </c>
    </row>
    <row r="341" spans="1:13">
      <c r="A341" s="107">
        <v>688</v>
      </c>
      <c r="B341" s="108" t="s">
        <v>818</v>
      </c>
      <c r="C341" s="108" t="s">
        <v>819</v>
      </c>
      <c r="D341" s="107">
        <v>18445</v>
      </c>
      <c r="E341" s="108" t="s">
        <v>31</v>
      </c>
      <c r="F341" s="108" t="s">
        <v>603</v>
      </c>
      <c r="G341" s="108" t="s">
        <v>16</v>
      </c>
      <c r="H341" s="108" t="s">
        <v>612</v>
      </c>
      <c r="I341" s="108" t="s">
        <v>612</v>
      </c>
      <c r="J341" s="109">
        <v>0</v>
      </c>
      <c r="K341" s="107">
        <v>2020</v>
      </c>
      <c r="L341" s="98"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98" t="b">
        <f t="shared" si="5"/>
        <v>1</v>
      </c>
    </row>
    <row r="342" spans="1:13">
      <c r="A342" s="107">
        <v>688</v>
      </c>
      <c r="B342" s="108" t="s">
        <v>818</v>
      </c>
      <c r="C342" s="108" t="s">
        <v>819</v>
      </c>
      <c r="D342" s="107">
        <v>18445</v>
      </c>
      <c r="E342" s="108" t="s">
        <v>31</v>
      </c>
      <c r="F342" s="108" t="s">
        <v>603</v>
      </c>
      <c r="G342" s="108" t="s">
        <v>16</v>
      </c>
      <c r="H342" s="108" t="s">
        <v>604</v>
      </c>
      <c r="I342" s="108" t="s">
        <v>604</v>
      </c>
      <c r="J342" s="109">
        <v>440403</v>
      </c>
      <c r="K342" s="107">
        <v>2020</v>
      </c>
      <c r="L342" s="98"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98" t="b">
        <f t="shared" si="5"/>
        <v>1</v>
      </c>
    </row>
    <row r="343" spans="1:13">
      <c r="A343" s="107">
        <v>688</v>
      </c>
      <c r="B343" s="108" t="s">
        <v>818</v>
      </c>
      <c r="C343" s="108" t="s">
        <v>819</v>
      </c>
      <c r="D343" s="107">
        <v>18445</v>
      </c>
      <c r="E343" s="108" t="s">
        <v>31</v>
      </c>
      <c r="F343" s="108" t="s">
        <v>603</v>
      </c>
      <c r="G343" s="108" t="s">
        <v>24</v>
      </c>
      <c r="H343" s="108" t="s">
        <v>612</v>
      </c>
      <c r="I343" s="108" t="s">
        <v>612</v>
      </c>
      <c r="J343" s="109">
        <v>0</v>
      </c>
      <c r="K343" s="107">
        <v>2020</v>
      </c>
      <c r="L343" s="98"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98" t="b">
        <f t="shared" si="5"/>
        <v>1</v>
      </c>
    </row>
    <row r="344" spans="1:13">
      <c r="A344" s="107">
        <v>688</v>
      </c>
      <c r="B344" s="108" t="s">
        <v>818</v>
      </c>
      <c r="C344" s="108" t="s">
        <v>819</v>
      </c>
      <c r="D344" s="107">
        <v>18445</v>
      </c>
      <c r="E344" s="108" t="s">
        <v>31</v>
      </c>
      <c r="F344" s="108" t="s">
        <v>603</v>
      </c>
      <c r="G344" s="108" t="s">
        <v>24</v>
      </c>
      <c r="H344" s="108" t="s">
        <v>604</v>
      </c>
      <c r="I344" s="108" t="s">
        <v>604</v>
      </c>
      <c r="J344" s="109">
        <v>875423</v>
      </c>
      <c r="K344" s="107">
        <v>2020</v>
      </c>
      <c r="L344" s="98"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98" t="b">
        <f t="shared" si="5"/>
        <v>1</v>
      </c>
    </row>
    <row r="345" spans="1:13">
      <c r="A345" s="107">
        <v>688</v>
      </c>
      <c r="B345" s="108" t="s">
        <v>818</v>
      </c>
      <c r="C345" s="108" t="s">
        <v>819</v>
      </c>
      <c r="D345" s="107">
        <v>18445</v>
      </c>
      <c r="E345" s="108" t="s">
        <v>31</v>
      </c>
      <c r="F345" s="108" t="s">
        <v>603</v>
      </c>
      <c r="G345" s="108" t="s">
        <v>611</v>
      </c>
      <c r="H345" s="108" t="s">
        <v>612</v>
      </c>
      <c r="I345" s="108" t="s">
        <v>612</v>
      </c>
      <c r="J345" s="109">
        <v>39.267000000000003</v>
      </c>
      <c r="K345" s="107">
        <v>2020</v>
      </c>
      <c r="L345" s="98"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98" t="b">
        <f t="shared" si="5"/>
        <v>1</v>
      </c>
    </row>
    <row r="346" spans="1:13">
      <c r="A346" s="107">
        <v>688</v>
      </c>
      <c r="B346" s="108" t="s">
        <v>818</v>
      </c>
      <c r="C346" s="108" t="s">
        <v>819</v>
      </c>
      <c r="D346" s="107">
        <v>18445</v>
      </c>
      <c r="E346" s="108" t="s">
        <v>31</v>
      </c>
      <c r="F346" s="108" t="s">
        <v>603</v>
      </c>
      <c r="G346" s="108" t="s">
        <v>611</v>
      </c>
      <c r="H346" s="108" t="s">
        <v>604</v>
      </c>
      <c r="I346" s="108" t="s">
        <v>604</v>
      </c>
      <c r="J346" s="109">
        <v>56131.733</v>
      </c>
      <c r="K346" s="107">
        <v>2020</v>
      </c>
      <c r="L346" s="98"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98" t="b">
        <f t="shared" si="5"/>
        <v>1</v>
      </c>
    </row>
    <row r="347" spans="1:13">
      <c r="A347" s="107">
        <v>688</v>
      </c>
      <c r="B347" s="108" t="s">
        <v>818</v>
      </c>
      <c r="C347" s="108" t="s">
        <v>819</v>
      </c>
      <c r="D347" s="107">
        <v>18445</v>
      </c>
      <c r="E347" s="108" t="s">
        <v>31</v>
      </c>
      <c r="F347" s="108" t="s">
        <v>603</v>
      </c>
      <c r="G347" s="108" t="s">
        <v>649</v>
      </c>
      <c r="H347" s="108" t="s">
        <v>604</v>
      </c>
      <c r="I347" s="108" t="s">
        <v>604</v>
      </c>
      <c r="J347" s="109">
        <v>251562</v>
      </c>
      <c r="K347" s="107">
        <v>2020</v>
      </c>
      <c r="L347" s="98"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98" t="b">
        <f t="shared" si="5"/>
        <v>1</v>
      </c>
    </row>
    <row r="348" spans="1:13">
      <c r="A348" s="107">
        <v>703</v>
      </c>
      <c r="B348" s="108" t="s">
        <v>820</v>
      </c>
      <c r="C348" s="108" t="s">
        <v>810</v>
      </c>
      <c r="D348" s="107">
        <v>7140</v>
      </c>
      <c r="E348" s="108" t="s">
        <v>35</v>
      </c>
      <c r="F348" s="108" t="s">
        <v>603</v>
      </c>
      <c r="G348" s="108" t="s">
        <v>605</v>
      </c>
      <c r="H348" s="108" t="s">
        <v>606</v>
      </c>
      <c r="I348" s="108" t="s">
        <v>607</v>
      </c>
      <c r="J348" s="109">
        <v>7940196.5</v>
      </c>
      <c r="K348" s="107">
        <v>2020</v>
      </c>
      <c r="L348" s="98"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98" t="b">
        <f t="shared" si="5"/>
        <v>1</v>
      </c>
    </row>
    <row r="349" spans="1:13">
      <c r="A349" s="107">
        <v>703</v>
      </c>
      <c r="B349" s="108" t="s">
        <v>820</v>
      </c>
      <c r="C349" s="108" t="s">
        <v>810</v>
      </c>
      <c r="D349" s="107">
        <v>7140</v>
      </c>
      <c r="E349" s="108" t="s">
        <v>35</v>
      </c>
      <c r="F349" s="108" t="s">
        <v>603</v>
      </c>
      <c r="G349" s="108" t="s">
        <v>605</v>
      </c>
      <c r="H349" s="108" t="s">
        <v>612</v>
      </c>
      <c r="I349" s="108" t="s">
        <v>612</v>
      </c>
      <c r="J349" s="109">
        <v>28338.483</v>
      </c>
      <c r="K349" s="107">
        <v>2020</v>
      </c>
      <c r="L349" s="98"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98" t="b">
        <f t="shared" si="5"/>
        <v>1</v>
      </c>
    </row>
    <row r="350" spans="1:13">
      <c r="A350" s="107">
        <v>710</v>
      </c>
      <c r="B350" s="108" t="s">
        <v>821</v>
      </c>
      <c r="C350" s="108" t="s">
        <v>810</v>
      </c>
      <c r="D350" s="107">
        <v>7140</v>
      </c>
      <c r="E350" s="108" t="s">
        <v>35</v>
      </c>
      <c r="F350" s="108" t="s">
        <v>603</v>
      </c>
      <c r="G350" s="108" t="s">
        <v>16</v>
      </c>
      <c r="H350" s="108" t="s">
        <v>612</v>
      </c>
      <c r="I350" s="108" t="s">
        <v>612</v>
      </c>
      <c r="J350" s="109">
        <v>0</v>
      </c>
      <c r="K350" s="107">
        <v>2020</v>
      </c>
      <c r="L350" s="98"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98" t="b">
        <f t="shared" si="5"/>
        <v>1</v>
      </c>
    </row>
    <row r="351" spans="1:13">
      <c r="A351" s="107">
        <v>710</v>
      </c>
      <c r="B351" s="108" t="s">
        <v>821</v>
      </c>
      <c r="C351" s="108" t="s">
        <v>810</v>
      </c>
      <c r="D351" s="107">
        <v>7140</v>
      </c>
      <c r="E351" s="108" t="s">
        <v>35</v>
      </c>
      <c r="F351" s="108" t="s">
        <v>603</v>
      </c>
      <c r="G351" s="108" t="s">
        <v>16</v>
      </c>
      <c r="H351" s="108" t="s">
        <v>604</v>
      </c>
      <c r="I351" s="108" t="s">
        <v>604</v>
      </c>
      <c r="J351" s="109">
        <v>6844649</v>
      </c>
      <c r="K351" s="107">
        <v>2020</v>
      </c>
      <c r="L351" s="98"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98" t="b">
        <f t="shared" si="5"/>
        <v>1</v>
      </c>
    </row>
    <row r="352" spans="1:13">
      <c r="A352" s="107">
        <v>710</v>
      </c>
      <c r="B352" s="108" t="s">
        <v>821</v>
      </c>
      <c r="C352" s="108" t="s">
        <v>810</v>
      </c>
      <c r="D352" s="107">
        <v>7140</v>
      </c>
      <c r="E352" s="108" t="s">
        <v>35</v>
      </c>
      <c r="F352" s="108" t="s">
        <v>603</v>
      </c>
      <c r="G352" s="108" t="s">
        <v>24</v>
      </c>
      <c r="H352" s="108" t="s">
        <v>606</v>
      </c>
      <c r="I352" s="108" t="s">
        <v>607</v>
      </c>
      <c r="J352" s="109">
        <v>0</v>
      </c>
      <c r="K352" s="107">
        <v>2020</v>
      </c>
      <c r="L352" s="98"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98" t="b">
        <f t="shared" si="5"/>
        <v>1</v>
      </c>
    </row>
    <row r="353" spans="1:13">
      <c r="A353" s="107">
        <v>710</v>
      </c>
      <c r="B353" s="108" t="s">
        <v>821</v>
      </c>
      <c r="C353" s="108" t="s">
        <v>810</v>
      </c>
      <c r="D353" s="107">
        <v>7140</v>
      </c>
      <c r="E353" s="108" t="s">
        <v>35</v>
      </c>
      <c r="F353" s="108" t="s">
        <v>603</v>
      </c>
      <c r="G353" s="108" t="s">
        <v>24</v>
      </c>
      <c r="H353" s="108" t="s">
        <v>612</v>
      </c>
      <c r="I353" s="108" t="s">
        <v>612</v>
      </c>
      <c r="J353" s="109">
        <v>0</v>
      </c>
      <c r="K353" s="107">
        <v>2020</v>
      </c>
      <c r="L353" s="98"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98" t="b">
        <f t="shared" si="5"/>
        <v>1</v>
      </c>
    </row>
    <row r="354" spans="1:13">
      <c r="A354" s="107">
        <v>710</v>
      </c>
      <c r="B354" s="108" t="s">
        <v>821</v>
      </c>
      <c r="C354" s="108" t="s">
        <v>810</v>
      </c>
      <c r="D354" s="107">
        <v>7140</v>
      </c>
      <c r="E354" s="108" t="s">
        <v>35</v>
      </c>
      <c r="F354" s="108" t="s">
        <v>603</v>
      </c>
      <c r="G354" s="108" t="s">
        <v>24</v>
      </c>
      <c r="H354" s="108" t="s">
        <v>604</v>
      </c>
      <c r="I354" s="108" t="s">
        <v>604</v>
      </c>
      <c r="J354" s="109">
        <v>11866180</v>
      </c>
      <c r="K354" s="107">
        <v>2020</v>
      </c>
      <c r="L354" s="98"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98" t="b">
        <f t="shared" si="5"/>
        <v>1</v>
      </c>
    </row>
    <row r="355" spans="1:13">
      <c r="A355" s="107">
        <v>710</v>
      </c>
      <c r="B355" s="108" t="s">
        <v>821</v>
      </c>
      <c r="C355" s="108" t="s">
        <v>810</v>
      </c>
      <c r="D355" s="107">
        <v>7140</v>
      </c>
      <c r="E355" s="108" t="s">
        <v>35</v>
      </c>
      <c r="F355" s="108" t="s">
        <v>603</v>
      </c>
      <c r="G355" s="108" t="s">
        <v>611</v>
      </c>
      <c r="H355" s="108" t="s">
        <v>612</v>
      </c>
      <c r="I355" s="108" t="s">
        <v>612</v>
      </c>
      <c r="J355" s="109">
        <v>-50.039000000000001</v>
      </c>
      <c r="K355" s="107">
        <v>2020</v>
      </c>
      <c r="L355" s="98"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98" t="b">
        <f t="shared" si="5"/>
        <v>1</v>
      </c>
    </row>
    <row r="356" spans="1:13">
      <c r="A356" s="107">
        <v>710</v>
      </c>
      <c r="B356" s="108" t="s">
        <v>821</v>
      </c>
      <c r="C356" s="108" t="s">
        <v>810</v>
      </c>
      <c r="D356" s="107">
        <v>7140</v>
      </c>
      <c r="E356" s="108" t="s">
        <v>35</v>
      </c>
      <c r="F356" s="108" t="s">
        <v>603</v>
      </c>
      <c r="G356" s="108" t="s">
        <v>611</v>
      </c>
      <c r="H356" s="108" t="s">
        <v>604</v>
      </c>
      <c r="I356" s="108" t="s">
        <v>604</v>
      </c>
      <c r="J356" s="109">
        <v>-133.96100000000001</v>
      </c>
      <c r="K356" s="107">
        <v>2020</v>
      </c>
      <c r="L356" s="98"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98" t="b">
        <f t="shared" si="5"/>
        <v>1</v>
      </c>
    </row>
    <row r="357" spans="1:13">
      <c r="A357" s="107">
        <v>765</v>
      </c>
      <c r="B357" s="108" t="s">
        <v>822</v>
      </c>
      <c r="C357" s="108" t="s">
        <v>823</v>
      </c>
      <c r="D357" s="107">
        <v>19547</v>
      </c>
      <c r="E357" s="108" t="s">
        <v>38</v>
      </c>
      <c r="F357" s="108" t="s">
        <v>603</v>
      </c>
      <c r="G357" s="108" t="s">
        <v>605</v>
      </c>
      <c r="H357" s="108" t="s">
        <v>612</v>
      </c>
      <c r="I357" s="108" t="s">
        <v>612</v>
      </c>
      <c r="J357" s="109">
        <v>0</v>
      </c>
      <c r="K357" s="107">
        <v>2020</v>
      </c>
      <c r="L357" s="98"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98" t="b">
        <f t="shared" si="5"/>
        <v>1</v>
      </c>
    </row>
    <row r="358" spans="1:13">
      <c r="A358" s="107">
        <v>765</v>
      </c>
      <c r="B358" s="108" t="s">
        <v>822</v>
      </c>
      <c r="C358" s="108" t="s">
        <v>823</v>
      </c>
      <c r="D358" s="107">
        <v>19547</v>
      </c>
      <c r="E358" s="108" t="s">
        <v>38</v>
      </c>
      <c r="F358" s="108" t="s">
        <v>603</v>
      </c>
      <c r="G358" s="108" t="s">
        <v>605</v>
      </c>
      <c r="H358" s="108" t="s">
        <v>620</v>
      </c>
      <c r="I358" s="108" t="s">
        <v>621</v>
      </c>
      <c r="J358" s="109">
        <v>0</v>
      </c>
      <c r="K358" s="107">
        <v>2020</v>
      </c>
      <c r="L358" s="98"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98" t="b">
        <f t="shared" si="5"/>
        <v>1</v>
      </c>
    </row>
    <row r="359" spans="1:13">
      <c r="A359" s="107">
        <v>765</v>
      </c>
      <c r="B359" s="108" t="s">
        <v>822</v>
      </c>
      <c r="C359" s="108" t="s">
        <v>823</v>
      </c>
      <c r="D359" s="107">
        <v>19547</v>
      </c>
      <c r="E359" s="108" t="s">
        <v>38</v>
      </c>
      <c r="F359" s="108" t="s">
        <v>603</v>
      </c>
      <c r="G359" s="108" t="s">
        <v>605</v>
      </c>
      <c r="H359" s="108" t="s">
        <v>646</v>
      </c>
      <c r="I359" s="108" t="s">
        <v>646</v>
      </c>
      <c r="J359" s="109">
        <v>2378045</v>
      </c>
      <c r="K359" s="107">
        <v>2020</v>
      </c>
      <c r="L359" s="98"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98" t="b">
        <f t="shared" si="5"/>
        <v>1</v>
      </c>
    </row>
    <row r="360" spans="1:13">
      <c r="A360" s="107">
        <v>766</v>
      </c>
      <c r="B360" s="108" t="s">
        <v>824</v>
      </c>
      <c r="C360" s="108" t="s">
        <v>823</v>
      </c>
      <c r="D360" s="107">
        <v>19547</v>
      </c>
      <c r="E360" s="108" t="s">
        <v>38</v>
      </c>
      <c r="F360" s="108" t="s">
        <v>603</v>
      </c>
      <c r="G360" s="108" t="s">
        <v>611</v>
      </c>
      <c r="H360" s="108" t="s">
        <v>612</v>
      </c>
      <c r="I360" s="108" t="s">
        <v>612</v>
      </c>
      <c r="J360" s="109">
        <v>16279</v>
      </c>
      <c r="K360" s="107">
        <v>2020</v>
      </c>
      <c r="L360" s="98"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98" t="b">
        <f t="shared" si="5"/>
        <v>1</v>
      </c>
    </row>
    <row r="361" spans="1:13">
      <c r="A361" s="107">
        <v>766</v>
      </c>
      <c r="B361" s="108" t="s">
        <v>824</v>
      </c>
      <c r="C361" s="108" t="s">
        <v>823</v>
      </c>
      <c r="D361" s="107">
        <v>19547</v>
      </c>
      <c r="E361" s="108" t="s">
        <v>38</v>
      </c>
      <c r="F361" s="108" t="s">
        <v>603</v>
      </c>
      <c r="G361" s="108" t="s">
        <v>605</v>
      </c>
      <c r="H361" s="108" t="s">
        <v>612</v>
      </c>
      <c r="I361" s="108" t="s">
        <v>612</v>
      </c>
      <c r="J361" s="109">
        <v>0</v>
      </c>
      <c r="K361" s="107">
        <v>2020</v>
      </c>
      <c r="L361" s="98"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98" t="b">
        <f t="shared" si="5"/>
        <v>1</v>
      </c>
    </row>
    <row r="362" spans="1:13">
      <c r="A362" s="107">
        <v>766</v>
      </c>
      <c r="B362" s="108" t="s">
        <v>824</v>
      </c>
      <c r="C362" s="108" t="s">
        <v>823</v>
      </c>
      <c r="D362" s="107">
        <v>19547</v>
      </c>
      <c r="E362" s="108" t="s">
        <v>38</v>
      </c>
      <c r="F362" s="108" t="s">
        <v>603</v>
      </c>
      <c r="G362" s="108" t="s">
        <v>605</v>
      </c>
      <c r="H362" s="108" t="s">
        <v>620</v>
      </c>
      <c r="I362" s="108" t="s">
        <v>621</v>
      </c>
      <c r="J362" s="109">
        <v>0</v>
      </c>
      <c r="K362" s="107">
        <v>2020</v>
      </c>
      <c r="L362" s="98"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98" t="b">
        <f t="shared" si="5"/>
        <v>1</v>
      </c>
    </row>
    <row r="363" spans="1:13">
      <c r="A363" s="107">
        <v>766</v>
      </c>
      <c r="B363" s="108" t="s">
        <v>824</v>
      </c>
      <c r="C363" s="108" t="s">
        <v>823</v>
      </c>
      <c r="D363" s="107">
        <v>19547</v>
      </c>
      <c r="E363" s="108" t="s">
        <v>38</v>
      </c>
      <c r="F363" s="108" t="s">
        <v>603</v>
      </c>
      <c r="G363" s="108" t="s">
        <v>605</v>
      </c>
      <c r="H363" s="108" t="s">
        <v>646</v>
      </c>
      <c r="I363" s="108" t="s">
        <v>646</v>
      </c>
      <c r="J363" s="109">
        <v>720588</v>
      </c>
      <c r="K363" s="107">
        <v>2020</v>
      </c>
      <c r="L363" s="98"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98" t="b">
        <f t="shared" si="5"/>
        <v>1</v>
      </c>
    </row>
    <row r="364" spans="1:13">
      <c r="A364" s="107">
        <v>771</v>
      </c>
      <c r="B364" s="108" t="s">
        <v>825</v>
      </c>
      <c r="C364" s="108" t="s">
        <v>826</v>
      </c>
      <c r="D364" s="107">
        <v>8287</v>
      </c>
      <c r="E364" s="108" t="s">
        <v>38</v>
      </c>
      <c r="F364" s="108" t="s">
        <v>603</v>
      </c>
      <c r="G364" s="108" t="s">
        <v>664</v>
      </c>
      <c r="H364" s="108" t="s">
        <v>636</v>
      </c>
      <c r="I364" s="108" t="s">
        <v>665</v>
      </c>
      <c r="J364" s="109">
        <v>5454</v>
      </c>
      <c r="K364" s="107">
        <v>2020</v>
      </c>
      <c r="L364" s="98"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98" t="b">
        <f t="shared" si="5"/>
        <v>1</v>
      </c>
    </row>
    <row r="365" spans="1:13">
      <c r="A365" s="107">
        <v>774</v>
      </c>
      <c r="B365" s="108" t="s">
        <v>827</v>
      </c>
      <c r="C365" s="108" t="s">
        <v>826</v>
      </c>
      <c r="D365" s="107">
        <v>8287</v>
      </c>
      <c r="E365" s="108" t="s">
        <v>38</v>
      </c>
      <c r="F365" s="108" t="s">
        <v>603</v>
      </c>
      <c r="G365" s="108" t="s">
        <v>664</v>
      </c>
      <c r="H365" s="108" t="s">
        <v>636</v>
      </c>
      <c r="I365" s="108" t="s">
        <v>665</v>
      </c>
      <c r="J365" s="109">
        <v>0</v>
      </c>
      <c r="K365" s="107">
        <v>2020</v>
      </c>
      <c r="L365" s="98"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98" t="b">
        <f t="shared" si="5"/>
        <v>1</v>
      </c>
    </row>
    <row r="366" spans="1:13">
      <c r="A366" s="107">
        <v>817</v>
      </c>
      <c r="B366" s="108" t="s">
        <v>828</v>
      </c>
      <c r="C366" s="108" t="s">
        <v>829</v>
      </c>
      <c r="D366" s="107">
        <v>9191</v>
      </c>
      <c r="E366" s="108" t="s">
        <v>41</v>
      </c>
      <c r="F366" s="108" t="s">
        <v>603</v>
      </c>
      <c r="G366" s="108" t="s">
        <v>649</v>
      </c>
      <c r="H366" s="108" t="s">
        <v>612</v>
      </c>
      <c r="I366" s="108" t="s">
        <v>612</v>
      </c>
      <c r="J366" s="109">
        <v>34</v>
      </c>
      <c r="K366" s="107">
        <v>2020</v>
      </c>
      <c r="L366" s="98"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98" t="b">
        <f t="shared" si="5"/>
        <v>1</v>
      </c>
    </row>
    <row r="367" spans="1:13">
      <c r="A367" s="107">
        <v>856</v>
      </c>
      <c r="B367" s="108" t="s">
        <v>830</v>
      </c>
      <c r="C367" s="108" t="s">
        <v>831</v>
      </c>
      <c r="D367" s="107">
        <v>49756</v>
      </c>
      <c r="E367" s="108" t="s">
        <v>45</v>
      </c>
      <c r="F367" s="108" t="s">
        <v>679</v>
      </c>
      <c r="G367" s="108" t="s">
        <v>605</v>
      </c>
      <c r="H367" s="108" t="s">
        <v>606</v>
      </c>
      <c r="I367" s="108" t="s">
        <v>607</v>
      </c>
      <c r="J367" s="109">
        <v>0</v>
      </c>
      <c r="K367" s="107">
        <v>2020</v>
      </c>
      <c r="L367" s="98"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98" t="b">
        <f t="shared" si="5"/>
        <v>1</v>
      </c>
    </row>
    <row r="368" spans="1:13">
      <c r="A368" s="107">
        <v>856</v>
      </c>
      <c r="B368" s="108" t="s">
        <v>830</v>
      </c>
      <c r="C368" s="108" t="s">
        <v>831</v>
      </c>
      <c r="D368" s="107">
        <v>49756</v>
      </c>
      <c r="E368" s="108" t="s">
        <v>45</v>
      </c>
      <c r="F368" s="108" t="s">
        <v>679</v>
      </c>
      <c r="G368" s="108" t="s">
        <v>605</v>
      </c>
      <c r="H368" s="108" t="s">
        <v>612</v>
      </c>
      <c r="I368" s="108" t="s">
        <v>612</v>
      </c>
      <c r="J368" s="109">
        <v>5604.7780000000002</v>
      </c>
      <c r="K368" s="107">
        <v>2020</v>
      </c>
      <c r="L368" s="98"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98" t="b">
        <f t="shared" si="5"/>
        <v>1</v>
      </c>
    </row>
    <row r="369" spans="1:13">
      <c r="A369" s="107">
        <v>856</v>
      </c>
      <c r="B369" s="108" t="s">
        <v>830</v>
      </c>
      <c r="C369" s="108" t="s">
        <v>831</v>
      </c>
      <c r="D369" s="107">
        <v>49756</v>
      </c>
      <c r="E369" s="108" t="s">
        <v>45</v>
      </c>
      <c r="F369" s="108" t="s">
        <v>679</v>
      </c>
      <c r="G369" s="108" t="s">
        <v>605</v>
      </c>
      <c r="H369" s="108" t="s">
        <v>608</v>
      </c>
      <c r="I369" s="108" t="s">
        <v>607</v>
      </c>
      <c r="J369" s="109">
        <v>3099996.2</v>
      </c>
      <c r="K369" s="107">
        <v>2020</v>
      </c>
      <c r="L369" s="98"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98" t="b">
        <f t="shared" si="5"/>
        <v>1</v>
      </c>
    </row>
    <row r="370" spans="1:13">
      <c r="A370" s="107">
        <v>869</v>
      </c>
      <c r="B370" s="108" t="s">
        <v>832</v>
      </c>
      <c r="C370" s="108" t="s">
        <v>678</v>
      </c>
      <c r="D370" s="107">
        <v>55951</v>
      </c>
      <c r="E370" s="108" t="s">
        <v>45</v>
      </c>
      <c r="F370" s="108" t="s">
        <v>679</v>
      </c>
      <c r="G370" s="108" t="s">
        <v>605</v>
      </c>
      <c r="H370" s="108" t="s">
        <v>616</v>
      </c>
      <c r="I370" s="108" t="s">
        <v>616</v>
      </c>
      <c r="J370" s="109">
        <v>7966534</v>
      </c>
      <c r="K370" s="107">
        <v>2020</v>
      </c>
      <c r="L370" s="98"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98" t="b">
        <f t="shared" si="5"/>
        <v>1</v>
      </c>
    </row>
    <row r="371" spans="1:13">
      <c r="A371" s="107">
        <v>869</v>
      </c>
      <c r="B371" s="108" t="s">
        <v>832</v>
      </c>
      <c r="C371" s="108" t="s">
        <v>678</v>
      </c>
      <c r="D371" s="107">
        <v>55951</v>
      </c>
      <c r="E371" s="108" t="s">
        <v>45</v>
      </c>
      <c r="F371" s="108" t="s">
        <v>679</v>
      </c>
      <c r="G371" s="108" t="s">
        <v>605</v>
      </c>
      <c r="H371" s="108" t="s">
        <v>616</v>
      </c>
      <c r="I371" s="108" t="s">
        <v>616</v>
      </c>
      <c r="J371" s="109">
        <v>7512354</v>
      </c>
      <c r="K371" s="107">
        <v>2020</v>
      </c>
      <c r="L371" s="98"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98" t="b">
        <f t="shared" si="5"/>
        <v>1</v>
      </c>
    </row>
    <row r="372" spans="1:13">
      <c r="A372" s="107">
        <v>874</v>
      </c>
      <c r="B372" s="108" t="s">
        <v>833</v>
      </c>
      <c r="C372" s="108" t="s">
        <v>722</v>
      </c>
      <c r="D372" s="107">
        <v>12384</v>
      </c>
      <c r="E372" s="108" t="s">
        <v>45</v>
      </c>
      <c r="F372" s="108" t="s">
        <v>679</v>
      </c>
      <c r="G372" s="108" t="s">
        <v>605</v>
      </c>
      <c r="H372" s="108" t="s">
        <v>604</v>
      </c>
      <c r="I372" s="108" t="s">
        <v>604</v>
      </c>
      <c r="J372" s="109">
        <v>-50577</v>
      </c>
      <c r="K372" s="107">
        <v>2020</v>
      </c>
      <c r="L372" s="98"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98" t="b">
        <f t="shared" si="5"/>
        <v>1</v>
      </c>
    </row>
    <row r="373" spans="1:13">
      <c r="A373" s="107">
        <v>874</v>
      </c>
      <c r="B373" s="108" t="s">
        <v>833</v>
      </c>
      <c r="C373" s="108" t="s">
        <v>722</v>
      </c>
      <c r="D373" s="107">
        <v>12384</v>
      </c>
      <c r="E373" s="108" t="s">
        <v>45</v>
      </c>
      <c r="F373" s="108" t="s">
        <v>679</v>
      </c>
      <c r="G373" s="108" t="s">
        <v>605</v>
      </c>
      <c r="H373" s="108" t="s">
        <v>608</v>
      </c>
      <c r="I373" s="108" t="s">
        <v>607</v>
      </c>
      <c r="J373" s="109">
        <v>0</v>
      </c>
      <c r="K373" s="107">
        <v>2020</v>
      </c>
      <c r="L373" s="98"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98" t="b">
        <f t="shared" si="5"/>
        <v>1</v>
      </c>
    </row>
    <row r="374" spans="1:13">
      <c r="A374" s="107">
        <v>876</v>
      </c>
      <c r="B374" s="108" t="s">
        <v>834</v>
      </c>
      <c r="C374" s="108" t="s">
        <v>835</v>
      </c>
      <c r="D374" s="107">
        <v>59918</v>
      </c>
      <c r="E374" s="108" t="s">
        <v>45</v>
      </c>
      <c r="F374" s="108" t="s">
        <v>679</v>
      </c>
      <c r="G374" s="108" t="s">
        <v>605</v>
      </c>
      <c r="H374" s="108" t="s">
        <v>604</v>
      </c>
      <c r="I374" s="108" t="s">
        <v>604</v>
      </c>
      <c r="J374" s="109">
        <v>3667.2460000000001</v>
      </c>
      <c r="K374" s="107">
        <v>2020</v>
      </c>
      <c r="L374" s="98"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98" t="b">
        <f t="shared" si="5"/>
        <v>1</v>
      </c>
    </row>
    <row r="375" spans="1:13">
      <c r="A375" s="107">
        <v>876</v>
      </c>
      <c r="B375" s="108" t="s">
        <v>834</v>
      </c>
      <c r="C375" s="108" t="s">
        <v>835</v>
      </c>
      <c r="D375" s="107">
        <v>59918</v>
      </c>
      <c r="E375" s="108" t="s">
        <v>45</v>
      </c>
      <c r="F375" s="108" t="s">
        <v>679</v>
      </c>
      <c r="G375" s="108" t="s">
        <v>605</v>
      </c>
      <c r="H375" s="108" t="s">
        <v>628</v>
      </c>
      <c r="I375" s="108" t="s">
        <v>607</v>
      </c>
      <c r="J375" s="109">
        <v>322990.28000000003</v>
      </c>
      <c r="K375" s="107">
        <v>2020</v>
      </c>
      <c r="L375" s="98"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98" t="b">
        <f t="shared" si="5"/>
        <v>1</v>
      </c>
    </row>
    <row r="376" spans="1:13">
      <c r="A376" s="107">
        <v>876</v>
      </c>
      <c r="B376" s="108" t="s">
        <v>834</v>
      </c>
      <c r="C376" s="108" t="s">
        <v>835</v>
      </c>
      <c r="D376" s="107">
        <v>59918</v>
      </c>
      <c r="E376" s="108" t="s">
        <v>45</v>
      </c>
      <c r="F376" s="108" t="s">
        <v>679</v>
      </c>
      <c r="G376" s="108" t="s">
        <v>605</v>
      </c>
      <c r="H376" s="108" t="s">
        <v>608</v>
      </c>
      <c r="I376" s="108" t="s">
        <v>607</v>
      </c>
      <c r="J376" s="109">
        <v>1148906.5</v>
      </c>
      <c r="K376" s="107">
        <v>2020</v>
      </c>
      <c r="L376" s="98"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98" t="b">
        <f t="shared" si="5"/>
        <v>1</v>
      </c>
    </row>
    <row r="377" spans="1:13">
      <c r="A377" s="107">
        <v>879</v>
      </c>
      <c r="B377" s="108" t="s">
        <v>836</v>
      </c>
      <c r="C377" s="108" t="s">
        <v>722</v>
      </c>
      <c r="D377" s="107">
        <v>12384</v>
      </c>
      <c r="E377" s="108" t="s">
        <v>45</v>
      </c>
      <c r="F377" s="108" t="s">
        <v>679</v>
      </c>
      <c r="G377" s="108" t="s">
        <v>605</v>
      </c>
      <c r="H377" s="108" t="s">
        <v>606</v>
      </c>
      <c r="I377" s="108" t="s">
        <v>607</v>
      </c>
      <c r="J377" s="109">
        <v>0</v>
      </c>
      <c r="K377" s="107">
        <v>2020</v>
      </c>
      <c r="L377" s="98"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98" t="b">
        <f t="shared" si="5"/>
        <v>1</v>
      </c>
    </row>
    <row r="378" spans="1:13">
      <c r="A378" s="107">
        <v>879</v>
      </c>
      <c r="B378" s="108" t="s">
        <v>836</v>
      </c>
      <c r="C378" s="108" t="s">
        <v>722</v>
      </c>
      <c r="D378" s="107">
        <v>12384</v>
      </c>
      <c r="E378" s="108" t="s">
        <v>45</v>
      </c>
      <c r="F378" s="108" t="s">
        <v>679</v>
      </c>
      <c r="G378" s="108" t="s">
        <v>605</v>
      </c>
      <c r="H378" s="108" t="s">
        <v>604</v>
      </c>
      <c r="I378" s="108" t="s">
        <v>604</v>
      </c>
      <c r="J378" s="109">
        <v>2676.7449999999999</v>
      </c>
      <c r="K378" s="107">
        <v>2020</v>
      </c>
      <c r="L378" s="98"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98" t="b">
        <f t="shared" si="5"/>
        <v>1</v>
      </c>
    </row>
    <row r="379" spans="1:13">
      <c r="A379" s="107">
        <v>879</v>
      </c>
      <c r="B379" s="108" t="s">
        <v>836</v>
      </c>
      <c r="C379" s="108" t="s">
        <v>722</v>
      </c>
      <c r="D379" s="107">
        <v>12384</v>
      </c>
      <c r="E379" s="108" t="s">
        <v>45</v>
      </c>
      <c r="F379" s="108" t="s">
        <v>679</v>
      </c>
      <c r="G379" s="108" t="s">
        <v>605</v>
      </c>
      <c r="H379" s="108" t="s">
        <v>608</v>
      </c>
      <c r="I379" s="108" t="s">
        <v>607</v>
      </c>
      <c r="J379" s="109">
        <v>842101.26</v>
      </c>
      <c r="K379" s="107">
        <v>2020</v>
      </c>
      <c r="L379" s="98"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98" t="b">
        <f t="shared" si="5"/>
        <v>1</v>
      </c>
    </row>
    <row r="380" spans="1:13">
      <c r="A380" s="107">
        <v>880</v>
      </c>
      <c r="B380" s="108" t="s">
        <v>837</v>
      </c>
      <c r="C380" s="108" t="s">
        <v>678</v>
      </c>
      <c r="D380" s="107">
        <v>55951</v>
      </c>
      <c r="E380" s="108" t="s">
        <v>45</v>
      </c>
      <c r="F380" s="108" t="s">
        <v>679</v>
      </c>
      <c r="G380" s="108" t="s">
        <v>605</v>
      </c>
      <c r="H380" s="108" t="s">
        <v>616</v>
      </c>
      <c r="I380" s="108" t="s">
        <v>616</v>
      </c>
      <c r="J380" s="109">
        <v>8075967</v>
      </c>
      <c r="K380" s="107">
        <v>2020</v>
      </c>
      <c r="L380" s="98"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98" t="b">
        <f t="shared" si="5"/>
        <v>1</v>
      </c>
    </row>
    <row r="381" spans="1:13">
      <c r="A381" s="107">
        <v>880</v>
      </c>
      <c r="B381" s="108" t="s">
        <v>837</v>
      </c>
      <c r="C381" s="108" t="s">
        <v>678</v>
      </c>
      <c r="D381" s="107">
        <v>55951</v>
      </c>
      <c r="E381" s="108" t="s">
        <v>45</v>
      </c>
      <c r="F381" s="108" t="s">
        <v>679</v>
      </c>
      <c r="G381" s="108" t="s">
        <v>605</v>
      </c>
      <c r="H381" s="108" t="s">
        <v>616</v>
      </c>
      <c r="I381" s="108" t="s">
        <v>616</v>
      </c>
      <c r="J381" s="109">
        <v>7636478</v>
      </c>
      <c r="K381" s="107">
        <v>2020</v>
      </c>
      <c r="L381" s="98"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98" t="b">
        <f t="shared" si="5"/>
        <v>1</v>
      </c>
    </row>
    <row r="382" spans="1:13">
      <c r="A382" s="107">
        <v>883</v>
      </c>
      <c r="B382" s="108" t="s">
        <v>838</v>
      </c>
      <c r="C382" s="108" t="s">
        <v>722</v>
      </c>
      <c r="D382" s="107">
        <v>12384</v>
      </c>
      <c r="E382" s="108" t="s">
        <v>45</v>
      </c>
      <c r="F382" s="108" t="s">
        <v>679</v>
      </c>
      <c r="G382" s="108" t="s">
        <v>611</v>
      </c>
      <c r="H382" s="108" t="s">
        <v>612</v>
      </c>
      <c r="I382" s="108" t="s">
        <v>612</v>
      </c>
      <c r="J382" s="109">
        <v>-2000</v>
      </c>
      <c r="K382" s="107">
        <v>2020</v>
      </c>
      <c r="L382" s="98"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98" t="b">
        <f t="shared" si="5"/>
        <v>1</v>
      </c>
    </row>
    <row r="383" spans="1:13">
      <c r="A383" s="107">
        <v>883</v>
      </c>
      <c r="B383" s="108" t="s">
        <v>838</v>
      </c>
      <c r="C383" s="108" t="s">
        <v>722</v>
      </c>
      <c r="D383" s="107">
        <v>12384</v>
      </c>
      <c r="E383" s="108" t="s">
        <v>45</v>
      </c>
      <c r="F383" s="108" t="s">
        <v>679</v>
      </c>
      <c r="G383" s="108" t="s">
        <v>605</v>
      </c>
      <c r="H383" s="108" t="s">
        <v>604</v>
      </c>
      <c r="I383" s="108" t="s">
        <v>604</v>
      </c>
      <c r="J383" s="109">
        <v>13630.825999999999</v>
      </c>
      <c r="K383" s="107">
        <v>2020</v>
      </c>
      <c r="L383" s="98"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98" t="b">
        <f t="shared" si="5"/>
        <v>1</v>
      </c>
    </row>
    <row r="384" spans="1:13">
      <c r="A384" s="107">
        <v>883</v>
      </c>
      <c r="B384" s="108" t="s">
        <v>838</v>
      </c>
      <c r="C384" s="108" t="s">
        <v>722</v>
      </c>
      <c r="D384" s="107">
        <v>12384</v>
      </c>
      <c r="E384" s="108" t="s">
        <v>45</v>
      </c>
      <c r="F384" s="108" t="s">
        <v>679</v>
      </c>
      <c r="G384" s="108" t="s">
        <v>605</v>
      </c>
      <c r="H384" s="108" t="s">
        <v>608</v>
      </c>
      <c r="I384" s="108" t="s">
        <v>607</v>
      </c>
      <c r="J384" s="109">
        <v>610313.17000000004</v>
      </c>
      <c r="K384" s="107">
        <v>2020</v>
      </c>
      <c r="L384" s="98"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98" t="b">
        <f t="shared" si="5"/>
        <v>1</v>
      </c>
    </row>
    <row r="385" spans="1:13">
      <c r="A385" s="107">
        <v>884</v>
      </c>
      <c r="B385" s="108" t="s">
        <v>839</v>
      </c>
      <c r="C385" s="108" t="s">
        <v>722</v>
      </c>
      <c r="D385" s="107">
        <v>12384</v>
      </c>
      <c r="E385" s="108" t="s">
        <v>45</v>
      </c>
      <c r="F385" s="108" t="s">
        <v>679</v>
      </c>
      <c r="G385" s="108" t="s">
        <v>605</v>
      </c>
      <c r="H385" s="108" t="s">
        <v>606</v>
      </c>
      <c r="I385" s="108" t="s">
        <v>607</v>
      </c>
      <c r="J385" s="109">
        <v>0</v>
      </c>
      <c r="K385" s="107">
        <v>2020</v>
      </c>
      <c r="L385" s="98"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98" t="b">
        <f t="shared" si="5"/>
        <v>1</v>
      </c>
    </row>
    <row r="386" spans="1:13">
      <c r="A386" s="107">
        <v>884</v>
      </c>
      <c r="B386" s="108" t="s">
        <v>839</v>
      </c>
      <c r="C386" s="108" t="s">
        <v>722</v>
      </c>
      <c r="D386" s="107">
        <v>12384</v>
      </c>
      <c r="E386" s="108" t="s">
        <v>45</v>
      </c>
      <c r="F386" s="108" t="s">
        <v>679</v>
      </c>
      <c r="G386" s="108" t="s">
        <v>605</v>
      </c>
      <c r="H386" s="108" t="s">
        <v>612</v>
      </c>
      <c r="I386" s="108" t="s">
        <v>612</v>
      </c>
      <c r="J386" s="109">
        <v>4136.1239999999998</v>
      </c>
      <c r="K386" s="107">
        <v>2020</v>
      </c>
      <c r="L386" s="98"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98" t="b">
        <f t="shared" si="5"/>
        <v>1</v>
      </c>
    </row>
    <row r="387" spans="1:13">
      <c r="A387" s="107">
        <v>884</v>
      </c>
      <c r="B387" s="108" t="s">
        <v>839</v>
      </c>
      <c r="C387" s="108" t="s">
        <v>722</v>
      </c>
      <c r="D387" s="107">
        <v>12384</v>
      </c>
      <c r="E387" s="108" t="s">
        <v>45</v>
      </c>
      <c r="F387" s="108" t="s">
        <v>679</v>
      </c>
      <c r="G387" s="108" t="s">
        <v>605</v>
      </c>
      <c r="H387" s="108" t="s">
        <v>608</v>
      </c>
      <c r="I387" s="108" t="s">
        <v>607</v>
      </c>
      <c r="J387" s="109">
        <v>304223.88</v>
      </c>
      <c r="K387" s="107">
        <v>2020</v>
      </c>
      <c r="L387" s="98"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98" t="b">
        <f t="shared" si="5"/>
        <v>1</v>
      </c>
    </row>
    <row r="388" spans="1:13">
      <c r="A388" s="107">
        <v>887</v>
      </c>
      <c r="B388" s="108" t="s">
        <v>840</v>
      </c>
      <c r="C388" s="108" t="s">
        <v>841</v>
      </c>
      <c r="D388" s="107">
        <v>5748</v>
      </c>
      <c r="E388" s="108" t="s">
        <v>45</v>
      </c>
      <c r="F388" s="108" t="s">
        <v>679</v>
      </c>
      <c r="G388" s="108" t="s">
        <v>605</v>
      </c>
      <c r="H388" s="108" t="s">
        <v>604</v>
      </c>
      <c r="I388" s="108" t="s">
        <v>604</v>
      </c>
      <c r="J388" s="109">
        <v>563544.78</v>
      </c>
      <c r="K388" s="107">
        <v>2020</v>
      </c>
      <c r="L388" s="98"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98" t="b">
        <f t="shared" si="5"/>
        <v>1</v>
      </c>
    </row>
    <row r="389" spans="1:13">
      <c r="A389" s="107">
        <v>887</v>
      </c>
      <c r="B389" s="108" t="s">
        <v>840</v>
      </c>
      <c r="C389" s="108" t="s">
        <v>841</v>
      </c>
      <c r="D389" s="107">
        <v>5748</v>
      </c>
      <c r="E389" s="108" t="s">
        <v>45</v>
      </c>
      <c r="F389" s="108" t="s">
        <v>679</v>
      </c>
      <c r="G389" s="108" t="s">
        <v>605</v>
      </c>
      <c r="H389" s="108" t="s">
        <v>628</v>
      </c>
      <c r="I389" s="108" t="s">
        <v>607</v>
      </c>
      <c r="J389" s="109">
        <v>3545500.2</v>
      </c>
      <c r="K389" s="107">
        <v>2020</v>
      </c>
      <c r="L389" s="98"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98" t="b">
        <f t="shared" si="5"/>
        <v>1</v>
      </c>
    </row>
    <row r="390" spans="1:13">
      <c r="A390" s="107">
        <v>887</v>
      </c>
      <c r="B390" s="108" t="s">
        <v>840</v>
      </c>
      <c r="C390" s="108" t="s">
        <v>841</v>
      </c>
      <c r="D390" s="107">
        <v>5748</v>
      </c>
      <c r="E390" s="108" t="s">
        <v>45</v>
      </c>
      <c r="F390" s="108" t="s">
        <v>679</v>
      </c>
      <c r="G390" s="108" t="s">
        <v>605</v>
      </c>
      <c r="H390" s="108" t="s">
        <v>608</v>
      </c>
      <c r="I390" s="108" t="s">
        <v>607</v>
      </c>
      <c r="J390" s="109">
        <v>0</v>
      </c>
      <c r="K390" s="107">
        <v>2020</v>
      </c>
      <c r="L390" s="98"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98" t="b">
        <f t="shared" si="5"/>
        <v>1</v>
      </c>
    </row>
    <row r="391" spans="1:13">
      <c r="A391" s="107">
        <v>889</v>
      </c>
      <c r="B391" s="108" t="s">
        <v>842</v>
      </c>
      <c r="C391" s="108" t="s">
        <v>843</v>
      </c>
      <c r="D391" s="107">
        <v>5517</v>
      </c>
      <c r="E391" s="108" t="s">
        <v>45</v>
      </c>
      <c r="F391" s="108" t="s">
        <v>679</v>
      </c>
      <c r="G391" s="108" t="s">
        <v>605</v>
      </c>
      <c r="H391" s="108" t="s">
        <v>612</v>
      </c>
      <c r="I391" s="108" t="s">
        <v>612</v>
      </c>
      <c r="J391" s="109">
        <v>14823.953</v>
      </c>
      <c r="K391" s="107">
        <v>2020</v>
      </c>
      <c r="L391" s="98"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98" t="b">
        <f t="shared" si="5"/>
        <v>1</v>
      </c>
    </row>
    <row r="392" spans="1:13">
      <c r="A392" s="107">
        <v>889</v>
      </c>
      <c r="B392" s="108" t="s">
        <v>842</v>
      </c>
      <c r="C392" s="108" t="s">
        <v>843</v>
      </c>
      <c r="D392" s="107">
        <v>5517</v>
      </c>
      <c r="E392" s="108" t="s">
        <v>45</v>
      </c>
      <c r="F392" s="108" t="s">
        <v>679</v>
      </c>
      <c r="G392" s="108" t="s">
        <v>605</v>
      </c>
      <c r="H392" s="108" t="s">
        <v>727</v>
      </c>
      <c r="I392" s="108" t="s">
        <v>727</v>
      </c>
      <c r="J392" s="109">
        <v>0</v>
      </c>
      <c r="K392" s="107">
        <v>2020</v>
      </c>
      <c r="L392" s="98"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98"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07">
        <v>889</v>
      </c>
      <c r="B393" s="108" t="s">
        <v>842</v>
      </c>
      <c r="C393" s="108" t="s">
        <v>843</v>
      </c>
      <c r="D393" s="107">
        <v>5517</v>
      </c>
      <c r="E393" s="108" t="s">
        <v>45</v>
      </c>
      <c r="F393" s="108" t="s">
        <v>679</v>
      </c>
      <c r="G393" s="108" t="s">
        <v>605</v>
      </c>
      <c r="H393" s="108" t="s">
        <v>628</v>
      </c>
      <c r="I393" s="108" t="s">
        <v>607</v>
      </c>
      <c r="J393" s="109">
        <v>4045913</v>
      </c>
      <c r="K393" s="107">
        <v>2020</v>
      </c>
      <c r="L393" s="98"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98" t="b">
        <f t="shared" si="6"/>
        <v>1</v>
      </c>
    </row>
    <row r="394" spans="1:13">
      <c r="A394" s="107">
        <v>889</v>
      </c>
      <c r="B394" s="108" t="s">
        <v>842</v>
      </c>
      <c r="C394" s="108" t="s">
        <v>843</v>
      </c>
      <c r="D394" s="107">
        <v>5517</v>
      </c>
      <c r="E394" s="108" t="s">
        <v>45</v>
      </c>
      <c r="F394" s="108" t="s">
        <v>679</v>
      </c>
      <c r="G394" s="108" t="s">
        <v>605</v>
      </c>
      <c r="H394" s="108" t="s">
        <v>608</v>
      </c>
      <c r="I394" s="108" t="s">
        <v>607</v>
      </c>
      <c r="J394" s="109">
        <v>0</v>
      </c>
      <c r="K394" s="107">
        <v>2020</v>
      </c>
      <c r="L394" s="98"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98" t="b">
        <f t="shared" si="6"/>
        <v>1</v>
      </c>
    </row>
    <row r="395" spans="1:13">
      <c r="A395" s="107">
        <v>944</v>
      </c>
      <c r="B395" s="108" t="s">
        <v>844</v>
      </c>
      <c r="C395" s="108" t="s">
        <v>845</v>
      </c>
      <c r="D395" s="107">
        <v>7095</v>
      </c>
      <c r="E395" s="108" t="s">
        <v>45</v>
      </c>
      <c r="F395" s="108" t="s">
        <v>603</v>
      </c>
      <c r="G395" s="108" t="s">
        <v>649</v>
      </c>
      <c r="H395" s="108" t="s">
        <v>612</v>
      </c>
      <c r="I395" s="108" t="s">
        <v>612</v>
      </c>
      <c r="J395" s="109">
        <v>-257.41899999999998</v>
      </c>
      <c r="K395" s="107">
        <v>2020</v>
      </c>
      <c r="L395" s="98"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98" t="b">
        <f t="shared" si="6"/>
        <v>1</v>
      </c>
    </row>
    <row r="396" spans="1:13">
      <c r="A396" s="107">
        <v>944</v>
      </c>
      <c r="B396" s="108" t="s">
        <v>844</v>
      </c>
      <c r="C396" s="108" t="s">
        <v>845</v>
      </c>
      <c r="D396" s="107">
        <v>7095</v>
      </c>
      <c r="E396" s="108" t="s">
        <v>45</v>
      </c>
      <c r="F396" s="108" t="s">
        <v>603</v>
      </c>
      <c r="G396" s="108" t="s">
        <v>649</v>
      </c>
      <c r="H396" s="108" t="s">
        <v>604</v>
      </c>
      <c r="I396" s="108" t="s">
        <v>604</v>
      </c>
      <c r="J396" s="109">
        <v>-3.581</v>
      </c>
      <c r="K396" s="107">
        <v>2020</v>
      </c>
      <c r="L396" s="98"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98" t="b">
        <f t="shared" si="6"/>
        <v>1</v>
      </c>
    </row>
    <row r="397" spans="1:13">
      <c r="A397" s="107">
        <v>944</v>
      </c>
      <c r="B397" s="108" t="s">
        <v>844</v>
      </c>
      <c r="C397" s="108" t="s">
        <v>845</v>
      </c>
      <c r="D397" s="107">
        <v>7095</v>
      </c>
      <c r="E397" s="108" t="s">
        <v>45</v>
      </c>
      <c r="F397" s="108" t="s">
        <v>603</v>
      </c>
      <c r="G397" s="108" t="s">
        <v>661</v>
      </c>
      <c r="H397" s="108" t="s">
        <v>662</v>
      </c>
      <c r="I397" s="108" t="s">
        <v>662</v>
      </c>
      <c r="J397" s="109">
        <v>1647</v>
      </c>
      <c r="K397" s="107">
        <v>2020</v>
      </c>
      <c r="L397" s="98"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98" t="b">
        <f t="shared" si="6"/>
        <v>1</v>
      </c>
    </row>
    <row r="398" spans="1:13">
      <c r="A398" s="107">
        <v>944</v>
      </c>
      <c r="B398" s="108" t="s">
        <v>844</v>
      </c>
      <c r="C398" s="108" t="s">
        <v>845</v>
      </c>
      <c r="D398" s="107">
        <v>7095</v>
      </c>
      <c r="E398" s="108" t="s">
        <v>45</v>
      </c>
      <c r="F398" s="108" t="s">
        <v>603</v>
      </c>
      <c r="G398" s="108" t="s">
        <v>846</v>
      </c>
      <c r="H398" s="108" t="s">
        <v>847</v>
      </c>
      <c r="I398" s="108" t="s">
        <v>847</v>
      </c>
      <c r="J398" s="109">
        <v>5855</v>
      </c>
      <c r="K398" s="107">
        <v>2020</v>
      </c>
      <c r="L398" s="98"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98" t="b">
        <f t="shared" si="6"/>
        <v>1</v>
      </c>
    </row>
    <row r="399" spans="1:13">
      <c r="A399" s="107">
        <v>955</v>
      </c>
      <c r="B399" s="108" t="s">
        <v>848</v>
      </c>
      <c r="C399" s="108" t="s">
        <v>849</v>
      </c>
      <c r="D399" s="107">
        <v>14840</v>
      </c>
      <c r="E399" s="108" t="s">
        <v>45</v>
      </c>
      <c r="F399" s="108" t="s">
        <v>603</v>
      </c>
      <c r="G399" s="108" t="s">
        <v>611</v>
      </c>
      <c r="H399" s="108" t="s">
        <v>850</v>
      </c>
      <c r="I399" s="108" t="s">
        <v>621</v>
      </c>
      <c r="J399" s="109">
        <v>32</v>
      </c>
      <c r="K399" s="107">
        <v>2020</v>
      </c>
      <c r="L399" s="98"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98" t="b">
        <f t="shared" si="6"/>
        <v>1</v>
      </c>
    </row>
    <row r="400" spans="1:13">
      <c r="A400" s="107">
        <v>955</v>
      </c>
      <c r="B400" s="108" t="s">
        <v>848</v>
      </c>
      <c r="C400" s="108" t="s">
        <v>849</v>
      </c>
      <c r="D400" s="107">
        <v>14840</v>
      </c>
      <c r="E400" s="108" t="s">
        <v>45</v>
      </c>
      <c r="F400" s="108" t="s">
        <v>603</v>
      </c>
      <c r="G400" s="108" t="s">
        <v>664</v>
      </c>
      <c r="H400" s="108" t="s">
        <v>636</v>
      </c>
      <c r="I400" s="108" t="s">
        <v>665</v>
      </c>
      <c r="J400" s="109">
        <v>36625</v>
      </c>
      <c r="K400" s="107">
        <v>2020</v>
      </c>
      <c r="L400" s="98"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98" t="b">
        <f t="shared" si="6"/>
        <v>1</v>
      </c>
    </row>
    <row r="401" spans="1:13">
      <c r="A401" s="107">
        <v>955</v>
      </c>
      <c r="B401" s="108" t="s">
        <v>848</v>
      </c>
      <c r="C401" s="108" t="s">
        <v>849</v>
      </c>
      <c r="D401" s="107">
        <v>14840</v>
      </c>
      <c r="E401" s="108" t="s">
        <v>45</v>
      </c>
      <c r="F401" s="108" t="s">
        <v>603</v>
      </c>
      <c r="G401" s="108" t="s">
        <v>649</v>
      </c>
      <c r="H401" s="108" t="s">
        <v>612</v>
      </c>
      <c r="I401" s="108" t="s">
        <v>612</v>
      </c>
      <c r="J401" s="109">
        <v>123</v>
      </c>
      <c r="K401" s="107">
        <v>2020</v>
      </c>
      <c r="L401" s="98"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98" t="b">
        <f t="shared" si="6"/>
        <v>1</v>
      </c>
    </row>
    <row r="402" spans="1:13">
      <c r="A402" s="107">
        <v>958</v>
      </c>
      <c r="B402" s="108" t="s">
        <v>851</v>
      </c>
      <c r="C402" s="108" t="s">
        <v>852</v>
      </c>
      <c r="D402" s="107">
        <v>15686</v>
      </c>
      <c r="E402" s="108" t="s">
        <v>45</v>
      </c>
      <c r="F402" s="108" t="s">
        <v>603</v>
      </c>
      <c r="G402" s="108" t="s">
        <v>649</v>
      </c>
      <c r="H402" s="108" t="s">
        <v>612</v>
      </c>
      <c r="I402" s="108" t="s">
        <v>612</v>
      </c>
      <c r="J402" s="109">
        <v>173</v>
      </c>
      <c r="K402" s="107">
        <v>2020</v>
      </c>
      <c r="L402" s="98"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98" t="b">
        <f t="shared" si="6"/>
        <v>1</v>
      </c>
    </row>
    <row r="403" spans="1:13">
      <c r="A403" s="107">
        <v>958</v>
      </c>
      <c r="B403" s="108" t="s">
        <v>851</v>
      </c>
      <c r="C403" s="108" t="s">
        <v>852</v>
      </c>
      <c r="D403" s="107">
        <v>15686</v>
      </c>
      <c r="E403" s="108" t="s">
        <v>45</v>
      </c>
      <c r="F403" s="108" t="s">
        <v>603</v>
      </c>
      <c r="G403" s="108" t="s">
        <v>649</v>
      </c>
      <c r="H403" s="108" t="s">
        <v>604</v>
      </c>
      <c r="I403" s="108" t="s">
        <v>604</v>
      </c>
      <c r="J403" s="109">
        <v>0</v>
      </c>
      <c r="K403" s="107">
        <v>2020</v>
      </c>
      <c r="L403" s="98"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98" t="b">
        <f t="shared" si="6"/>
        <v>1</v>
      </c>
    </row>
    <row r="404" spans="1:13">
      <c r="A404" s="107">
        <v>960</v>
      </c>
      <c r="B404" s="108" t="s">
        <v>853</v>
      </c>
      <c r="C404" s="108" t="s">
        <v>854</v>
      </c>
      <c r="D404" s="107">
        <v>16179</v>
      </c>
      <c r="E404" s="108" t="s">
        <v>45</v>
      </c>
      <c r="F404" s="108" t="s">
        <v>603</v>
      </c>
      <c r="G404" s="108" t="s">
        <v>649</v>
      </c>
      <c r="H404" s="108" t="s">
        <v>612</v>
      </c>
      <c r="I404" s="108" t="s">
        <v>612</v>
      </c>
      <c r="J404" s="109">
        <v>318.02699999999999</v>
      </c>
      <c r="K404" s="107">
        <v>2020</v>
      </c>
      <c r="L404" s="98"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98" t="b">
        <f t="shared" si="6"/>
        <v>1</v>
      </c>
    </row>
    <row r="405" spans="1:13">
      <c r="A405" s="107">
        <v>960</v>
      </c>
      <c r="B405" s="108" t="s">
        <v>853</v>
      </c>
      <c r="C405" s="108" t="s">
        <v>854</v>
      </c>
      <c r="D405" s="107">
        <v>16179</v>
      </c>
      <c r="E405" s="108" t="s">
        <v>45</v>
      </c>
      <c r="F405" s="108" t="s">
        <v>603</v>
      </c>
      <c r="G405" s="108" t="s">
        <v>649</v>
      </c>
      <c r="H405" s="108" t="s">
        <v>604</v>
      </c>
      <c r="I405" s="108" t="s">
        <v>604</v>
      </c>
      <c r="J405" s="109">
        <v>2202.973</v>
      </c>
      <c r="K405" s="107">
        <v>2020</v>
      </c>
      <c r="L405" s="98"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98" t="b">
        <f t="shared" si="6"/>
        <v>1</v>
      </c>
    </row>
    <row r="406" spans="1:13">
      <c r="A406" s="107">
        <v>960</v>
      </c>
      <c r="B406" s="108" t="s">
        <v>853</v>
      </c>
      <c r="C406" s="108" t="s">
        <v>854</v>
      </c>
      <c r="D406" s="107">
        <v>16179</v>
      </c>
      <c r="E406" s="108" t="s">
        <v>45</v>
      </c>
      <c r="F406" s="108" t="s">
        <v>603</v>
      </c>
      <c r="G406" s="108" t="s">
        <v>661</v>
      </c>
      <c r="H406" s="108" t="s">
        <v>662</v>
      </c>
      <c r="I406" s="108" t="s">
        <v>662</v>
      </c>
      <c r="J406" s="109">
        <v>324</v>
      </c>
      <c r="K406" s="107">
        <v>2020</v>
      </c>
      <c r="L406" s="98"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98" t="b">
        <f t="shared" si="6"/>
        <v>1</v>
      </c>
    </row>
    <row r="407" spans="1:13">
      <c r="A407" s="107">
        <v>963</v>
      </c>
      <c r="B407" s="108" t="s">
        <v>855</v>
      </c>
      <c r="C407" s="108" t="s">
        <v>856</v>
      </c>
      <c r="D407" s="107">
        <v>17828</v>
      </c>
      <c r="E407" s="108" t="s">
        <v>45</v>
      </c>
      <c r="F407" s="108" t="s">
        <v>603</v>
      </c>
      <c r="G407" s="108" t="s">
        <v>605</v>
      </c>
      <c r="H407" s="108" t="s">
        <v>606</v>
      </c>
      <c r="I407" s="108" t="s">
        <v>607</v>
      </c>
      <c r="J407" s="109">
        <v>748237.45</v>
      </c>
      <c r="K407" s="107">
        <v>2020</v>
      </c>
      <c r="L407" s="98"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98" t="b">
        <f t="shared" si="6"/>
        <v>1</v>
      </c>
    </row>
    <row r="408" spans="1:13">
      <c r="A408" s="107">
        <v>963</v>
      </c>
      <c r="B408" s="108" t="s">
        <v>855</v>
      </c>
      <c r="C408" s="108" t="s">
        <v>856</v>
      </c>
      <c r="D408" s="107">
        <v>17828</v>
      </c>
      <c r="E408" s="108" t="s">
        <v>45</v>
      </c>
      <c r="F408" s="108" t="s">
        <v>603</v>
      </c>
      <c r="G408" s="108" t="s">
        <v>605</v>
      </c>
      <c r="H408" s="108" t="s">
        <v>604</v>
      </c>
      <c r="I408" s="108" t="s">
        <v>604</v>
      </c>
      <c r="J408" s="109">
        <v>7683.5510000000004</v>
      </c>
      <c r="K408" s="107">
        <v>2020</v>
      </c>
      <c r="L408" s="98"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98" t="b">
        <f t="shared" si="6"/>
        <v>1</v>
      </c>
    </row>
    <row r="409" spans="1:13">
      <c r="A409" s="107">
        <v>969</v>
      </c>
      <c r="B409" s="108" t="s">
        <v>857</v>
      </c>
      <c r="C409" s="108" t="s">
        <v>858</v>
      </c>
      <c r="D409" s="107">
        <v>18277</v>
      </c>
      <c r="E409" s="108" t="s">
        <v>45</v>
      </c>
      <c r="F409" s="108" t="s">
        <v>603</v>
      </c>
      <c r="G409" s="108" t="s">
        <v>649</v>
      </c>
      <c r="H409" s="108" t="s">
        <v>612</v>
      </c>
      <c r="I409" s="108" t="s">
        <v>612</v>
      </c>
      <c r="J409" s="109">
        <v>139</v>
      </c>
      <c r="K409" s="107">
        <v>2020</v>
      </c>
      <c r="L409" s="98"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98" t="b">
        <f t="shared" si="6"/>
        <v>1</v>
      </c>
    </row>
    <row r="410" spans="1:13">
      <c r="A410" s="107">
        <v>969</v>
      </c>
      <c r="B410" s="108" t="s">
        <v>857</v>
      </c>
      <c r="C410" s="108" t="s">
        <v>858</v>
      </c>
      <c r="D410" s="107">
        <v>18277</v>
      </c>
      <c r="E410" s="108" t="s">
        <v>45</v>
      </c>
      <c r="F410" s="108" t="s">
        <v>603</v>
      </c>
      <c r="G410" s="108" t="s">
        <v>649</v>
      </c>
      <c r="H410" s="108" t="s">
        <v>604</v>
      </c>
      <c r="I410" s="108" t="s">
        <v>604</v>
      </c>
      <c r="J410" s="109">
        <v>0</v>
      </c>
      <c r="K410" s="107">
        <v>2020</v>
      </c>
      <c r="L410" s="98"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98" t="b">
        <f t="shared" si="6"/>
        <v>1</v>
      </c>
    </row>
    <row r="411" spans="1:13">
      <c r="A411" s="107">
        <v>976</v>
      </c>
      <c r="B411" s="108" t="s">
        <v>859</v>
      </c>
      <c r="C411" s="108" t="s">
        <v>860</v>
      </c>
      <c r="D411" s="107">
        <v>17632</v>
      </c>
      <c r="E411" s="108" t="s">
        <v>45</v>
      </c>
      <c r="F411" s="108" t="s">
        <v>603</v>
      </c>
      <c r="G411" s="108" t="s">
        <v>611</v>
      </c>
      <c r="H411" s="108" t="s">
        <v>612</v>
      </c>
      <c r="I411" s="108" t="s">
        <v>612</v>
      </c>
      <c r="J411" s="109">
        <v>22.803000000000001</v>
      </c>
      <c r="K411" s="107">
        <v>2020</v>
      </c>
      <c r="L411" s="98"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98" t="b">
        <f t="shared" si="6"/>
        <v>1</v>
      </c>
    </row>
    <row r="412" spans="1:13">
      <c r="A412" s="107">
        <v>976</v>
      </c>
      <c r="B412" s="108" t="s">
        <v>859</v>
      </c>
      <c r="C412" s="108" t="s">
        <v>860</v>
      </c>
      <c r="D412" s="107">
        <v>17632</v>
      </c>
      <c r="E412" s="108" t="s">
        <v>45</v>
      </c>
      <c r="F412" s="108" t="s">
        <v>603</v>
      </c>
      <c r="G412" s="108" t="s">
        <v>611</v>
      </c>
      <c r="H412" s="108" t="s">
        <v>604</v>
      </c>
      <c r="I412" s="108" t="s">
        <v>604</v>
      </c>
      <c r="J412" s="109">
        <v>4290.1970000000001</v>
      </c>
      <c r="K412" s="107">
        <v>2020</v>
      </c>
      <c r="L412" s="98"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98" t="b">
        <f t="shared" si="6"/>
        <v>1</v>
      </c>
    </row>
    <row r="413" spans="1:13">
      <c r="A413" s="107">
        <v>976</v>
      </c>
      <c r="B413" s="108" t="s">
        <v>859</v>
      </c>
      <c r="C413" s="108" t="s">
        <v>860</v>
      </c>
      <c r="D413" s="107">
        <v>17632</v>
      </c>
      <c r="E413" s="108" t="s">
        <v>45</v>
      </c>
      <c r="F413" s="108" t="s">
        <v>603</v>
      </c>
      <c r="G413" s="108" t="s">
        <v>605</v>
      </c>
      <c r="H413" s="108" t="s">
        <v>606</v>
      </c>
      <c r="I413" s="108" t="s">
        <v>607</v>
      </c>
      <c r="J413" s="109">
        <v>906220.89</v>
      </c>
      <c r="K413" s="107">
        <v>2020</v>
      </c>
      <c r="L413" s="98"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98" t="b">
        <f t="shared" si="6"/>
        <v>1</v>
      </c>
    </row>
    <row r="414" spans="1:13">
      <c r="A414" s="107">
        <v>976</v>
      </c>
      <c r="B414" s="108" t="s">
        <v>859</v>
      </c>
      <c r="C414" s="108" t="s">
        <v>860</v>
      </c>
      <c r="D414" s="107">
        <v>17632</v>
      </c>
      <c r="E414" s="108" t="s">
        <v>45</v>
      </c>
      <c r="F414" s="108" t="s">
        <v>603</v>
      </c>
      <c r="G414" s="108" t="s">
        <v>605</v>
      </c>
      <c r="H414" s="108" t="s">
        <v>612</v>
      </c>
      <c r="I414" s="108" t="s">
        <v>612</v>
      </c>
      <c r="J414" s="109">
        <v>959.11500000000001</v>
      </c>
      <c r="K414" s="107">
        <v>2020</v>
      </c>
      <c r="L414" s="98"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98" t="b">
        <f t="shared" si="6"/>
        <v>1</v>
      </c>
    </row>
    <row r="415" spans="1:13">
      <c r="A415" s="107">
        <v>976</v>
      </c>
      <c r="B415" s="108" t="s">
        <v>859</v>
      </c>
      <c r="C415" s="108" t="s">
        <v>860</v>
      </c>
      <c r="D415" s="107">
        <v>17632</v>
      </c>
      <c r="E415" s="108" t="s">
        <v>45</v>
      </c>
      <c r="F415" s="108" t="s">
        <v>603</v>
      </c>
      <c r="G415" s="108" t="s">
        <v>605</v>
      </c>
      <c r="H415" s="108" t="s">
        <v>656</v>
      </c>
      <c r="I415" s="108" t="s">
        <v>656</v>
      </c>
      <c r="J415" s="109">
        <v>0</v>
      </c>
      <c r="K415" s="107">
        <v>2020</v>
      </c>
      <c r="L415" s="98"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98" t="b">
        <f t="shared" si="6"/>
        <v>1</v>
      </c>
    </row>
    <row r="416" spans="1:13">
      <c r="A416" s="107">
        <v>976</v>
      </c>
      <c r="B416" s="108" t="s">
        <v>859</v>
      </c>
      <c r="C416" s="108" t="s">
        <v>860</v>
      </c>
      <c r="D416" s="107">
        <v>17632</v>
      </c>
      <c r="E416" s="108" t="s">
        <v>45</v>
      </c>
      <c r="F416" s="108" t="s">
        <v>603</v>
      </c>
      <c r="G416" s="108" t="s">
        <v>605</v>
      </c>
      <c r="H416" s="108" t="s">
        <v>861</v>
      </c>
      <c r="I416" s="108" t="s">
        <v>862</v>
      </c>
      <c r="J416" s="109">
        <v>0</v>
      </c>
      <c r="K416" s="107">
        <v>2020</v>
      </c>
      <c r="L416" s="98"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98" t="b">
        <f t="shared" si="6"/>
        <v>1</v>
      </c>
    </row>
    <row r="417" spans="1:13">
      <c r="A417" s="107">
        <v>983</v>
      </c>
      <c r="B417" s="108" t="s">
        <v>863</v>
      </c>
      <c r="C417" s="108" t="s">
        <v>864</v>
      </c>
      <c r="D417" s="107">
        <v>9269</v>
      </c>
      <c r="E417" s="108" t="s">
        <v>48</v>
      </c>
      <c r="F417" s="108" t="s">
        <v>603</v>
      </c>
      <c r="G417" s="108" t="s">
        <v>605</v>
      </c>
      <c r="H417" s="108" t="s">
        <v>606</v>
      </c>
      <c r="I417" s="108" t="s">
        <v>607</v>
      </c>
      <c r="J417" s="109">
        <v>4368299.8</v>
      </c>
      <c r="K417" s="107">
        <v>2020</v>
      </c>
      <c r="L417" s="98"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98" t="b">
        <f t="shared" si="6"/>
        <v>1</v>
      </c>
    </row>
    <row r="418" spans="1:13">
      <c r="A418" s="107">
        <v>983</v>
      </c>
      <c r="B418" s="108" t="s">
        <v>863</v>
      </c>
      <c r="C418" s="108" t="s">
        <v>864</v>
      </c>
      <c r="D418" s="107">
        <v>9269</v>
      </c>
      <c r="E418" s="108" t="s">
        <v>48</v>
      </c>
      <c r="F418" s="108" t="s">
        <v>603</v>
      </c>
      <c r="G418" s="108" t="s">
        <v>605</v>
      </c>
      <c r="H418" s="108" t="s">
        <v>612</v>
      </c>
      <c r="I418" s="108" t="s">
        <v>612</v>
      </c>
      <c r="J418" s="109">
        <v>7014.2160000000003</v>
      </c>
      <c r="K418" s="107">
        <v>2020</v>
      </c>
      <c r="L418" s="98"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98" t="b">
        <f t="shared" si="6"/>
        <v>1</v>
      </c>
    </row>
    <row r="419" spans="1:13">
      <c r="A419" s="107">
        <v>983</v>
      </c>
      <c r="B419" s="108" t="s">
        <v>863</v>
      </c>
      <c r="C419" s="108" t="s">
        <v>864</v>
      </c>
      <c r="D419" s="107">
        <v>9269</v>
      </c>
      <c r="E419" s="108" t="s">
        <v>48</v>
      </c>
      <c r="F419" s="108" t="s">
        <v>603</v>
      </c>
      <c r="G419" s="108" t="s">
        <v>605</v>
      </c>
      <c r="H419" s="108" t="s">
        <v>608</v>
      </c>
      <c r="I419" s="108" t="s">
        <v>607</v>
      </c>
      <c r="J419" s="109">
        <v>0</v>
      </c>
      <c r="K419" s="107">
        <v>2020</v>
      </c>
      <c r="L419" s="98"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98" t="b">
        <f t="shared" si="6"/>
        <v>1</v>
      </c>
    </row>
    <row r="420" spans="1:13">
      <c r="A420" s="107">
        <v>990</v>
      </c>
      <c r="B420" s="108" t="s">
        <v>865</v>
      </c>
      <c r="C420" s="108" t="s">
        <v>866</v>
      </c>
      <c r="D420" s="107">
        <v>9273</v>
      </c>
      <c r="E420" s="108" t="s">
        <v>48</v>
      </c>
      <c r="F420" s="108" t="s">
        <v>603</v>
      </c>
      <c r="G420" s="108" t="s">
        <v>725</v>
      </c>
      <c r="H420" s="108" t="s">
        <v>726</v>
      </c>
      <c r="I420" s="108" t="s">
        <v>727</v>
      </c>
      <c r="J420" s="109">
        <v>0</v>
      </c>
      <c r="K420" s="107">
        <v>2020</v>
      </c>
      <c r="L420" s="98"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98" t="b">
        <f t="shared" si="6"/>
        <v>1</v>
      </c>
    </row>
    <row r="421" spans="1:13">
      <c r="A421" s="107">
        <v>990</v>
      </c>
      <c r="B421" s="108" t="s">
        <v>865</v>
      </c>
      <c r="C421" s="108" t="s">
        <v>866</v>
      </c>
      <c r="D421" s="107">
        <v>9273</v>
      </c>
      <c r="E421" s="108" t="s">
        <v>48</v>
      </c>
      <c r="F421" s="108" t="s">
        <v>603</v>
      </c>
      <c r="G421" s="108" t="s">
        <v>611</v>
      </c>
      <c r="H421" s="108" t="s">
        <v>612</v>
      </c>
      <c r="I421" s="108" t="s">
        <v>612</v>
      </c>
      <c r="J421" s="109">
        <v>958.16399999999999</v>
      </c>
      <c r="K421" s="107">
        <v>2020</v>
      </c>
      <c r="L421" s="98"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98" t="b">
        <f t="shared" si="6"/>
        <v>1</v>
      </c>
    </row>
    <row r="422" spans="1:13">
      <c r="A422" s="107">
        <v>990</v>
      </c>
      <c r="B422" s="108" t="s">
        <v>865</v>
      </c>
      <c r="C422" s="108" t="s">
        <v>866</v>
      </c>
      <c r="D422" s="107">
        <v>9273</v>
      </c>
      <c r="E422" s="108" t="s">
        <v>48</v>
      </c>
      <c r="F422" s="108" t="s">
        <v>603</v>
      </c>
      <c r="G422" s="108" t="s">
        <v>611</v>
      </c>
      <c r="H422" s="108" t="s">
        <v>604</v>
      </c>
      <c r="I422" s="108" t="s">
        <v>604</v>
      </c>
      <c r="J422" s="109">
        <v>231220.84</v>
      </c>
      <c r="K422" s="107">
        <v>2020</v>
      </c>
      <c r="L422" s="98"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98" t="b">
        <f t="shared" si="6"/>
        <v>1</v>
      </c>
    </row>
    <row r="423" spans="1:13">
      <c r="A423" s="107">
        <v>990</v>
      </c>
      <c r="B423" s="108" t="s">
        <v>865</v>
      </c>
      <c r="C423" s="108" t="s">
        <v>866</v>
      </c>
      <c r="D423" s="107">
        <v>9273</v>
      </c>
      <c r="E423" s="108" t="s">
        <v>48</v>
      </c>
      <c r="F423" s="108" t="s">
        <v>603</v>
      </c>
      <c r="G423" s="108" t="s">
        <v>649</v>
      </c>
      <c r="H423" s="108" t="s">
        <v>612</v>
      </c>
      <c r="I423" s="108" t="s">
        <v>612</v>
      </c>
      <c r="J423" s="109">
        <v>117</v>
      </c>
      <c r="K423" s="107">
        <v>2020</v>
      </c>
      <c r="L423" s="98"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98" t="b">
        <f t="shared" si="6"/>
        <v>1</v>
      </c>
    </row>
    <row r="424" spans="1:13">
      <c r="A424" s="107">
        <v>990</v>
      </c>
      <c r="B424" s="108" t="s">
        <v>865</v>
      </c>
      <c r="C424" s="108" t="s">
        <v>866</v>
      </c>
      <c r="D424" s="107">
        <v>9273</v>
      </c>
      <c r="E424" s="108" t="s">
        <v>48</v>
      </c>
      <c r="F424" s="108" t="s">
        <v>603</v>
      </c>
      <c r="G424" s="108" t="s">
        <v>605</v>
      </c>
      <c r="H424" s="108" t="s">
        <v>606</v>
      </c>
      <c r="I424" s="108" t="s">
        <v>607</v>
      </c>
      <c r="J424" s="109">
        <v>0</v>
      </c>
      <c r="K424" s="107">
        <v>2020</v>
      </c>
      <c r="L424" s="98"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98" t="b">
        <f t="shared" si="6"/>
        <v>1</v>
      </c>
    </row>
    <row r="425" spans="1:13">
      <c r="A425" s="107">
        <v>990</v>
      </c>
      <c r="B425" s="108" t="s">
        <v>865</v>
      </c>
      <c r="C425" s="108" t="s">
        <v>866</v>
      </c>
      <c r="D425" s="107">
        <v>9273</v>
      </c>
      <c r="E425" s="108" t="s">
        <v>48</v>
      </c>
      <c r="F425" s="108" t="s">
        <v>603</v>
      </c>
      <c r="G425" s="108" t="s">
        <v>605</v>
      </c>
      <c r="H425" s="108" t="s">
        <v>612</v>
      </c>
      <c r="I425" s="108" t="s">
        <v>612</v>
      </c>
      <c r="J425" s="109">
        <v>0</v>
      </c>
      <c r="K425" s="107">
        <v>2020</v>
      </c>
      <c r="L425" s="98"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98" t="b">
        <f t="shared" si="6"/>
        <v>1</v>
      </c>
    </row>
    <row r="426" spans="1:13">
      <c r="A426" s="107">
        <v>990</v>
      </c>
      <c r="B426" s="108" t="s">
        <v>865</v>
      </c>
      <c r="C426" s="108" t="s">
        <v>866</v>
      </c>
      <c r="D426" s="107">
        <v>9273</v>
      </c>
      <c r="E426" s="108" t="s">
        <v>48</v>
      </c>
      <c r="F426" s="108" t="s">
        <v>603</v>
      </c>
      <c r="G426" s="108" t="s">
        <v>605</v>
      </c>
      <c r="H426" s="108" t="s">
        <v>604</v>
      </c>
      <c r="I426" s="108" t="s">
        <v>604</v>
      </c>
      <c r="J426" s="109">
        <v>1381709</v>
      </c>
      <c r="K426" s="107">
        <v>2020</v>
      </c>
      <c r="L426" s="98"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98" t="b">
        <f t="shared" si="6"/>
        <v>1</v>
      </c>
    </row>
    <row r="427" spans="1:13">
      <c r="A427" s="107">
        <v>991</v>
      </c>
      <c r="B427" s="108" t="s">
        <v>867</v>
      </c>
      <c r="C427" s="108" t="s">
        <v>866</v>
      </c>
      <c r="D427" s="107">
        <v>9273</v>
      </c>
      <c r="E427" s="108" t="s">
        <v>48</v>
      </c>
      <c r="F427" s="108" t="s">
        <v>603</v>
      </c>
      <c r="G427" s="108" t="s">
        <v>16</v>
      </c>
      <c r="H427" s="108" t="s">
        <v>604</v>
      </c>
      <c r="I427" s="108" t="s">
        <v>604</v>
      </c>
      <c r="J427" s="109">
        <v>1828291</v>
      </c>
      <c r="K427" s="107">
        <v>2020</v>
      </c>
      <c r="L427" s="98"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98" t="b">
        <f t="shared" si="6"/>
        <v>1</v>
      </c>
    </row>
    <row r="428" spans="1:13">
      <c r="A428" s="107">
        <v>991</v>
      </c>
      <c r="B428" s="108" t="s">
        <v>867</v>
      </c>
      <c r="C428" s="108" t="s">
        <v>866</v>
      </c>
      <c r="D428" s="107">
        <v>9273</v>
      </c>
      <c r="E428" s="108" t="s">
        <v>48</v>
      </c>
      <c r="F428" s="108" t="s">
        <v>603</v>
      </c>
      <c r="G428" s="108" t="s">
        <v>24</v>
      </c>
      <c r="H428" s="108" t="s">
        <v>604</v>
      </c>
      <c r="I428" s="108" t="s">
        <v>604</v>
      </c>
      <c r="J428" s="109">
        <v>3265077</v>
      </c>
      <c r="K428" s="107">
        <v>2020</v>
      </c>
      <c r="L428" s="98"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98" t="b">
        <f t="shared" si="6"/>
        <v>1</v>
      </c>
    </row>
    <row r="429" spans="1:13">
      <c r="A429" s="107">
        <v>992</v>
      </c>
      <c r="B429" s="108" t="s">
        <v>868</v>
      </c>
      <c r="C429" s="108" t="s">
        <v>869</v>
      </c>
      <c r="D429" s="107">
        <v>3599</v>
      </c>
      <c r="E429" s="108" t="s">
        <v>48</v>
      </c>
      <c r="F429" s="108" t="s">
        <v>870</v>
      </c>
      <c r="G429" s="108" t="s">
        <v>605</v>
      </c>
      <c r="H429" s="108" t="s">
        <v>606</v>
      </c>
      <c r="I429" s="108" t="s">
        <v>607</v>
      </c>
      <c r="J429" s="109">
        <v>0</v>
      </c>
      <c r="K429" s="107">
        <v>2020</v>
      </c>
      <c r="L429" s="98"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98" t="b">
        <f t="shared" si="6"/>
        <v>1</v>
      </c>
    </row>
    <row r="430" spans="1:13">
      <c r="A430" s="107">
        <v>992</v>
      </c>
      <c r="B430" s="108" t="s">
        <v>868</v>
      </c>
      <c r="C430" s="108" t="s">
        <v>869</v>
      </c>
      <c r="D430" s="107">
        <v>3599</v>
      </c>
      <c r="E430" s="108" t="s">
        <v>48</v>
      </c>
      <c r="F430" s="108" t="s">
        <v>870</v>
      </c>
      <c r="G430" s="108" t="s">
        <v>605</v>
      </c>
      <c r="H430" s="108" t="s">
        <v>612</v>
      </c>
      <c r="I430" s="108" t="s">
        <v>612</v>
      </c>
      <c r="J430" s="109">
        <v>0</v>
      </c>
      <c r="K430" s="107">
        <v>2020</v>
      </c>
      <c r="L430" s="98"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98" t="b">
        <f t="shared" si="6"/>
        <v>1</v>
      </c>
    </row>
    <row r="431" spans="1:13">
      <c r="A431" s="107">
        <v>992</v>
      </c>
      <c r="B431" s="108" t="s">
        <v>868</v>
      </c>
      <c r="C431" s="108" t="s">
        <v>869</v>
      </c>
      <c r="D431" s="107">
        <v>3599</v>
      </c>
      <c r="E431" s="108" t="s">
        <v>48</v>
      </c>
      <c r="F431" s="108" t="s">
        <v>870</v>
      </c>
      <c r="G431" s="108" t="s">
        <v>605</v>
      </c>
      <c r="H431" s="108" t="s">
        <v>604</v>
      </c>
      <c r="I431" s="108" t="s">
        <v>604</v>
      </c>
      <c r="J431" s="109">
        <v>27959.279999999999</v>
      </c>
      <c r="K431" s="107">
        <v>2020</v>
      </c>
      <c r="L431" s="98"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98" t="b">
        <f t="shared" si="6"/>
        <v>1</v>
      </c>
    </row>
    <row r="432" spans="1:13">
      <c r="A432" s="107">
        <v>994</v>
      </c>
      <c r="B432" s="108" t="s">
        <v>871</v>
      </c>
      <c r="C432" s="108" t="s">
        <v>866</v>
      </c>
      <c r="D432" s="107">
        <v>9273</v>
      </c>
      <c r="E432" s="108" t="s">
        <v>48</v>
      </c>
      <c r="F432" s="108" t="s">
        <v>603</v>
      </c>
      <c r="G432" s="108" t="s">
        <v>649</v>
      </c>
      <c r="H432" s="108" t="s">
        <v>612</v>
      </c>
      <c r="I432" s="108" t="s">
        <v>612</v>
      </c>
      <c r="J432" s="109">
        <v>70</v>
      </c>
      <c r="K432" s="107">
        <v>2020</v>
      </c>
      <c r="L432" s="98"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98" t="b">
        <f t="shared" si="6"/>
        <v>1</v>
      </c>
    </row>
    <row r="433" spans="1:13">
      <c r="A433" s="107">
        <v>994</v>
      </c>
      <c r="B433" s="108" t="s">
        <v>871</v>
      </c>
      <c r="C433" s="108" t="s">
        <v>866</v>
      </c>
      <c r="D433" s="107">
        <v>9273</v>
      </c>
      <c r="E433" s="108" t="s">
        <v>48</v>
      </c>
      <c r="F433" s="108" t="s">
        <v>603</v>
      </c>
      <c r="G433" s="108" t="s">
        <v>605</v>
      </c>
      <c r="H433" s="108" t="s">
        <v>606</v>
      </c>
      <c r="I433" s="108" t="s">
        <v>607</v>
      </c>
      <c r="J433" s="109">
        <v>6126058.4000000004</v>
      </c>
      <c r="K433" s="107">
        <v>2020</v>
      </c>
      <c r="L433" s="98"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98" t="b">
        <f t="shared" si="6"/>
        <v>1</v>
      </c>
    </row>
    <row r="434" spans="1:13">
      <c r="A434" s="107">
        <v>994</v>
      </c>
      <c r="B434" s="108" t="s">
        <v>871</v>
      </c>
      <c r="C434" s="108" t="s">
        <v>866</v>
      </c>
      <c r="D434" s="107">
        <v>9273</v>
      </c>
      <c r="E434" s="108" t="s">
        <v>48</v>
      </c>
      <c r="F434" s="108" t="s">
        <v>603</v>
      </c>
      <c r="G434" s="108" t="s">
        <v>605</v>
      </c>
      <c r="H434" s="108" t="s">
        <v>612</v>
      </c>
      <c r="I434" s="108" t="s">
        <v>612</v>
      </c>
      <c r="J434" s="109">
        <v>15111.647000000001</v>
      </c>
      <c r="K434" s="107">
        <v>2020</v>
      </c>
      <c r="L434" s="98"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98" t="b">
        <f t="shared" si="6"/>
        <v>1</v>
      </c>
    </row>
    <row r="435" spans="1:13">
      <c r="A435" s="107">
        <v>995</v>
      </c>
      <c r="B435" s="108" t="s">
        <v>872</v>
      </c>
      <c r="C435" s="108" t="s">
        <v>873</v>
      </c>
      <c r="D435" s="107">
        <v>13756</v>
      </c>
      <c r="E435" s="108" t="s">
        <v>48</v>
      </c>
      <c r="F435" s="108" t="s">
        <v>603</v>
      </c>
      <c r="G435" s="108" t="s">
        <v>611</v>
      </c>
      <c r="H435" s="108" t="s">
        <v>604</v>
      </c>
      <c r="I435" s="108" t="s">
        <v>604</v>
      </c>
      <c r="J435" s="109">
        <v>0</v>
      </c>
      <c r="K435" s="107">
        <v>2020</v>
      </c>
      <c r="L435" s="98"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98" t="b">
        <f t="shared" si="6"/>
        <v>1</v>
      </c>
    </row>
    <row r="436" spans="1:13">
      <c r="A436" s="107">
        <v>997</v>
      </c>
      <c r="B436" s="108" t="s">
        <v>874</v>
      </c>
      <c r="C436" s="108" t="s">
        <v>873</v>
      </c>
      <c r="D436" s="107">
        <v>13756</v>
      </c>
      <c r="E436" s="108" t="s">
        <v>48</v>
      </c>
      <c r="F436" s="108" t="s">
        <v>603</v>
      </c>
      <c r="G436" s="108" t="s">
        <v>605</v>
      </c>
      <c r="H436" s="108" t="s">
        <v>606</v>
      </c>
      <c r="I436" s="108" t="s">
        <v>607</v>
      </c>
      <c r="J436" s="109">
        <v>262330.15000000002</v>
      </c>
      <c r="K436" s="107">
        <v>2020</v>
      </c>
      <c r="L436" s="98"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98" t="b">
        <f t="shared" si="6"/>
        <v>1</v>
      </c>
    </row>
    <row r="437" spans="1:13">
      <c r="A437" s="107">
        <v>997</v>
      </c>
      <c r="B437" s="108" t="s">
        <v>874</v>
      </c>
      <c r="C437" s="108" t="s">
        <v>873</v>
      </c>
      <c r="D437" s="107">
        <v>13756</v>
      </c>
      <c r="E437" s="108" t="s">
        <v>48</v>
      </c>
      <c r="F437" s="108" t="s">
        <v>603</v>
      </c>
      <c r="G437" s="108" t="s">
        <v>605</v>
      </c>
      <c r="H437" s="108" t="s">
        <v>604</v>
      </c>
      <c r="I437" s="108" t="s">
        <v>604</v>
      </c>
      <c r="J437" s="109">
        <v>10301.236999999999</v>
      </c>
      <c r="K437" s="107">
        <v>2020</v>
      </c>
      <c r="L437" s="98"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98" t="b">
        <f t="shared" si="6"/>
        <v>1</v>
      </c>
    </row>
    <row r="438" spans="1:13">
      <c r="A438" s="107">
        <v>997</v>
      </c>
      <c r="B438" s="108" t="s">
        <v>874</v>
      </c>
      <c r="C438" s="108" t="s">
        <v>873</v>
      </c>
      <c r="D438" s="107">
        <v>13756</v>
      </c>
      <c r="E438" s="108" t="s">
        <v>48</v>
      </c>
      <c r="F438" s="108" t="s">
        <v>603</v>
      </c>
      <c r="G438" s="108" t="s">
        <v>605</v>
      </c>
      <c r="H438" s="108" t="s">
        <v>608</v>
      </c>
      <c r="I438" s="108" t="s">
        <v>607</v>
      </c>
      <c r="J438" s="109">
        <v>1240191.6000000001</v>
      </c>
      <c r="K438" s="107">
        <v>2020</v>
      </c>
      <c r="L438" s="98"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98" t="b">
        <f t="shared" si="6"/>
        <v>1</v>
      </c>
    </row>
    <row r="439" spans="1:13">
      <c r="A439" s="107">
        <v>1001</v>
      </c>
      <c r="B439" s="108" t="s">
        <v>875</v>
      </c>
      <c r="C439" s="108" t="s">
        <v>876</v>
      </c>
      <c r="D439" s="107">
        <v>15470</v>
      </c>
      <c r="E439" s="108" t="s">
        <v>48</v>
      </c>
      <c r="F439" s="108" t="s">
        <v>603</v>
      </c>
      <c r="G439" s="108" t="s">
        <v>611</v>
      </c>
      <c r="H439" s="108" t="s">
        <v>612</v>
      </c>
      <c r="I439" s="108" t="s">
        <v>612</v>
      </c>
      <c r="J439" s="109">
        <v>18.224</v>
      </c>
      <c r="K439" s="107">
        <v>2020</v>
      </c>
      <c r="L439" s="98"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98" t="b">
        <f t="shared" si="6"/>
        <v>1</v>
      </c>
    </row>
    <row r="440" spans="1:13">
      <c r="A440" s="107">
        <v>1001</v>
      </c>
      <c r="B440" s="108" t="s">
        <v>875</v>
      </c>
      <c r="C440" s="108" t="s">
        <v>876</v>
      </c>
      <c r="D440" s="107">
        <v>15470</v>
      </c>
      <c r="E440" s="108" t="s">
        <v>48</v>
      </c>
      <c r="F440" s="108" t="s">
        <v>603</v>
      </c>
      <c r="G440" s="108" t="s">
        <v>611</v>
      </c>
      <c r="H440" s="108" t="s">
        <v>604</v>
      </c>
      <c r="I440" s="108" t="s">
        <v>604</v>
      </c>
      <c r="J440" s="109">
        <v>12730.776</v>
      </c>
      <c r="K440" s="107">
        <v>2020</v>
      </c>
      <c r="L440" s="98"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98" t="b">
        <f t="shared" si="6"/>
        <v>1</v>
      </c>
    </row>
    <row r="441" spans="1:13">
      <c r="A441" s="107">
        <v>1001</v>
      </c>
      <c r="B441" s="108" t="s">
        <v>875</v>
      </c>
      <c r="C441" s="108" t="s">
        <v>876</v>
      </c>
      <c r="D441" s="107">
        <v>15470</v>
      </c>
      <c r="E441" s="108" t="s">
        <v>48</v>
      </c>
      <c r="F441" s="108" t="s">
        <v>603</v>
      </c>
      <c r="G441" s="108" t="s">
        <v>649</v>
      </c>
      <c r="H441" s="108" t="s">
        <v>612</v>
      </c>
      <c r="I441" s="108" t="s">
        <v>612</v>
      </c>
      <c r="J441" s="109">
        <v>894</v>
      </c>
      <c r="K441" s="107">
        <v>2020</v>
      </c>
      <c r="L441" s="98"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98" t="b">
        <f t="shared" si="6"/>
        <v>1</v>
      </c>
    </row>
    <row r="442" spans="1:13">
      <c r="A442" s="107">
        <v>1001</v>
      </c>
      <c r="B442" s="108" t="s">
        <v>875</v>
      </c>
      <c r="C442" s="108" t="s">
        <v>876</v>
      </c>
      <c r="D442" s="107">
        <v>15470</v>
      </c>
      <c r="E442" s="108" t="s">
        <v>48</v>
      </c>
      <c r="F442" s="108" t="s">
        <v>603</v>
      </c>
      <c r="G442" s="108" t="s">
        <v>605</v>
      </c>
      <c r="H442" s="108" t="s">
        <v>606</v>
      </c>
      <c r="I442" s="108" t="s">
        <v>607</v>
      </c>
      <c r="J442" s="109">
        <v>4360103.3</v>
      </c>
      <c r="K442" s="107">
        <v>2020</v>
      </c>
      <c r="L442" s="98"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98" t="b">
        <f t="shared" si="6"/>
        <v>1</v>
      </c>
    </row>
    <row r="443" spans="1:13">
      <c r="A443" s="107">
        <v>1001</v>
      </c>
      <c r="B443" s="108" t="s">
        <v>875</v>
      </c>
      <c r="C443" s="108" t="s">
        <v>876</v>
      </c>
      <c r="D443" s="107">
        <v>15470</v>
      </c>
      <c r="E443" s="108" t="s">
        <v>48</v>
      </c>
      <c r="F443" s="108" t="s">
        <v>603</v>
      </c>
      <c r="G443" s="108" t="s">
        <v>605</v>
      </c>
      <c r="H443" s="108" t="s">
        <v>612</v>
      </c>
      <c r="I443" s="108" t="s">
        <v>612</v>
      </c>
      <c r="J443" s="109">
        <v>4456.7439999999997</v>
      </c>
      <c r="K443" s="107">
        <v>2020</v>
      </c>
      <c r="L443" s="98"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98" t="b">
        <f t="shared" si="6"/>
        <v>1</v>
      </c>
    </row>
    <row r="444" spans="1:13">
      <c r="A444" s="107">
        <v>1004</v>
      </c>
      <c r="B444" s="108" t="s">
        <v>877</v>
      </c>
      <c r="C444" s="108" t="s">
        <v>876</v>
      </c>
      <c r="D444" s="107">
        <v>15470</v>
      </c>
      <c r="E444" s="108" t="s">
        <v>48</v>
      </c>
      <c r="F444" s="108" t="s">
        <v>603</v>
      </c>
      <c r="G444" s="108" t="s">
        <v>16</v>
      </c>
      <c r="H444" s="108" t="s">
        <v>606</v>
      </c>
      <c r="I444" s="108" t="s">
        <v>607</v>
      </c>
      <c r="J444" s="109">
        <v>394785.21</v>
      </c>
      <c r="K444" s="107">
        <v>2020</v>
      </c>
      <c r="L444" s="98"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98" t="b">
        <f t="shared" si="6"/>
        <v>1</v>
      </c>
    </row>
    <row r="445" spans="1:13">
      <c r="A445" s="107">
        <v>1004</v>
      </c>
      <c r="B445" s="108" t="s">
        <v>877</v>
      </c>
      <c r="C445" s="108" t="s">
        <v>876</v>
      </c>
      <c r="D445" s="107">
        <v>15470</v>
      </c>
      <c r="E445" s="108" t="s">
        <v>48</v>
      </c>
      <c r="F445" s="108" t="s">
        <v>603</v>
      </c>
      <c r="G445" s="108" t="s">
        <v>16</v>
      </c>
      <c r="H445" s="108" t="s">
        <v>604</v>
      </c>
      <c r="I445" s="108" t="s">
        <v>604</v>
      </c>
      <c r="J445" s="109">
        <v>229203.09</v>
      </c>
      <c r="K445" s="107">
        <v>2020</v>
      </c>
      <c r="L445" s="98"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98" t="b">
        <f t="shared" si="6"/>
        <v>1</v>
      </c>
    </row>
    <row r="446" spans="1:13">
      <c r="A446" s="107">
        <v>1004</v>
      </c>
      <c r="B446" s="108" t="s">
        <v>877</v>
      </c>
      <c r="C446" s="108" t="s">
        <v>876</v>
      </c>
      <c r="D446" s="107">
        <v>15470</v>
      </c>
      <c r="E446" s="108" t="s">
        <v>48</v>
      </c>
      <c r="F446" s="108" t="s">
        <v>603</v>
      </c>
      <c r="G446" s="108" t="s">
        <v>16</v>
      </c>
      <c r="H446" s="108" t="s">
        <v>878</v>
      </c>
      <c r="I446" s="108" t="s">
        <v>607</v>
      </c>
      <c r="J446" s="109">
        <v>915773.7</v>
      </c>
      <c r="K446" s="107">
        <v>2020</v>
      </c>
      <c r="L446" s="98"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98" t="b">
        <f t="shared" si="6"/>
        <v>1</v>
      </c>
    </row>
    <row r="447" spans="1:13">
      <c r="A447" s="107">
        <v>1004</v>
      </c>
      <c r="B447" s="108" t="s">
        <v>877</v>
      </c>
      <c r="C447" s="108" t="s">
        <v>876</v>
      </c>
      <c r="D447" s="107">
        <v>15470</v>
      </c>
      <c r="E447" s="108" t="s">
        <v>48</v>
      </c>
      <c r="F447" s="108" t="s">
        <v>603</v>
      </c>
      <c r="G447" s="108" t="s">
        <v>24</v>
      </c>
      <c r="H447" s="108" t="s">
        <v>606</v>
      </c>
      <c r="I447" s="108" t="s">
        <v>607</v>
      </c>
      <c r="J447" s="109">
        <v>0</v>
      </c>
      <c r="K447" s="107">
        <v>2020</v>
      </c>
      <c r="L447" s="98"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98" t="b">
        <f t="shared" si="6"/>
        <v>1</v>
      </c>
    </row>
    <row r="448" spans="1:13">
      <c r="A448" s="107">
        <v>1004</v>
      </c>
      <c r="B448" s="108" t="s">
        <v>877</v>
      </c>
      <c r="C448" s="108" t="s">
        <v>876</v>
      </c>
      <c r="D448" s="107">
        <v>15470</v>
      </c>
      <c r="E448" s="108" t="s">
        <v>48</v>
      </c>
      <c r="F448" s="108" t="s">
        <v>603</v>
      </c>
      <c r="G448" s="108" t="s">
        <v>24</v>
      </c>
      <c r="H448" s="108" t="s">
        <v>604</v>
      </c>
      <c r="I448" s="108" t="s">
        <v>604</v>
      </c>
      <c r="J448" s="109">
        <v>349453.75</v>
      </c>
      <c r="K448" s="107">
        <v>2020</v>
      </c>
      <c r="L448" s="98"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98" t="b">
        <f t="shared" si="6"/>
        <v>1</v>
      </c>
    </row>
    <row r="449" spans="1:13">
      <c r="A449" s="107">
        <v>1004</v>
      </c>
      <c r="B449" s="108" t="s">
        <v>877</v>
      </c>
      <c r="C449" s="108" t="s">
        <v>876</v>
      </c>
      <c r="D449" s="107">
        <v>15470</v>
      </c>
      <c r="E449" s="108" t="s">
        <v>48</v>
      </c>
      <c r="F449" s="108" t="s">
        <v>603</v>
      </c>
      <c r="G449" s="108" t="s">
        <v>24</v>
      </c>
      <c r="H449" s="108" t="s">
        <v>878</v>
      </c>
      <c r="I449" s="108" t="s">
        <v>607</v>
      </c>
      <c r="J449" s="109">
        <v>1378628.3</v>
      </c>
      <c r="K449" s="107">
        <v>2020</v>
      </c>
      <c r="L449" s="98"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98" t="b">
        <f t="shared" si="6"/>
        <v>1</v>
      </c>
    </row>
    <row r="450" spans="1:13">
      <c r="A450" s="107">
        <v>1008</v>
      </c>
      <c r="B450" s="108" t="s">
        <v>879</v>
      </c>
      <c r="C450" s="108" t="s">
        <v>876</v>
      </c>
      <c r="D450" s="107">
        <v>15470</v>
      </c>
      <c r="E450" s="108" t="s">
        <v>48</v>
      </c>
      <c r="F450" s="108" t="s">
        <v>603</v>
      </c>
      <c r="G450" s="108" t="s">
        <v>605</v>
      </c>
      <c r="H450" s="108" t="s">
        <v>606</v>
      </c>
      <c r="I450" s="108" t="s">
        <v>607</v>
      </c>
      <c r="J450" s="109">
        <v>36295.311000000002</v>
      </c>
      <c r="K450" s="107">
        <v>2020</v>
      </c>
      <c r="L450" s="98"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98" t="b">
        <f t="shared" si="6"/>
        <v>1</v>
      </c>
    </row>
    <row r="451" spans="1:13">
      <c r="A451" s="107">
        <v>1008</v>
      </c>
      <c r="B451" s="108" t="s">
        <v>879</v>
      </c>
      <c r="C451" s="108" t="s">
        <v>876</v>
      </c>
      <c r="D451" s="107">
        <v>15470</v>
      </c>
      <c r="E451" s="108" t="s">
        <v>48</v>
      </c>
      <c r="F451" s="108" t="s">
        <v>603</v>
      </c>
      <c r="G451" s="108" t="s">
        <v>605</v>
      </c>
      <c r="H451" s="108" t="s">
        <v>612</v>
      </c>
      <c r="I451" s="108" t="s">
        <v>612</v>
      </c>
      <c r="J451" s="109">
        <v>2969.6889999999999</v>
      </c>
      <c r="K451" s="107">
        <v>2020</v>
      </c>
      <c r="L451" s="98"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98" t="b">
        <f t="shared" si="6"/>
        <v>1</v>
      </c>
    </row>
    <row r="452" spans="1:13">
      <c r="A452" s="107">
        <v>1012</v>
      </c>
      <c r="B452" s="108" t="s">
        <v>880</v>
      </c>
      <c r="C452" s="108" t="s">
        <v>881</v>
      </c>
      <c r="D452" s="107">
        <v>17633</v>
      </c>
      <c r="E452" s="108" t="s">
        <v>48</v>
      </c>
      <c r="F452" s="108" t="s">
        <v>603</v>
      </c>
      <c r="G452" s="108" t="s">
        <v>605</v>
      </c>
      <c r="H452" s="108" t="s">
        <v>606</v>
      </c>
      <c r="I452" s="108" t="s">
        <v>607</v>
      </c>
      <c r="J452" s="109">
        <v>891907.81</v>
      </c>
      <c r="K452" s="107">
        <v>2020</v>
      </c>
      <c r="L452" s="98"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98" t="b">
        <f t="shared" si="6"/>
        <v>1</v>
      </c>
    </row>
    <row r="453" spans="1:13">
      <c r="A453" s="107">
        <v>1012</v>
      </c>
      <c r="B453" s="108" t="s">
        <v>880</v>
      </c>
      <c r="C453" s="108" t="s">
        <v>881</v>
      </c>
      <c r="D453" s="107">
        <v>17633</v>
      </c>
      <c r="E453" s="108" t="s">
        <v>48</v>
      </c>
      <c r="F453" s="108" t="s">
        <v>603</v>
      </c>
      <c r="G453" s="108" t="s">
        <v>605</v>
      </c>
      <c r="H453" s="108" t="s">
        <v>604</v>
      </c>
      <c r="I453" s="108" t="s">
        <v>604</v>
      </c>
      <c r="J453" s="109">
        <v>30965.19</v>
      </c>
      <c r="K453" s="107">
        <v>2020</v>
      </c>
      <c r="L453" s="98"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98" t="b">
        <f t="shared" si="6"/>
        <v>1</v>
      </c>
    </row>
    <row r="454" spans="1:13">
      <c r="A454" s="107">
        <v>1016</v>
      </c>
      <c r="B454" s="108" t="s">
        <v>882</v>
      </c>
      <c r="C454" s="108" t="s">
        <v>883</v>
      </c>
      <c r="D454" s="107">
        <v>6235</v>
      </c>
      <c r="E454" s="108" t="s">
        <v>104</v>
      </c>
      <c r="F454" s="108" t="s">
        <v>603</v>
      </c>
      <c r="G454" s="108" t="s">
        <v>16</v>
      </c>
      <c r="H454" s="108" t="s">
        <v>612</v>
      </c>
      <c r="I454" s="108" t="s">
        <v>612</v>
      </c>
      <c r="J454" s="109">
        <v>-169.61699999999999</v>
      </c>
      <c r="K454" s="107">
        <v>2020</v>
      </c>
      <c r="L454" s="98"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98" t="b">
        <f t="shared" si="6"/>
        <v>1</v>
      </c>
    </row>
    <row r="455" spans="1:13">
      <c r="A455" s="107">
        <v>1016</v>
      </c>
      <c r="B455" s="108" t="s">
        <v>882</v>
      </c>
      <c r="C455" s="108" t="s">
        <v>883</v>
      </c>
      <c r="D455" s="107">
        <v>6235</v>
      </c>
      <c r="E455" s="108" t="s">
        <v>104</v>
      </c>
      <c r="F455" s="108" t="s">
        <v>603</v>
      </c>
      <c r="G455" s="108" t="s">
        <v>16</v>
      </c>
      <c r="H455" s="108" t="s">
        <v>604</v>
      </c>
      <c r="I455" s="108" t="s">
        <v>604</v>
      </c>
      <c r="J455" s="109">
        <v>-2957.3829999999998</v>
      </c>
      <c r="K455" s="107">
        <v>2020</v>
      </c>
      <c r="L455" s="98"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98" t="b">
        <f t="shared" si="6"/>
        <v>1</v>
      </c>
    </row>
    <row r="456" spans="1:13">
      <c r="A456" s="107">
        <v>1016</v>
      </c>
      <c r="B456" s="108" t="s">
        <v>882</v>
      </c>
      <c r="C456" s="108" t="s">
        <v>883</v>
      </c>
      <c r="D456" s="107">
        <v>6235</v>
      </c>
      <c r="E456" s="108" t="s">
        <v>104</v>
      </c>
      <c r="F456" s="108" t="s">
        <v>603</v>
      </c>
      <c r="G456" s="108" t="s">
        <v>24</v>
      </c>
      <c r="H456" s="108" t="s">
        <v>612</v>
      </c>
      <c r="I456" s="108" t="s">
        <v>612</v>
      </c>
      <c r="J456" s="109">
        <v>-32.424999999999997</v>
      </c>
      <c r="K456" s="107">
        <v>2020</v>
      </c>
      <c r="L456" s="98"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98"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07">
        <v>1016</v>
      </c>
      <c r="B457" s="108" t="s">
        <v>882</v>
      </c>
      <c r="C457" s="108" t="s">
        <v>883</v>
      </c>
      <c r="D457" s="107">
        <v>6235</v>
      </c>
      <c r="E457" s="108" t="s">
        <v>104</v>
      </c>
      <c r="F457" s="108" t="s">
        <v>603</v>
      </c>
      <c r="G457" s="108" t="s">
        <v>24</v>
      </c>
      <c r="H457" s="108" t="s">
        <v>604</v>
      </c>
      <c r="I457" s="108" t="s">
        <v>604</v>
      </c>
      <c r="J457" s="109">
        <v>1708.425</v>
      </c>
      <c r="K457" s="107">
        <v>2020</v>
      </c>
      <c r="L457" s="98"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98" t="b">
        <f t="shared" si="7"/>
        <v>1</v>
      </c>
    </row>
    <row r="458" spans="1:13">
      <c r="A458" s="107">
        <v>1016</v>
      </c>
      <c r="B458" s="108" t="s">
        <v>882</v>
      </c>
      <c r="C458" s="108" t="s">
        <v>883</v>
      </c>
      <c r="D458" s="107">
        <v>6235</v>
      </c>
      <c r="E458" s="108" t="s">
        <v>104</v>
      </c>
      <c r="F458" s="108" t="s">
        <v>603</v>
      </c>
      <c r="G458" s="108" t="s">
        <v>611</v>
      </c>
      <c r="H458" s="108" t="s">
        <v>612</v>
      </c>
      <c r="I458" s="108" t="s">
        <v>612</v>
      </c>
      <c r="J458" s="109">
        <v>-28.138000000000002</v>
      </c>
      <c r="K458" s="107">
        <v>2020</v>
      </c>
      <c r="L458" s="98"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98" t="b">
        <f t="shared" si="7"/>
        <v>1</v>
      </c>
    </row>
    <row r="459" spans="1:13">
      <c r="A459" s="107">
        <v>1016</v>
      </c>
      <c r="B459" s="108" t="s">
        <v>882</v>
      </c>
      <c r="C459" s="108" t="s">
        <v>883</v>
      </c>
      <c r="D459" s="107">
        <v>6235</v>
      </c>
      <c r="E459" s="108" t="s">
        <v>104</v>
      </c>
      <c r="F459" s="108" t="s">
        <v>603</v>
      </c>
      <c r="G459" s="108" t="s">
        <v>611</v>
      </c>
      <c r="H459" s="108" t="s">
        <v>604</v>
      </c>
      <c r="I459" s="108" t="s">
        <v>604</v>
      </c>
      <c r="J459" s="109">
        <v>-278.86200000000002</v>
      </c>
      <c r="K459" s="107">
        <v>2020</v>
      </c>
      <c r="L459" s="98"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98" t="b">
        <f t="shared" si="7"/>
        <v>1</v>
      </c>
    </row>
    <row r="460" spans="1:13">
      <c r="A460" s="107">
        <v>1024</v>
      </c>
      <c r="B460" s="108" t="s">
        <v>884</v>
      </c>
      <c r="C460" s="108" t="s">
        <v>885</v>
      </c>
      <c r="D460" s="107">
        <v>59774</v>
      </c>
      <c r="E460" s="108" t="s">
        <v>48</v>
      </c>
      <c r="F460" s="108" t="s">
        <v>679</v>
      </c>
      <c r="G460" s="108" t="s">
        <v>649</v>
      </c>
      <c r="H460" s="108" t="s">
        <v>612</v>
      </c>
      <c r="I460" s="108" t="s">
        <v>612</v>
      </c>
      <c r="J460" s="109">
        <v>0</v>
      </c>
      <c r="K460" s="107">
        <v>2020</v>
      </c>
      <c r="L460" s="98"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98" t="b">
        <f t="shared" si="7"/>
        <v>1</v>
      </c>
    </row>
    <row r="461" spans="1:13">
      <c r="A461" s="107">
        <v>1024</v>
      </c>
      <c r="B461" s="108" t="s">
        <v>884</v>
      </c>
      <c r="C461" s="108" t="s">
        <v>885</v>
      </c>
      <c r="D461" s="107">
        <v>59774</v>
      </c>
      <c r="E461" s="108" t="s">
        <v>48</v>
      </c>
      <c r="F461" s="108" t="s">
        <v>679</v>
      </c>
      <c r="G461" s="108" t="s">
        <v>605</v>
      </c>
      <c r="H461" s="108" t="s">
        <v>606</v>
      </c>
      <c r="I461" s="108" t="s">
        <v>607</v>
      </c>
      <c r="J461" s="109">
        <v>0</v>
      </c>
      <c r="K461" s="107">
        <v>2020</v>
      </c>
      <c r="L461" s="98"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98" t="b">
        <f t="shared" si="7"/>
        <v>1</v>
      </c>
    </row>
    <row r="462" spans="1:13">
      <c r="A462" s="107">
        <v>1024</v>
      </c>
      <c r="B462" s="108" t="s">
        <v>884</v>
      </c>
      <c r="C462" s="108" t="s">
        <v>885</v>
      </c>
      <c r="D462" s="107">
        <v>59774</v>
      </c>
      <c r="E462" s="108" t="s">
        <v>48</v>
      </c>
      <c r="F462" s="108" t="s">
        <v>679</v>
      </c>
      <c r="G462" s="108" t="s">
        <v>605</v>
      </c>
      <c r="H462" s="108" t="s">
        <v>782</v>
      </c>
      <c r="I462" s="108" t="s">
        <v>621</v>
      </c>
      <c r="J462" s="109">
        <v>0</v>
      </c>
      <c r="K462" s="107">
        <v>2020</v>
      </c>
      <c r="L462" s="98"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98" t="b">
        <f t="shared" si="7"/>
        <v>1</v>
      </c>
    </row>
    <row r="463" spans="1:13">
      <c r="A463" s="107">
        <v>1024</v>
      </c>
      <c r="B463" s="108" t="s">
        <v>884</v>
      </c>
      <c r="C463" s="108" t="s">
        <v>885</v>
      </c>
      <c r="D463" s="107">
        <v>59774</v>
      </c>
      <c r="E463" s="108" t="s">
        <v>48</v>
      </c>
      <c r="F463" s="108" t="s">
        <v>679</v>
      </c>
      <c r="G463" s="108" t="s">
        <v>605</v>
      </c>
      <c r="H463" s="108" t="s">
        <v>604</v>
      </c>
      <c r="I463" s="108" t="s">
        <v>604</v>
      </c>
      <c r="J463" s="109">
        <v>0</v>
      </c>
      <c r="K463" s="107">
        <v>2020</v>
      </c>
      <c r="L463" s="98"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98" t="b">
        <f t="shared" si="7"/>
        <v>1</v>
      </c>
    </row>
    <row r="464" spans="1:13">
      <c r="A464" s="107">
        <v>1024</v>
      </c>
      <c r="B464" s="108" t="s">
        <v>884</v>
      </c>
      <c r="C464" s="108" t="s">
        <v>885</v>
      </c>
      <c r="D464" s="107">
        <v>59774</v>
      </c>
      <c r="E464" s="108" t="s">
        <v>48</v>
      </c>
      <c r="F464" s="108" t="s">
        <v>679</v>
      </c>
      <c r="G464" s="108" t="s">
        <v>605</v>
      </c>
      <c r="H464" s="108" t="s">
        <v>785</v>
      </c>
      <c r="I464" s="108" t="s">
        <v>786</v>
      </c>
      <c r="J464" s="109">
        <v>0</v>
      </c>
      <c r="K464" s="107">
        <v>2020</v>
      </c>
      <c r="L464" s="98"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98" t="b">
        <f t="shared" si="7"/>
        <v>1</v>
      </c>
    </row>
    <row r="465" spans="1:13">
      <c r="A465" s="107">
        <v>1047</v>
      </c>
      <c r="B465" s="108" t="s">
        <v>886</v>
      </c>
      <c r="C465" s="108" t="s">
        <v>887</v>
      </c>
      <c r="D465" s="107">
        <v>9417</v>
      </c>
      <c r="E465" s="108" t="s">
        <v>50</v>
      </c>
      <c r="F465" s="108" t="s">
        <v>603</v>
      </c>
      <c r="G465" s="108" t="s">
        <v>605</v>
      </c>
      <c r="H465" s="108" t="s">
        <v>612</v>
      </c>
      <c r="I465" s="108" t="s">
        <v>612</v>
      </c>
      <c r="J465" s="109">
        <v>2420.98</v>
      </c>
      <c r="K465" s="107">
        <v>2020</v>
      </c>
      <c r="L465" s="98"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98" t="b">
        <f t="shared" si="7"/>
        <v>1</v>
      </c>
    </row>
    <row r="466" spans="1:13">
      <c r="A466" s="107">
        <v>1047</v>
      </c>
      <c r="B466" s="108" t="s">
        <v>886</v>
      </c>
      <c r="C466" s="108" t="s">
        <v>887</v>
      </c>
      <c r="D466" s="107">
        <v>9417</v>
      </c>
      <c r="E466" s="108" t="s">
        <v>50</v>
      </c>
      <c r="F466" s="108" t="s">
        <v>603</v>
      </c>
      <c r="G466" s="108" t="s">
        <v>605</v>
      </c>
      <c r="H466" s="108" t="s">
        <v>608</v>
      </c>
      <c r="I466" s="108" t="s">
        <v>607</v>
      </c>
      <c r="J466" s="109">
        <v>325321.02</v>
      </c>
      <c r="K466" s="107">
        <v>2020</v>
      </c>
      <c r="L466" s="98"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98" t="b">
        <f t="shared" si="7"/>
        <v>1</v>
      </c>
    </row>
    <row r="467" spans="1:13">
      <c r="A467" s="107">
        <v>1060</v>
      </c>
      <c r="B467" s="108" t="s">
        <v>888</v>
      </c>
      <c r="C467" s="108" t="s">
        <v>889</v>
      </c>
      <c r="D467" s="107">
        <v>55269</v>
      </c>
      <c r="E467" s="108" t="s">
        <v>50</v>
      </c>
      <c r="F467" s="108" t="s">
        <v>679</v>
      </c>
      <c r="G467" s="108" t="s">
        <v>605</v>
      </c>
      <c r="H467" s="108" t="s">
        <v>616</v>
      </c>
      <c r="I467" s="108" t="s">
        <v>616</v>
      </c>
      <c r="J467" s="109">
        <v>2904863</v>
      </c>
      <c r="K467" s="107">
        <v>2020</v>
      </c>
      <c r="L467" s="98"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98" t="b">
        <f t="shared" si="7"/>
        <v>1</v>
      </c>
    </row>
    <row r="468" spans="1:13">
      <c r="A468" s="107">
        <v>1067</v>
      </c>
      <c r="B468" s="108" t="s">
        <v>890</v>
      </c>
      <c r="C468" s="108" t="s">
        <v>891</v>
      </c>
      <c r="D468" s="107">
        <v>58149</v>
      </c>
      <c r="E468" s="108" t="s">
        <v>50</v>
      </c>
      <c r="F468" s="108" t="s">
        <v>679</v>
      </c>
      <c r="G468" s="108" t="s">
        <v>664</v>
      </c>
      <c r="H468" s="108" t="s">
        <v>636</v>
      </c>
      <c r="I468" s="108" t="s">
        <v>665</v>
      </c>
      <c r="J468" s="109">
        <v>7923</v>
      </c>
      <c r="K468" s="107">
        <v>2020</v>
      </c>
      <c r="L468" s="98"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98" t="b">
        <f t="shared" si="7"/>
        <v>1</v>
      </c>
    </row>
    <row r="469" spans="1:13">
      <c r="A469" s="107">
        <v>1073</v>
      </c>
      <c r="B469" s="108" t="s">
        <v>892</v>
      </c>
      <c r="C469" s="108" t="s">
        <v>887</v>
      </c>
      <c r="D469" s="107">
        <v>9417</v>
      </c>
      <c r="E469" s="108" t="s">
        <v>50</v>
      </c>
      <c r="F469" s="108" t="s">
        <v>603</v>
      </c>
      <c r="G469" s="108" t="s">
        <v>605</v>
      </c>
      <c r="H469" s="108" t="s">
        <v>604</v>
      </c>
      <c r="I469" s="108" t="s">
        <v>604</v>
      </c>
      <c r="J469" s="109">
        <v>11508.449000000001</v>
      </c>
      <c r="K469" s="107">
        <v>2020</v>
      </c>
      <c r="L469" s="98"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98" t="b">
        <f t="shared" si="7"/>
        <v>1</v>
      </c>
    </row>
    <row r="470" spans="1:13">
      <c r="A470" s="107">
        <v>1073</v>
      </c>
      <c r="B470" s="108" t="s">
        <v>892</v>
      </c>
      <c r="C470" s="108" t="s">
        <v>887</v>
      </c>
      <c r="D470" s="107">
        <v>9417</v>
      </c>
      <c r="E470" s="108" t="s">
        <v>50</v>
      </c>
      <c r="F470" s="108" t="s">
        <v>603</v>
      </c>
      <c r="G470" s="108" t="s">
        <v>605</v>
      </c>
      <c r="H470" s="108" t="s">
        <v>608</v>
      </c>
      <c r="I470" s="108" t="s">
        <v>607</v>
      </c>
      <c r="J470" s="109">
        <v>37247.550999999999</v>
      </c>
      <c r="K470" s="107">
        <v>2020</v>
      </c>
      <c r="L470" s="98"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98" t="b">
        <f t="shared" si="7"/>
        <v>1</v>
      </c>
    </row>
    <row r="471" spans="1:13">
      <c r="A471" s="107">
        <v>1082</v>
      </c>
      <c r="B471" s="108" t="s">
        <v>893</v>
      </c>
      <c r="C471" s="108" t="s">
        <v>894</v>
      </c>
      <c r="D471" s="107">
        <v>12341</v>
      </c>
      <c r="E471" s="108" t="s">
        <v>50</v>
      </c>
      <c r="F471" s="108" t="s">
        <v>603</v>
      </c>
      <c r="G471" s="108" t="s">
        <v>605</v>
      </c>
      <c r="H471" s="108" t="s">
        <v>612</v>
      </c>
      <c r="I471" s="108" t="s">
        <v>612</v>
      </c>
      <c r="J471" s="109">
        <v>36059.099000000002</v>
      </c>
      <c r="K471" s="107">
        <v>2020</v>
      </c>
      <c r="L471" s="98"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98" t="b">
        <f t="shared" si="7"/>
        <v>1</v>
      </c>
    </row>
    <row r="472" spans="1:13">
      <c r="A472" s="107">
        <v>1082</v>
      </c>
      <c r="B472" s="108" t="s">
        <v>893</v>
      </c>
      <c r="C472" s="108" t="s">
        <v>894</v>
      </c>
      <c r="D472" s="107">
        <v>12341</v>
      </c>
      <c r="E472" s="108" t="s">
        <v>50</v>
      </c>
      <c r="F472" s="108" t="s">
        <v>603</v>
      </c>
      <c r="G472" s="108" t="s">
        <v>605</v>
      </c>
      <c r="H472" s="108" t="s">
        <v>604</v>
      </c>
      <c r="I472" s="108" t="s">
        <v>604</v>
      </c>
      <c r="J472" s="109">
        <v>4590.5450000000001</v>
      </c>
      <c r="K472" s="107">
        <v>2020</v>
      </c>
      <c r="L472" s="98"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98" t="b">
        <f t="shared" si="7"/>
        <v>1</v>
      </c>
    </row>
    <row r="473" spans="1:13">
      <c r="A473" s="107">
        <v>1082</v>
      </c>
      <c r="B473" s="108" t="s">
        <v>893</v>
      </c>
      <c r="C473" s="108" t="s">
        <v>894</v>
      </c>
      <c r="D473" s="107">
        <v>12341</v>
      </c>
      <c r="E473" s="108" t="s">
        <v>50</v>
      </c>
      <c r="F473" s="108" t="s">
        <v>603</v>
      </c>
      <c r="G473" s="108" t="s">
        <v>605</v>
      </c>
      <c r="H473" s="108" t="s">
        <v>628</v>
      </c>
      <c r="I473" s="108" t="s">
        <v>607</v>
      </c>
      <c r="J473" s="109">
        <v>4912651.4000000004</v>
      </c>
      <c r="K473" s="107">
        <v>2020</v>
      </c>
      <c r="L473" s="98"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98" t="b">
        <f t="shared" si="7"/>
        <v>1</v>
      </c>
    </row>
    <row r="474" spans="1:13">
      <c r="A474" s="107">
        <v>1082</v>
      </c>
      <c r="B474" s="108" t="s">
        <v>893</v>
      </c>
      <c r="C474" s="108" t="s">
        <v>894</v>
      </c>
      <c r="D474" s="107">
        <v>12341</v>
      </c>
      <c r="E474" s="108" t="s">
        <v>50</v>
      </c>
      <c r="F474" s="108" t="s">
        <v>603</v>
      </c>
      <c r="G474" s="108" t="s">
        <v>605</v>
      </c>
      <c r="H474" s="108" t="s">
        <v>608</v>
      </c>
      <c r="I474" s="108" t="s">
        <v>607</v>
      </c>
      <c r="J474" s="109">
        <v>0</v>
      </c>
      <c r="K474" s="107">
        <v>2020</v>
      </c>
      <c r="L474" s="98"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98" t="b">
        <f t="shared" si="7"/>
        <v>1</v>
      </c>
    </row>
    <row r="475" spans="1:13">
      <c r="A475" s="107">
        <v>1091</v>
      </c>
      <c r="B475" s="108" t="s">
        <v>895</v>
      </c>
      <c r="C475" s="108" t="s">
        <v>894</v>
      </c>
      <c r="D475" s="107">
        <v>12341</v>
      </c>
      <c r="E475" s="108" t="s">
        <v>50</v>
      </c>
      <c r="F475" s="108" t="s">
        <v>603</v>
      </c>
      <c r="G475" s="108" t="s">
        <v>605</v>
      </c>
      <c r="H475" s="108" t="s">
        <v>604</v>
      </c>
      <c r="I475" s="108" t="s">
        <v>604</v>
      </c>
      <c r="J475" s="109">
        <v>17088.362000000001</v>
      </c>
      <c r="K475" s="107">
        <v>2020</v>
      </c>
      <c r="L475" s="98"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98" t="b">
        <f t="shared" si="7"/>
        <v>1</v>
      </c>
    </row>
    <row r="476" spans="1:13">
      <c r="A476" s="107">
        <v>1091</v>
      </c>
      <c r="B476" s="108" t="s">
        <v>895</v>
      </c>
      <c r="C476" s="108" t="s">
        <v>894</v>
      </c>
      <c r="D476" s="107">
        <v>12341</v>
      </c>
      <c r="E476" s="108" t="s">
        <v>50</v>
      </c>
      <c r="F476" s="108" t="s">
        <v>603</v>
      </c>
      <c r="G476" s="108" t="s">
        <v>605</v>
      </c>
      <c r="H476" s="108" t="s">
        <v>628</v>
      </c>
      <c r="I476" s="108" t="s">
        <v>607</v>
      </c>
      <c r="J476" s="109">
        <v>839860.76</v>
      </c>
      <c r="K476" s="107">
        <v>2020</v>
      </c>
      <c r="L476" s="98"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98" t="b">
        <f t="shared" si="7"/>
        <v>1</v>
      </c>
    </row>
    <row r="477" spans="1:13">
      <c r="A477" s="107">
        <v>1091</v>
      </c>
      <c r="B477" s="108" t="s">
        <v>895</v>
      </c>
      <c r="C477" s="108" t="s">
        <v>894</v>
      </c>
      <c r="D477" s="107">
        <v>12341</v>
      </c>
      <c r="E477" s="108" t="s">
        <v>50</v>
      </c>
      <c r="F477" s="108" t="s">
        <v>603</v>
      </c>
      <c r="G477" s="108" t="s">
        <v>605</v>
      </c>
      <c r="H477" s="108" t="s">
        <v>608</v>
      </c>
      <c r="I477" s="108" t="s">
        <v>607</v>
      </c>
      <c r="J477" s="109">
        <v>2458.8809999999999</v>
      </c>
      <c r="K477" s="107">
        <v>2020</v>
      </c>
      <c r="L477" s="98"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98" t="b">
        <f t="shared" si="7"/>
        <v>1</v>
      </c>
    </row>
    <row r="478" spans="1:13">
      <c r="A478" s="107">
        <v>1104</v>
      </c>
      <c r="B478" s="108" t="s">
        <v>896</v>
      </c>
      <c r="C478" s="108" t="s">
        <v>887</v>
      </c>
      <c r="D478" s="107">
        <v>9417</v>
      </c>
      <c r="E478" s="108" t="s">
        <v>50</v>
      </c>
      <c r="F478" s="108" t="s">
        <v>603</v>
      </c>
      <c r="G478" s="108" t="s">
        <v>611</v>
      </c>
      <c r="H478" s="108" t="s">
        <v>604</v>
      </c>
      <c r="I478" s="108" t="s">
        <v>604</v>
      </c>
      <c r="J478" s="109">
        <v>1038</v>
      </c>
      <c r="K478" s="107">
        <v>2020</v>
      </c>
      <c r="L478" s="98"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98" t="b">
        <f t="shared" si="7"/>
        <v>1</v>
      </c>
    </row>
    <row r="479" spans="1:13">
      <c r="A479" s="107">
        <v>1104</v>
      </c>
      <c r="B479" s="108" t="s">
        <v>896</v>
      </c>
      <c r="C479" s="108" t="s">
        <v>887</v>
      </c>
      <c r="D479" s="107">
        <v>9417</v>
      </c>
      <c r="E479" s="108" t="s">
        <v>50</v>
      </c>
      <c r="F479" s="108" t="s">
        <v>603</v>
      </c>
      <c r="G479" s="108" t="s">
        <v>605</v>
      </c>
      <c r="H479" s="108" t="s">
        <v>612</v>
      </c>
      <c r="I479" s="108" t="s">
        <v>612</v>
      </c>
      <c r="J479" s="109">
        <v>0</v>
      </c>
      <c r="K479" s="107">
        <v>2020</v>
      </c>
      <c r="L479" s="98"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98" t="b">
        <f t="shared" si="7"/>
        <v>1</v>
      </c>
    </row>
    <row r="480" spans="1:13">
      <c r="A480" s="107">
        <v>1104</v>
      </c>
      <c r="B480" s="108" t="s">
        <v>896</v>
      </c>
      <c r="C480" s="108" t="s">
        <v>887</v>
      </c>
      <c r="D480" s="107">
        <v>9417</v>
      </c>
      <c r="E480" s="108" t="s">
        <v>50</v>
      </c>
      <c r="F480" s="108" t="s">
        <v>603</v>
      </c>
      <c r="G480" s="108" t="s">
        <v>605</v>
      </c>
      <c r="H480" s="108" t="s">
        <v>604</v>
      </c>
      <c r="I480" s="108" t="s">
        <v>604</v>
      </c>
      <c r="J480" s="109">
        <v>2847.8890000000001</v>
      </c>
      <c r="K480" s="107">
        <v>2020</v>
      </c>
      <c r="L480" s="98"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98" t="b">
        <f t="shared" si="7"/>
        <v>1</v>
      </c>
    </row>
    <row r="481" spans="1:13">
      <c r="A481" s="107">
        <v>1104</v>
      </c>
      <c r="B481" s="108" t="s">
        <v>896</v>
      </c>
      <c r="C481" s="108" t="s">
        <v>887</v>
      </c>
      <c r="D481" s="107">
        <v>9417</v>
      </c>
      <c r="E481" s="108" t="s">
        <v>50</v>
      </c>
      <c r="F481" s="108" t="s">
        <v>603</v>
      </c>
      <c r="G481" s="108" t="s">
        <v>605</v>
      </c>
      <c r="H481" s="108" t="s">
        <v>608</v>
      </c>
      <c r="I481" s="108" t="s">
        <v>607</v>
      </c>
      <c r="J481" s="109">
        <v>1125777.1000000001</v>
      </c>
      <c r="K481" s="107">
        <v>2020</v>
      </c>
      <c r="L481" s="98"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98" t="b">
        <f t="shared" si="7"/>
        <v>1</v>
      </c>
    </row>
    <row r="482" spans="1:13">
      <c r="A482" s="107">
        <v>1167</v>
      </c>
      <c r="B482" s="108" t="s">
        <v>897</v>
      </c>
      <c r="C482" s="108" t="s">
        <v>898</v>
      </c>
      <c r="D482" s="107">
        <v>13143</v>
      </c>
      <c r="E482" s="108" t="s">
        <v>50</v>
      </c>
      <c r="F482" s="108" t="s">
        <v>603</v>
      </c>
      <c r="G482" s="108" t="s">
        <v>605</v>
      </c>
      <c r="H482" s="108" t="s">
        <v>612</v>
      </c>
      <c r="I482" s="108" t="s">
        <v>612</v>
      </c>
      <c r="J482" s="109">
        <v>509.08100000000002</v>
      </c>
      <c r="K482" s="107">
        <v>2020</v>
      </c>
      <c r="L482" s="98"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98" t="b">
        <f t="shared" si="7"/>
        <v>1</v>
      </c>
    </row>
    <row r="483" spans="1:13">
      <c r="A483" s="107">
        <v>1167</v>
      </c>
      <c r="B483" s="108" t="s">
        <v>897</v>
      </c>
      <c r="C483" s="108" t="s">
        <v>898</v>
      </c>
      <c r="D483" s="107">
        <v>13143</v>
      </c>
      <c r="E483" s="108" t="s">
        <v>50</v>
      </c>
      <c r="F483" s="108" t="s">
        <v>603</v>
      </c>
      <c r="G483" s="108" t="s">
        <v>605</v>
      </c>
      <c r="H483" s="108" t="s">
        <v>604</v>
      </c>
      <c r="I483" s="108" t="s">
        <v>604</v>
      </c>
      <c r="J483" s="109">
        <v>1308.7449999999999</v>
      </c>
      <c r="K483" s="107">
        <v>2020</v>
      </c>
      <c r="L483" s="98"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98" t="b">
        <f t="shared" si="7"/>
        <v>1</v>
      </c>
    </row>
    <row r="484" spans="1:13">
      <c r="A484" s="107">
        <v>1167</v>
      </c>
      <c r="B484" s="108" t="s">
        <v>897</v>
      </c>
      <c r="C484" s="108" t="s">
        <v>898</v>
      </c>
      <c r="D484" s="107">
        <v>13143</v>
      </c>
      <c r="E484" s="108" t="s">
        <v>50</v>
      </c>
      <c r="F484" s="108" t="s">
        <v>603</v>
      </c>
      <c r="G484" s="108" t="s">
        <v>605</v>
      </c>
      <c r="H484" s="108" t="s">
        <v>628</v>
      </c>
      <c r="I484" s="108" t="s">
        <v>607</v>
      </c>
      <c r="J484" s="109">
        <v>241994.59</v>
      </c>
      <c r="K484" s="107">
        <v>2020</v>
      </c>
      <c r="L484" s="98"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98" t="b">
        <f t="shared" si="7"/>
        <v>1</v>
      </c>
    </row>
    <row r="485" spans="1:13">
      <c r="A485" s="107">
        <v>1167</v>
      </c>
      <c r="B485" s="108" t="s">
        <v>897</v>
      </c>
      <c r="C485" s="108" t="s">
        <v>898</v>
      </c>
      <c r="D485" s="107">
        <v>13143</v>
      </c>
      <c r="E485" s="108" t="s">
        <v>50</v>
      </c>
      <c r="F485" s="108" t="s">
        <v>603</v>
      </c>
      <c r="G485" s="108" t="s">
        <v>605</v>
      </c>
      <c r="H485" s="108" t="s">
        <v>608</v>
      </c>
      <c r="I485" s="108" t="s">
        <v>607</v>
      </c>
      <c r="J485" s="109">
        <v>288196.59000000003</v>
      </c>
      <c r="K485" s="107">
        <v>2020</v>
      </c>
      <c r="L485" s="98"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98" t="b">
        <f t="shared" si="7"/>
        <v>1</v>
      </c>
    </row>
    <row r="486" spans="1:13">
      <c r="A486" s="107">
        <v>1233</v>
      </c>
      <c r="B486" s="108" t="s">
        <v>899</v>
      </c>
      <c r="C486" s="108" t="s">
        <v>639</v>
      </c>
      <c r="D486" s="107">
        <v>18315</v>
      </c>
      <c r="E486" s="108" t="s">
        <v>55</v>
      </c>
      <c r="F486" s="108" t="s">
        <v>603</v>
      </c>
      <c r="G486" s="108" t="s">
        <v>605</v>
      </c>
      <c r="H486" s="108" t="s">
        <v>604</v>
      </c>
      <c r="I486" s="108" t="s">
        <v>604</v>
      </c>
      <c r="J486" s="109">
        <v>951</v>
      </c>
      <c r="K486" s="107">
        <v>2020</v>
      </c>
      <c r="L486" s="98"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98" t="b">
        <f t="shared" si="7"/>
        <v>1</v>
      </c>
    </row>
    <row r="487" spans="1:13">
      <c r="A487" s="107">
        <v>1233</v>
      </c>
      <c r="B487" s="108" t="s">
        <v>899</v>
      </c>
      <c r="C487" s="108" t="s">
        <v>639</v>
      </c>
      <c r="D487" s="107">
        <v>18315</v>
      </c>
      <c r="E487" s="108" t="s">
        <v>55</v>
      </c>
      <c r="F487" s="108" t="s">
        <v>603</v>
      </c>
      <c r="G487" s="108" t="s">
        <v>605</v>
      </c>
      <c r="H487" s="108" t="s">
        <v>646</v>
      </c>
      <c r="I487" s="108" t="s">
        <v>646</v>
      </c>
      <c r="J487" s="109">
        <v>0</v>
      </c>
      <c r="K487" s="107">
        <v>2020</v>
      </c>
      <c r="L487" s="98"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98" t="b">
        <f t="shared" si="7"/>
        <v>1</v>
      </c>
    </row>
    <row r="488" spans="1:13">
      <c r="A488" s="107">
        <v>1239</v>
      </c>
      <c r="B488" s="108" t="s">
        <v>900</v>
      </c>
      <c r="C488" s="108" t="s">
        <v>901</v>
      </c>
      <c r="D488" s="107">
        <v>5860</v>
      </c>
      <c r="E488" s="108" t="s">
        <v>55</v>
      </c>
      <c r="F488" s="108" t="s">
        <v>603</v>
      </c>
      <c r="G488" s="108" t="s">
        <v>16</v>
      </c>
      <c r="H488" s="108" t="s">
        <v>604</v>
      </c>
      <c r="I488" s="108" t="s">
        <v>604</v>
      </c>
      <c r="J488" s="109">
        <v>510258</v>
      </c>
      <c r="K488" s="107">
        <v>2020</v>
      </c>
      <c r="L488" s="98"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98" t="b">
        <f t="shared" si="7"/>
        <v>1</v>
      </c>
    </row>
    <row r="489" spans="1:13">
      <c r="A489" s="107">
        <v>1239</v>
      </c>
      <c r="B489" s="108" t="s">
        <v>900</v>
      </c>
      <c r="C489" s="108" t="s">
        <v>901</v>
      </c>
      <c r="D489" s="107">
        <v>5860</v>
      </c>
      <c r="E489" s="108" t="s">
        <v>55</v>
      </c>
      <c r="F489" s="108" t="s">
        <v>603</v>
      </c>
      <c r="G489" s="108" t="s">
        <v>24</v>
      </c>
      <c r="H489" s="108" t="s">
        <v>604</v>
      </c>
      <c r="I489" s="108" t="s">
        <v>604</v>
      </c>
      <c r="J489" s="109">
        <v>962310</v>
      </c>
      <c r="K489" s="107">
        <v>2020</v>
      </c>
      <c r="L489" s="98"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98" t="b">
        <f t="shared" si="7"/>
        <v>1</v>
      </c>
    </row>
    <row r="490" spans="1:13">
      <c r="A490" s="107">
        <v>1239</v>
      </c>
      <c r="B490" s="108" t="s">
        <v>900</v>
      </c>
      <c r="C490" s="108" t="s">
        <v>901</v>
      </c>
      <c r="D490" s="107">
        <v>5860</v>
      </c>
      <c r="E490" s="108" t="s">
        <v>55</v>
      </c>
      <c r="F490" s="108" t="s">
        <v>603</v>
      </c>
      <c r="G490" s="108" t="s">
        <v>611</v>
      </c>
      <c r="H490" s="108" t="s">
        <v>612</v>
      </c>
      <c r="I490" s="108" t="s">
        <v>612</v>
      </c>
      <c r="J490" s="109">
        <v>14.131</v>
      </c>
      <c r="K490" s="107">
        <v>2020</v>
      </c>
      <c r="L490" s="98"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98" t="b">
        <f t="shared" si="7"/>
        <v>1</v>
      </c>
    </row>
    <row r="491" spans="1:13">
      <c r="A491" s="107">
        <v>1239</v>
      </c>
      <c r="B491" s="108" t="s">
        <v>900</v>
      </c>
      <c r="C491" s="108" t="s">
        <v>901</v>
      </c>
      <c r="D491" s="107">
        <v>5860</v>
      </c>
      <c r="E491" s="108" t="s">
        <v>55</v>
      </c>
      <c r="F491" s="108" t="s">
        <v>603</v>
      </c>
      <c r="G491" s="108" t="s">
        <v>611</v>
      </c>
      <c r="H491" s="108" t="s">
        <v>604</v>
      </c>
      <c r="I491" s="108" t="s">
        <v>604</v>
      </c>
      <c r="J491" s="109">
        <v>2370.8690000000001</v>
      </c>
      <c r="K491" s="107">
        <v>2020</v>
      </c>
      <c r="L491" s="98"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98" t="b">
        <f t="shared" si="7"/>
        <v>1</v>
      </c>
    </row>
    <row r="492" spans="1:13">
      <c r="A492" s="107">
        <v>1240</v>
      </c>
      <c r="B492" s="108" t="s">
        <v>902</v>
      </c>
      <c r="C492" s="108" t="s">
        <v>903</v>
      </c>
      <c r="D492" s="107">
        <v>10005</v>
      </c>
      <c r="E492" s="108" t="s">
        <v>55</v>
      </c>
      <c r="F492" s="108" t="s">
        <v>603</v>
      </c>
      <c r="G492" s="108" t="s">
        <v>611</v>
      </c>
      <c r="H492" s="108" t="s">
        <v>612</v>
      </c>
      <c r="I492" s="108" t="s">
        <v>612</v>
      </c>
      <c r="J492" s="109">
        <v>146.88900000000001</v>
      </c>
      <c r="K492" s="107">
        <v>2020</v>
      </c>
      <c r="L492" s="98"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98" t="b">
        <f t="shared" si="7"/>
        <v>1</v>
      </c>
    </row>
    <row r="493" spans="1:13">
      <c r="A493" s="107">
        <v>1240</v>
      </c>
      <c r="B493" s="108" t="s">
        <v>902</v>
      </c>
      <c r="C493" s="108" t="s">
        <v>903</v>
      </c>
      <c r="D493" s="107">
        <v>10005</v>
      </c>
      <c r="E493" s="108" t="s">
        <v>55</v>
      </c>
      <c r="F493" s="108" t="s">
        <v>603</v>
      </c>
      <c r="G493" s="108" t="s">
        <v>611</v>
      </c>
      <c r="H493" s="108" t="s">
        <v>604</v>
      </c>
      <c r="I493" s="108" t="s">
        <v>604</v>
      </c>
      <c r="J493" s="109">
        <v>124989.11</v>
      </c>
      <c r="K493" s="107">
        <v>2020</v>
      </c>
      <c r="L493" s="98"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98" t="b">
        <f t="shared" si="7"/>
        <v>1</v>
      </c>
    </row>
    <row r="494" spans="1:13">
      <c r="A494" s="107">
        <v>1240</v>
      </c>
      <c r="B494" s="108" t="s">
        <v>902</v>
      </c>
      <c r="C494" s="108" t="s">
        <v>903</v>
      </c>
      <c r="D494" s="107">
        <v>10005</v>
      </c>
      <c r="E494" s="108" t="s">
        <v>55</v>
      </c>
      <c r="F494" s="108" t="s">
        <v>603</v>
      </c>
      <c r="G494" s="108" t="s">
        <v>649</v>
      </c>
      <c r="H494" s="108" t="s">
        <v>612</v>
      </c>
      <c r="I494" s="108" t="s">
        <v>612</v>
      </c>
      <c r="J494" s="109">
        <v>29</v>
      </c>
      <c r="K494" s="107">
        <v>2020</v>
      </c>
      <c r="L494" s="98"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98" t="b">
        <f t="shared" si="7"/>
        <v>1</v>
      </c>
    </row>
    <row r="495" spans="1:13">
      <c r="A495" s="107">
        <v>1241</v>
      </c>
      <c r="B495" s="108" t="s">
        <v>904</v>
      </c>
      <c r="C495" s="108" t="s">
        <v>905</v>
      </c>
      <c r="D495" s="107">
        <v>10000</v>
      </c>
      <c r="E495" s="108" t="s">
        <v>55</v>
      </c>
      <c r="F495" s="108" t="s">
        <v>603</v>
      </c>
      <c r="G495" s="108" t="s">
        <v>605</v>
      </c>
      <c r="H495" s="108" t="s">
        <v>606</v>
      </c>
      <c r="I495" s="108" t="s">
        <v>607</v>
      </c>
      <c r="J495" s="109">
        <v>75261.876999999993</v>
      </c>
      <c r="K495" s="107">
        <v>2020</v>
      </c>
      <c r="L495" s="98"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98" t="b">
        <f t="shared" si="7"/>
        <v>1</v>
      </c>
    </row>
    <row r="496" spans="1:13">
      <c r="A496" s="107">
        <v>1241</v>
      </c>
      <c r="B496" s="108" t="s">
        <v>904</v>
      </c>
      <c r="C496" s="108" t="s">
        <v>905</v>
      </c>
      <c r="D496" s="107">
        <v>10000</v>
      </c>
      <c r="E496" s="108" t="s">
        <v>55</v>
      </c>
      <c r="F496" s="108" t="s">
        <v>603</v>
      </c>
      <c r="G496" s="108" t="s">
        <v>605</v>
      </c>
      <c r="H496" s="108" t="s">
        <v>612</v>
      </c>
      <c r="I496" s="108" t="s">
        <v>612</v>
      </c>
      <c r="J496" s="109">
        <v>27924.231</v>
      </c>
      <c r="K496" s="107">
        <v>2020</v>
      </c>
      <c r="L496" s="98"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98" t="b">
        <f t="shared" si="7"/>
        <v>1</v>
      </c>
    </row>
    <row r="497" spans="1:13">
      <c r="A497" s="107">
        <v>1241</v>
      </c>
      <c r="B497" s="108" t="s">
        <v>904</v>
      </c>
      <c r="C497" s="108" t="s">
        <v>905</v>
      </c>
      <c r="D497" s="107">
        <v>10000</v>
      </c>
      <c r="E497" s="108" t="s">
        <v>55</v>
      </c>
      <c r="F497" s="108" t="s">
        <v>603</v>
      </c>
      <c r="G497" s="108" t="s">
        <v>605</v>
      </c>
      <c r="H497" s="108" t="s">
        <v>608</v>
      </c>
      <c r="I497" s="108" t="s">
        <v>607</v>
      </c>
      <c r="J497" s="109">
        <v>5929472.9000000004</v>
      </c>
      <c r="K497" s="107">
        <v>2020</v>
      </c>
      <c r="L497" s="98"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98" t="b">
        <f t="shared" si="7"/>
        <v>1</v>
      </c>
    </row>
    <row r="498" spans="1:13">
      <c r="A498" s="107">
        <v>1250</v>
      </c>
      <c r="B498" s="108" t="s">
        <v>906</v>
      </c>
      <c r="C498" s="108" t="s">
        <v>907</v>
      </c>
      <c r="D498" s="107">
        <v>22500</v>
      </c>
      <c r="E498" s="108" t="s">
        <v>55</v>
      </c>
      <c r="F498" s="108" t="s">
        <v>603</v>
      </c>
      <c r="G498" s="108" t="s">
        <v>605</v>
      </c>
      <c r="H498" s="108" t="s">
        <v>604</v>
      </c>
      <c r="I498" s="108" t="s">
        <v>604</v>
      </c>
      <c r="J498" s="109">
        <v>123743.55</v>
      </c>
      <c r="K498" s="107">
        <v>2020</v>
      </c>
      <c r="L498" s="98"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98" t="b">
        <f t="shared" si="7"/>
        <v>1</v>
      </c>
    </row>
    <row r="499" spans="1:13">
      <c r="A499" s="107">
        <v>1250</v>
      </c>
      <c r="B499" s="108" t="s">
        <v>906</v>
      </c>
      <c r="C499" s="108" t="s">
        <v>907</v>
      </c>
      <c r="D499" s="107">
        <v>22500</v>
      </c>
      <c r="E499" s="108" t="s">
        <v>55</v>
      </c>
      <c r="F499" s="108" t="s">
        <v>603</v>
      </c>
      <c r="G499" s="108" t="s">
        <v>605</v>
      </c>
      <c r="H499" s="108" t="s">
        <v>608</v>
      </c>
      <c r="I499" s="108" t="s">
        <v>607</v>
      </c>
      <c r="J499" s="109">
        <v>1810013.4</v>
      </c>
      <c r="K499" s="107">
        <v>2020</v>
      </c>
      <c r="L499" s="98"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98" t="b">
        <f t="shared" si="7"/>
        <v>1</v>
      </c>
    </row>
    <row r="500" spans="1:13">
      <c r="A500" s="107">
        <v>1355</v>
      </c>
      <c r="B500" s="108" t="s">
        <v>908</v>
      </c>
      <c r="C500" s="108" t="s">
        <v>909</v>
      </c>
      <c r="D500" s="107">
        <v>10171</v>
      </c>
      <c r="E500" s="108" t="s">
        <v>59</v>
      </c>
      <c r="F500" s="108" t="s">
        <v>603</v>
      </c>
      <c r="G500" s="108" t="s">
        <v>611</v>
      </c>
      <c r="H500" s="108" t="s">
        <v>612</v>
      </c>
      <c r="I500" s="108" t="s">
        <v>612</v>
      </c>
      <c r="J500" s="109">
        <v>1875.7049999999999</v>
      </c>
      <c r="K500" s="107">
        <v>2020</v>
      </c>
      <c r="L500" s="98"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98" t="b">
        <f t="shared" si="7"/>
        <v>1</v>
      </c>
    </row>
    <row r="501" spans="1:13">
      <c r="A501" s="107">
        <v>1355</v>
      </c>
      <c r="B501" s="108" t="s">
        <v>908</v>
      </c>
      <c r="C501" s="108" t="s">
        <v>909</v>
      </c>
      <c r="D501" s="107">
        <v>10171</v>
      </c>
      <c r="E501" s="108" t="s">
        <v>59</v>
      </c>
      <c r="F501" s="108" t="s">
        <v>603</v>
      </c>
      <c r="G501" s="108" t="s">
        <v>611</v>
      </c>
      <c r="H501" s="108" t="s">
        <v>604</v>
      </c>
      <c r="I501" s="108" t="s">
        <v>604</v>
      </c>
      <c r="J501" s="109">
        <v>192004.3</v>
      </c>
      <c r="K501" s="107">
        <v>2020</v>
      </c>
      <c r="L501" s="98"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98" t="b">
        <f t="shared" si="7"/>
        <v>1</v>
      </c>
    </row>
    <row r="502" spans="1:13">
      <c r="A502" s="107">
        <v>1355</v>
      </c>
      <c r="B502" s="108" t="s">
        <v>908</v>
      </c>
      <c r="C502" s="108" t="s">
        <v>909</v>
      </c>
      <c r="D502" s="107">
        <v>10171</v>
      </c>
      <c r="E502" s="108" t="s">
        <v>59</v>
      </c>
      <c r="F502" s="108" t="s">
        <v>603</v>
      </c>
      <c r="G502" s="108" t="s">
        <v>661</v>
      </c>
      <c r="H502" s="108" t="s">
        <v>662</v>
      </c>
      <c r="I502" s="108" t="s">
        <v>662</v>
      </c>
      <c r="J502" s="109">
        <v>16605</v>
      </c>
      <c r="K502" s="107">
        <v>2020</v>
      </c>
      <c r="L502" s="98"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98" t="b">
        <f t="shared" si="7"/>
        <v>1</v>
      </c>
    </row>
    <row r="503" spans="1:13">
      <c r="A503" s="107">
        <v>1355</v>
      </c>
      <c r="B503" s="108" t="s">
        <v>908</v>
      </c>
      <c r="C503" s="108" t="s">
        <v>909</v>
      </c>
      <c r="D503" s="107">
        <v>10171</v>
      </c>
      <c r="E503" s="108" t="s">
        <v>59</v>
      </c>
      <c r="F503" s="108" t="s">
        <v>603</v>
      </c>
      <c r="G503" s="108" t="s">
        <v>605</v>
      </c>
      <c r="H503" s="108" t="s">
        <v>606</v>
      </c>
      <c r="I503" s="108" t="s">
        <v>607</v>
      </c>
      <c r="J503" s="109">
        <v>1068678.5</v>
      </c>
      <c r="K503" s="107">
        <v>2020</v>
      </c>
      <c r="L503" s="98"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98" t="b">
        <f t="shared" si="7"/>
        <v>1</v>
      </c>
    </row>
    <row r="504" spans="1:13">
      <c r="A504" s="107">
        <v>1355</v>
      </c>
      <c r="B504" s="108" t="s">
        <v>908</v>
      </c>
      <c r="C504" s="108" t="s">
        <v>909</v>
      </c>
      <c r="D504" s="107">
        <v>10171</v>
      </c>
      <c r="E504" s="108" t="s">
        <v>59</v>
      </c>
      <c r="F504" s="108" t="s">
        <v>603</v>
      </c>
      <c r="G504" s="108" t="s">
        <v>605</v>
      </c>
      <c r="H504" s="108" t="s">
        <v>612</v>
      </c>
      <c r="I504" s="108" t="s">
        <v>612</v>
      </c>
      <c r="J504" s="109">
        <v>2679.4949999999999</v>
      </c>
      <c r="K504" s="107">
        <v>2020</v>
      </c>
      <c r="L504" s="98"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98" t="b">
        <f t="shared" si="7"/>
        <v>1</v>
      </c>
    </row>
    <row r="505" spans="1:13">
      <c r="A505" s="107">
        <v>1356</v>
      </c>
      <c r="B505" s="108" t="s">
        <v>910</v>
      </c>
      <c r="C505" s="108" t="s">
        <v>909</v>
      </c>
      <c r="D505" s="107">
        <v>10171</v>
      </c>
      <c r="E505" s="108" t="s">
        <v>59</v>
      </c>
      <c r="F505" s="108" t="s">
        <v>603</v>
      </c>
      <c r="G505" s="108" t="s">
        <v>605</v>
      </c>
      <c r="H505" s="108" t="s">
        <v>606</v>
      </c>
      <c r="I505" s="108" t="s">
        <v>607</v>
      </c>
      <c r="J505" s="109">
        <v>19800.825000000001</v>
      </c>
      <c r="K505" s="107">
        <v>2020</v>
      </c>
      <c r="L505" s="98"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98" t="b">
        <f t="shared" si="7"/>
        <v>1</v>
      </c>
    </row>
    <row r="506" spans="1:13">
      <c r="A506" s="107">
        <v>1356</v>
      </c>
      <c r="B506" s="108" t="s">
        <v>910</v>
      </c>
      <c r="C506" s="108" t="s">
        <v>909</v>
      </c>
      <c r="D506" s="107">
        <v>10171</v>
      </c>
      <c r="E506" s="108" t="s">
        <v>59</v>
      </c>
      <c r="F506" s="108" t="s">
        <v>603</v>
      </c>
      <c r="G506" s="108" t="s">
        <v>605</v>
      </c>
      <c r="H506" s="108" t="s">
        <v>612</v>
      </c>
      <c r="I506" s="108" t="s">
        <v>612</v>
      </c>
      <c r="J506" s="109">
        <v>11742.546</v>
      </c>
      <c r="K506" s="107">
        <v>2020</v>
      </c>
      <c r="L506" s="98"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98" t="b">
        <f t="shared" si="7"/>
        <v>1</v>
      </c>
    </row>
    <row r="507" spans="1:13">
      <c r="A507" s="107">
        <v>1356</v>
      </c>
      <c r="B507" s="108" t="s">
        <v>910</v>
      </c>
      <c r="C507" s="108" t="s">
        <v>909</v>
      </c>
      <c r="D507" s="107">
        <v>10171</v>
      </c>
      <c r="E507" s="108" t="s">
        <v>59</v>
      </c>
      <c r="F507" s="108" t="s">
        <v>603</v>
      </c>
      <c r="G507" s="108" t="s">
        <v>605</v>
      </c>
      <c r="H507" s="108" t="s">
        <v>628</v>
      </c>
      <c r="I507" s="108" t="s">
        <v>607</v>
      </c>
      <c r="J507" s="109">
        <v>9879175.5999999996</v>
      </c>
      <c r="K507" s="107">
        <v>2020</v>
      </c>
      <c r="L507" s="98"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98" t="b">
        <f t="shared" si="7"/>
        <v>1</v>
      </c>
    </row>
    <row r="508" spans="1:13">
      <c r="A508" s="107">
        <v>1356</v>
      </c>
      <c r="B508" s="108" t="s">
        <v>910</v>
      </c>
      <c r="C508" s="108" t="s">
        <v>909</v>
      </c>
      <c r="D508" s="107">
        <v>10171</v>
      </c>
      <c r="E508" s="108" t="s">
        <v>59</v>
      </c>
      <c r="F508" s="108" t="s">
        <v>603</v>
      </c>
      <c r="G508" s="108" t="s">
        <v>605</v>
      </c>
      <c r="H508" s="108" t="s">
        <v>608</v>
      </c>
      <c r="I508" s="108" t="s">
        <v>607</v>
      </c>
      <c r="J508" s="109">
        <v>0</v>
      </c>
      <c r="K508" s="107">
        <v>2020</v>
      </c>
      <c r="L508" s="98"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98" t="b">
        <f t="shared" si="7"/>
        <v>1</v>
      </c>
    </row>
    <row r="509" spans="1:13">
      <c r="A509" s="107">
        <v>1363</v>
      </c>
      <c r="B509" s="108" t="s">
        <v>911</v>
      </c>
      <c r="C509" s="108" t="s">
        <v>912</v>
      </c>
      <c r="D509" s="107">
        <v>11249</v>
      </c>
      <c r="E509" s="108" t="s">
        <v>59</v>
      </c>
      <c r="F509" s="108" t="s">
        <v>603</v>
      </c>
      <c r="G509" s="108" t="s">
        <v>16</v>
      </c>
      <c r="H509" s="108" t="s">
        <v>604</v>
      </c>
      <c r="I509" s="108" t="s">
        <v>604</v>
      </c>
      <c r="J509" s="109">
        <v>1643161</v>
      </c>
      <c r="K509" s="107">
        <v>2020</v>
      </c>
      <c r="L509" s="98"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98" t="b">
        <f t="shared" si="7"/>
        <v>1</v>
      </c>
    </row>
    <row r="510" spans="1:13">
      <c r="A510" s="107">
        <v>1363</v>
      </c>
      <c r="B510" s="108" t="s">
        <v>911</v>
      </c>
      <c r="C510" s="108" t="s">
        <v>912</v>
      </c>
      <c r="D510" s="107">
        <v>11249</v>
      </c>
      <c r="E510" s="108" t="s">
        <v>59</v>
      </c>
      <c r="F510" s="108" t="s">
        <v>603</v>
      </c>
      <c r="G510" s="108" t="s">
        <v>24</v>
      </c>
      <c r="H510" s="108" t="s">
        <v>604</v>
      </c>
      <c r="I510" s="108" t="s">
        <v>604</v>
      </c>
      <c r="J510" s="109">
        <v>2946059</v>
      </c>
      <c r="K510" s="107">
        <v>2020</v>
      </c>
      <c r="L510" s="98"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98" t="b">
        <f t="shared" si="7"/>
        <v>1</v>
      </c>
    </row>
    <row r="511" spans="1:13">
      <c r="A511" s="107">
        <v>1363</v>
      </c>
      <c r="B511" s="108" t="s">
        <v>911</v>
      </c>
      <c r="C511" s="108" t="s">
        <v>912</v>
      </c>
      <c r="D511" s="107">
        <v>11249</v>
      </c>
      <c r="E511" s="108" t="s">
        <v>59</v>
      </c>
      <c r="F511" s="108" t="s">
        <v>603</v>
      </c>
      <c r="G511" s="108" t="s">
        <v>611</v>
      </c>
      <c r="H511" s="108" t="s">
        <v>612</v>
      </c>
      <c r="I511" s="108" t="s">
        <v>612</v>
      </c>
      <c r="J511" s="109">
        <v>0</v>
      </c>
      <c r="K511" s="107">
        <v>2020</v>
      </c>
      <c r="L511" s="98"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98" t="b">
        <f t="shared" si="7"/>
        <v>1</v>
      </c>
    </row>
    <row r="512" spans="1:13">
      <c r="A512" s="107">
        <v>1363</v>
      </c>
      <c r="B512" s="108" t="s">
        <v>911</v>
      </c>
      <c r="C512" s="108" t="s">
        <v>912</v>
      </c>
      <c r="D512" s="107">
        <v>11249</v>
      </c>
      <c r="E512" s="108" t="s">
        <v>59</v>
      </c>
      <c r="F512" s="108" t="s">
        <v>603</v>
      </c>
      <c r="G512" s="108" t="s">
        <v>611</v>
      </c>
      <c r="H512" s="108" t="s">
        <v>604</v>
      </c>
      <c r="I512" s="108" t="s">
        <v>604</v>
      </c>
      <c r="J512" s="109">
        <v>0</v>
      </c>
      <c r="K512" s="107">
        <v>2020</v>
      </c>
      <c r="L512" s="98"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98" t="b">
        <f t="shared" si="7"/>
        <v>1</v>
      </c>
    </row>
    <row r="513" spans="1:13">
      <c r="A513" s="107">
        <v>1364</v>
      </c>
      <c r="B513" s="108" t="s">
        <v>913</v>
      </c>
      <c r="C513" s="108" t="s">
        <v>912</v>
      </c>
      <c r="D513" s="107">
        <v>11249</v>
      </c>
      <c r="E513" s="108" t="s">
        <v>59</v>
      </c>
      <c r="F513" s="108" t="s">
        <v>603</v>
      </c>
      <c r="G513" s="108" t="s">
        <v>605</v>
      </c>
      <c r="H513" s="108" t="s">
        <v>606</v>
      </c>
      <c r="I513" s="108" t="s">
        <v>607</v>
      </c>
      <c r="J513" s="109">
        <v>0</v>
      </c>
      <c r="K513" s="107">
        <v>2020</v>
      </c>
      <c r="L513" s="98"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98" t="b">
        <f t="shared" si="7"/>
        <v>1</v>
      </c>
    </row>
    <row r="514" spans="1:13">
      <c r="A514" s="107">
        <v>1364</v>
      </c>
      <c r="B514" s="108" t="s">
        <v>913</v>
      </c>
      <c r="C514" s="108" t="s">
        <v>912</v>
      </c>
      <c r="D514" s="107">
        <v>11249</v>
      </c>
      <c r="E514" s="108" t="s">
        <v>59</v>
      </c>
      <c r="F514" s="108" t="s">
        <v>603</v>
      </c>
      <c r="G514" s="108" t="s">
        <v>605</v>
      </c>
      <c r="H514" s="108" t="s">
        <v>604</v>
      </c>
      <c r="I514" s="108" t="s">
        <v>604</v>
      </c>
      <c r="J514" s="109">
        <v>21940.909</v>
      </c>
      <c r="K514" s="107">
        <v>2020</v>
      </c>
      <c r="L514" s="98"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98" t="b">
        <f t="shared" si="7"/>
        <v>1</v>
      </c>
    </row>
    <row r="515" spans="1:13">
      <c r="A515" s="107">
        <v>1364</v>
      </c>
      <c r="B515" s="108" t="s">
        <v>913</v>
      </c>
      <c r="C515" s="108" t="s">
        <v>912</v>
      </c>
      <c r="D515" s="107">
        <v>11249</v>
      </c>
      <c r="E515" s="108" t="s">
        <v>59</v>
      </c>
      <c r="F515" s="108" t="s">
        <v>603</v>
      </c>
      <c r="G515" s="108" t="s">
        <v>605</v>
      </c>
      <c r="H515" s="108" t="s">
        <v>628</v>
      </c>
      <c r="I515" s="108" t="s">
        <v>607</v>
      </c>
      <c r="J515" s="109">
        <v>6626028.0999999996</v>
      </c>
      <c r="K515" s="107">
        <v>2020</v>
      </c>
      <c r="L515" s="98"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98" t="b">
        <f t="shared" si="7"/>
        <v>1</v>
      </c>
    </row>
    <row r="516" spans="1:13">
      <c r="A516" s="107">
        <v>1366</v>
      </c>
      <c r="B516" s="108" t="s">
        <v>914</v>
      </c>
      <c r="C516" s="108" t="s">
        <v>912</v>
      </c>
      <c r="D516" s="107">
        <v>11249</v>
      </c>
      <c r="E516" s="108" t="s">
        <v>59</v>
      </c>
      <c r="F516" s="108" t="s">
        <v>603</v>
      </c>
      <c r="G516" s="108" t="s">
        <v>611</v>
      </c>
      <c r="H516" s="108" t="s">
        <v>604</v>
      </c>
      <c r="I516" s="108" t="s">
        <v>604</v>
      </c>
      <c r="J516" s="109">
        <v>34846</v>
      </c>
      <c r="K516" s="107">
        <v>2020</v>
      </c>
      <c r="L516" s="98"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98" t="b">
        <f t="shared" si="7"/>
        <v>1</v>
      </c>
    </row>
    <row r="517" spans="1:13">
      <c r="A517" s="107">
        <v>1374</v>
      </c>
      <c r="B517" s="108" t="s">
        <v>915</v>
      </c>
      <c r="C517" s="108" t="s">
        <v>916</v>
      </c>
      <c r="D517" s="107">
        <v>14268</v>
      </c>
      <c r="E517" s="108" t="s">
        <v>59</v>
      </c>
      <c r="F517" s="108" t="s">
        <v>603</v>
      </c>
      <c r="G517" s="108" t="s">
        <v>605</v>
      </c>
      <c r="H517" s="108" t="s">
        <v>606</v>
      </c>
      <c r="I517" s="108" t="s">
        <v>607</v>
      </c>
      <c r="J517" s="109">
        <v>449523.09</v>
      </c>
      <c r="K517" s="107">
        <v>2020</v>
      </c>
      <c r="L517" s="98"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98" t="b">
        <f t="shared" si="7"/>
        <v>1</v>
      </c>
    </row>
    <row r="518" spans="1:13">
      <c r="A518" s="107">
        <v>1374</v>
      </c>
      <c r="B518" s="108" t="s">
        <v>915</v>
      </c>
      <c r="C518" s="108" t="s">
        <v>916</v>
      </c>
      <c r="D518" s="107">
        <v>14268</v>
      </c>
      <c r="E518" s="108" t="s">
        <v>59</v>
      </c>
      <c r="F518" s="108" t="s">
        <v>603</v>
      </c>
      <c r="G518" s="108" t="s">
        <v>605</v>
      </c>
      <c r="H518" s="108" t="s">
        <v>612</v>
      </c>
      <c r="I518" s="108" t="s">
        <v>612</v>
      </c>
      <c r="J518" s="109">
        <v>313.971</v>
      </c>
      <c r="K518" s="107">
        <v>2020</v>
      </c>
      <c r="L518" s="98"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98" t="b">
        <f t="shared" si="7"/>
        <v>1</v>
      </c>
    </row>
    <row r="519" spans="1:13">
      <c r="A519" s="107">
        <v>1374</v>
      </c>
      <c r="B519" s="108" t="s">
        <v>915</v>
      </c>
      <c r="C519" s="108" t="s">
        <v>916</v>
      </c>
      <c r="D519" s="107">
        <v>14268</v>
      </c>
      <c r="E519" s="108" t="s">
        <v>59</v>
      </c>
      <c r="F519" s="108" t="s">
        <v>603</v>
      </c>
      <c r="G519" s="108" t="s">
        <v>605</v>
      </c>
      <c r="H519" s="108" t="s">
        <v>604</v>
      </c>
      <c r="I519" s="108" t="s">
        <v>604</v>
      </c>
      <c r="J519" s="109">
        <v>996.99800000000005</v>
      </c>
      <c r="K519" s="107">
        <v>2020</v>
      </c>
      <c r="L519" s="98"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98" t="b">
        <f t="shared" si="7"/>
        <v>1</v>
      </c>
    </row>
    <row r="520" spans="1:13">
      <c r="A520" s="107">
        <v>1374</v>
      </c>
      <c r="B520" s="108" t="s">
        <v>915</v>
      </c>
      <c r="C520" s="108" t="s">
        <v>916</v>
      </c>
      <c r="D520" s="107">
        <v>14268</v>
      </c>
      <c r="E520" s="108" t="s">
        <v>59</v>
      </c>
      <c r="F520" s="108" t="s">
        <v>603</v>
      </c>
      <c r="G520" s="108" t="s">
        <v>605</v>
      </c>
      <c r="H520" s="108" t="s">
        <v>656</v>
      </c>
      <c r="I520" s="108" t="s">
        <v>656</v>
      </c>
      <c r="J520" s="109">
        <v>0</v>
      </c>
      <c r="K520" s="107">
        <v>2020</v>
      </c>
      <c r="L520" s="98"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98"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07">
        <v>1374</v>
      </c>
      <c r="B521" s="108" t="s">
        <v>915</v>
      </c>
      <c r="C521" s="108" t="s">
        <v>916</v>
      </c>
      <c r="D521" s="107">
        <v>14268</v>
      </c>
      <c r="E521" s="108" t="s">
        <v>59</v>
      </c>
      <c r="F521" s="108" t="s">
        <v>603</v>
      </c>
      <c r="G521" s="108" t="s">
        <v>605</v>
      </c>
      <c r="H521" s="108" t="s">
        <v>620</v>
      </c>
      <c r="I521" s="108" t="s">
        <v>621</v>
      </c>
      <c r="J521" s="109">
        <v>38.942</v>
      </c>
      <c r="K521" s="107">
        <v>2020</v>
      </c>
      <c r="L521" s="98"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98" t="b">
        <f t="shared" si="8"/>
        <v>1</v>
      </c>
    </row>
    <row r="522" spans="1:13">
      <c r="A522" s="107">
        <v>1374</v>
      </c>
      <c r="B522" s="108" t="s">
        <v>915</v>
      </c>
      <c r="C522" s="108" t="s">
        <v>916</v>
      </c>
      <c r="D522" s="107">
        <v>14268</v>
      </c>
      <c r="E522" s="108" t="s">
        <v>59</v>
      </c>
      <c r="F522" s="108" t="s">
        <v>603</v>
      </c>
      <c r="G522" s="108" t="s">
        <v>605</v>
      </c>
      <c r="H522" s="108" t="s">
        <v>917</v>
      </c>
      <c r="I522" s="108" t="s">
        <v>727</v>
      </c>
      <c r="J522" s="109">
        <v>0</v>
      </c>
      <c r="K522" s="107">
        <v>2020</v>
      </c>
      <c r="L522" s="98"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98" t="b">
        <f t="shared" si="8"/>
        <v>1</v>
      </c>
    </row>
    <row r="523" spans="1:13">
      <c r="A523" s="107">
        <v>1377</v>
      </c>
      <c r="B523" s="108" t="s">
        <v>918</v>
      </c>
      <c r="C523" s="108" t="s">
        <v>615</v>
      </c>
      <c r="D523" s="107">
        <v>18642</v>
      </c>
      <c r="E523" s="108" t="s">
        <v>59</v>
      </c>
      <c r="F523" s="108" t="s">
        <v>603</v>
      </c>
      <c r="G523" s="108" t="s">
        <v>664</v>
      </c>
      <c r="H523" s="108" t="s">
        <v>636</v>
      </c>
      <c r="I523" s="108" t="s">
        <v>665</v>
      </c>
      <c r="J523" s="109">
        <v>1091183</v>
      </c>
      <c r="K523" s="107">
        <v>2020</v>
      </c>
      <c r="L523" s="98"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98" t="b">
        <f t="shared" si="8"/>
        <v>1</v>
      </c>
    </row>
    <row r="524" spans="1:13">
      <c r="A524" s="107">
        <v>1378</v>
      </c>
      <c r="B524" s="108" t="s">
        <v>919</v>
      </c>
      <c r="C524" s="108" t="s">
        <v>615</v>
      </c>
      <c r="D524" s="107">
        <v>18642</v>
      </c>
      <c r="E524" s="108" t="s">
        <v>59</v>
      </c>
      <c r="F524" s="108" t="s">
        <v>603</v>
      </c>
      <c r="G524" s="108" t="s">
        <v>16</v>
      </c>
      <c r="H524" s="108" t="s">
        <v>604</v>
      </c>
      <c r="I524" s="108" t="s">
        <v>604</v>
      </c>
      <c r="J524" s="109">
        <v>2580712</v>
      </c>
      <c r="K524" s="107">
        <v>2020</v>
      </c>
      <c r="L524" s="98"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98" t="b">
        <f t="shared" si="8"/>
        <v>1</v>
      </c>
    </row>
    <row r="525" spans="1:13">
      <c r="A525" s="107">
        <v>1378</v>
      </c>
      <c r="B525" s="108" t="s">
        <v>919</v>
      </c>
      <c r="C525" s="108" t="s">
        <v>615</v>
      </c>
      <c r="D525" s="107">
        <v>18642</v>
      </c>
      <c r="E525" s="108" t="s">
        <v>59</v>
      </c>
      <c r="F525" s="108" t="s">
        <v>603</v>
      </c>
      <c r="G525" s="108" t="s">
        <v>24</v>
      </c>
      <c r="H525" s="108" t="s">
        <v>606</v>
      </c>
      <c r="I525" s="108" t="s">
        <v>607</v>
      </c>
      <c r="J525" s="109">
        <v>0</v>
      </c>
      <c r="K525" s="107">
        <v>2020</v>
      </c>
      <c r="L525" s="98"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98" t="b">
        <f t="shared" si="8"/>
        <v>1</v>
      </c>
    </row>
    <row r="526" spans="1:13">
      <c r="A526" s="107">
        <v>1378</v>
      </c>
      <c r="B526" s="108" t="s">
        <v>919</v>
      </c>
      <c r="C526" s="108" t="s">
        <v>615</v>
      </c>
      <c r="D526" s="107">
        <v>18642</v>
      </c>
      <c r="E526" s="108" t="s">
        <v>59</v>
      </c>
      <c r="F526" s="108" t="s">
        <v>603</v>
      </c>
      <c r="G526" s="108" t="s">
        <v>24</v>
      </c>
      <c r="H526" s="108" t="s">
        <v>612</v>
      </c>
      <c r="I526" s="108" t="s">
        <v>612</v>
      </c>
      <c r="J526" s="109">
        <v>0</v>
      </c>
      <c r="K526" s="107">
        <v>2020</v>
      </c>
      <c r="L526" s="98"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98" t="b">
        <f t="shared" si="8"/>
        <v>1</v>
      </c>
    </row>
    <row r="527" spans="1:13">
      <c r="A527" s="107">
        <v>1378</v>
      </c>
      <c r="B527" s="108" t="s">
        <v>919</v>
      </c>
      <c r="C527" s="108" t="s">
        <v>615</v>
      </c>
      <c r="D527" s="107">
        <v>18642</v>
      </c>
      <c r="E527" s="108" t="s">
        <v>59</v>
      </c>
      <c r="F527" s="108" t="s">
        <v>603</v>
      </c>
      <c r="G527" s="108" t="s">
        <v>24</v>
      </c>
      <c r="H527" s="108" t="s">
        <v>604</v>
      </c>
      <c r="I527" s="108" t="s">
        <v>604</v>
      </c>
      <c r="J527" s="109">
        <v>4327840</v>
      </c>
      <c r="K527" s="107">
        <v>2020</v>
      </c>
      <c r="L527" s="98"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98" t="b">
        <f t="shared" si="8"/>
        <v>1</v>
      </c>
    </row>
    <row r="528" spans="1:13">
      <c r="A528" s="107">
        <v>1378</v>
      </c>
      <c r="B528" s="108" t="s">
        <v>919</v>
      </c>
      <c r="C528" s="108" t="s">
        <v>615</v>
      </c>
      <c r="D528" s="107">
        <v>18642</v>
      </c>
      <c r="E528" s="108" t="s">
        <v>59</v>
      </c>
      <c r="F528" s="108" t="s">
        <v>603</v>
      </c>
      <c r="G528" s="108" t="s">
        <v>24</v>
      </c>
      <c r="H528" s="108" t="s">
        <v>628</v>
      </c>
      <c r="I528" s="108" t="s">
        <v>607</v>
      </c>
      <c r="J528" s="109">
        <v>0</v>
      </c>
      <c r="K528" s="107">
        <v>2020</v>
      </c>
      <c r="L528" s="98"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98" t="b">
        <f t="shared" si="8"/>
        <v>1</v>
      </c>
    </row>
    <row r="529" spans="1:13">
      <c r="A529" s="107">
        <v>1378</v>
      </c>
      <c r="B529" s="108" t="s">
        <v>919</v>
      </c>
      <c r="C529" s="108" t="s">
        <v>615</v>
      </c>
      <c r="D529" s="107">
        <v>18642</v>
      </c>
      <c r="E529" s="108" t="s">
        <v>59</v>
      </c>
      <c r="F529" s="108" t="s">
        <v>603</v>
      </c>
      <c r="G529" s="108" t="s">
        <v>24</v>
      </c>
      <c r="H529" s="108" t="s">
        <v>608</v>
      </c>
      <c r="I529" s="108" t="s">
        <v>607</v>
      </c>
      <c r="J529" s="109">
        <v>0</v>
      </c>
      <c r="K529" s="107">
        <v>2020</v>
      </c>
      <c r="L529" s="98"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98" t="b">
        <f t="shared" si="8"/>
        <v>1</v>
      </c>
    </row>
    <row r="530" spans="1:13">
      <c r="A530" s="107">
        <v>1378</v>
      </c>
      <c r="B530" s="108" t="s">
        <v>919</v>
      </c>
      <c r="C530" s="108" t="s">
        <v>615</v>
      </c>
      <c r="D530" s="107">
        <v>18642</v>
      </c>
      <c r="E530" s="108" t="s">
        <v>59</v>
      </c>
      <c r="F530" s="108" t="s">
        <v>603</v>
      </c>
      <c r="G530" s="108" t="s">
        <v>605</v>
      </c>
      <c r="H530" s="108" t="s">
        <v>606</v>
      </c>
      <c r="I530" s="108" t="s">
        <v>607</v>
      </c>
      <c r="J530" s="109">
        <v>456473.57</v>
      </c>
      <c r="K530" s="107">
        <v>2020</v>
      </c>
      <c r="L530" s="98"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98" t="b">
        <f t="shared" si="8"/>
        <v>1</v>
      </c>
    </row>
    <row r="531" spans="1:13">
      <c r="A531" s="107">
        <v>1378</v>
      </c>
      <c r="B531" s="108" t="s">
        <v>919</v>
      </c>
      <c r="C531" s="108" t="s">
        <v>615</v>
      </c>
      <c r="D531" s="107">
        <v>18642</v>
      </c>
      <c r="E531" s="108" t="s">
        <v>59</v>
      </c>
      <c r="F531" s="108" t="s">
        <v>603</v>
      </c>
      <c r="G531" s="108" t="s">
        <v>605</v>
      </c>
      <c r="H531" s="108" t="s">
        <v>612</v>
      </c>
      <c r="I531" s="108" t="s">
        <v>612</v>
      </c>
      <c r="J531" s="109">
        <v>144.798</v>
      </c>
      <c r="K531" s="107">
        <v>2020</v>
      </c>
      <c r="L531" s="98"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98" t="b">
        <f t="shared" si="8"/>
        <v>1</v>
      </c>
    </row>
    <row r="532" spans="1:13">
      <c r="A532" s="107">
        <v>1378</v>
      </c>
      <c r="B532" s="108" t="s">
        <v>919</v>
      </c>
      <c r="C532" s="108" t="s">
        <v>615</v>
      </c>
      <c r="D532" s="107">
        <v>18642</v>
      </c>
      <c r="E532" s="108" t="s">
        <v>59</v>
      </c>
      <c r="F532" s="108" t="s">
        <v>603</v>
      </c>
      <c r="G532" s="108" t="s">
        <v>605</v>
      </c>
      <c r="H532" s="108" t="s">
        <v>628</v>
      </c>
      <c r="I532" s="108" t="s">
        <v>607</v>
      </c>
      <c r="J532" s="109">
        <v>0</v>
      </c>
      <c r="K532" s="107">
        <v>2020</v>
      </c>
      <c r="L532" s="98"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98" t="b">
        <f t="shared" si="8"/>
        <v>1</v>
      </c>
    </row>
    <row r="533" spans="1:13">
      <c r="A533" s="107">
        <v>1378</v>
      </c>
      <c r="B533" s="108" t="s">
        <v>919</v>
      </c>
      <c r="C533" s="108" t="s">
        <v>615</v>
      </c>
      <c r="D533" s="107">
        <v>18642</v>
      </c>
      <c r="E533" s="108" t="s">
        <v>59</v>
      </c>
      <c r="F533" s="108" t="s">
        <v>603</v>
      </c>
      <c r="G533" s="108" t="s">
        <v>605</v>
      </c>
      <c r="H533" s="108" t="s">
        <v>608</v>
      </c>
      <c r="I533" s="108" t="s">
        <v>607</v>
      </c>
      <c r="J533" s="109">
        <v>-14.366</v>
      </c>
      <c r="K533" s="107">
        <v>2020</v>
      </c>
      <c r="L533" s="98"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98" t="b">
        <f t="shared" si="8"/>
        <v>1</v>
      </c>
    </row>
    <row r="534" spans="1:13">
      <c r="A534" s="107">
        <v>1379</v>
      </c>
      <c r="B534" s="108" t="s">
        <v>920</v>
      </c>
      <c r="C534" s="108" t="s">
        <v>615</v>
      </c>
      <c r="D534" s="107">
        <v>18642</v>
      </c>
      <c r="E534" s="108" t="s">
        <v>59</v>
      </c>
      <c r="F534" s="108" t="s">
        <v>603</v>
      </c>
      <c r="G534" s="108" t="s">
        <v>605</v>
      </c>
      <c r="H534" s="108" t="s">
        <v>606</v>
      </c>
      <c r="I534" s="108" t="s">
        <v>607</v>
      </c>
      <c r="J534" s="109">
        <v>0</v>
      </c>
      <c r="K534" s="107">
        <v>2020</v>
      </c>
      <c r="L534" s="98"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98" t="b">
        <f t="shared" si="8"/>
        <v>1</v>
      </c>
    </row>
    <row r="535" spans="1:13">
      <c r="A535" s="107">
        <v>1379</v>
      </c>
      <c r="B535" s="108" t="s">
        <v>920</v>
      </c>
      <c r="C535" s="108" t="s">
        <v>615</v>
      </c>
      <c r="D535" s="107">
        <v>18642</v>
      </c>
      <c r="E535" s="108" t="s">
        <v>59</v>
      </c>
      <c r="F535" s="108" t="s">
        <v>603</v>
      </c>
      <c r="G535" s="108" t="s">
        <v>605</v>
      </c>
      <c r="H535" s="108" t="s">
        <v>612</v>
      </c>
      <c r="I535" s="108" t="s">
        <v>612</v>
      </c>
      <c r="J535" s="109">
        <v>10128.644</v>
      </c>
      <c r="K535" s="107">
        <v>2020</v>
      </c>
      <c r="L535" s="98"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98" t="b">
        <f t="shared" si="8"/>
        <v>1</v>
      </c>
    </row>
    <row r="536" spans="1:13">
      <c r="A536" s="107">
        <v>1379</v>
      </c>
      <c r="B536" s="108" t="s">
        <v>920</v>
      </c>
      <c r="C536" s="108" t="s">
        <v>615</v>
      </c>
      <c r="D536" s="107">
        <v>18642</v>
      </c>
      <c r="E536" s="108" t="s">
        <v>59</v>
      </c>
      <c r="F536" s="108" t="s">
        <v>603</v>
      </c>
      <c r="G536" s="108" t="s">
        <v>605</v>
      </c>
      <c r="H536" s="108" t="s">
        <v>608</v>
      </c>
      <c r="I536" s="108" t="s">
        <v>607</v>
      </c>
      <c r="J536" s="109">
        <v>3649414.4</v>
      </c>
      <c r="K536" s="107">
        <v>2020</v>
      </c>
      <c r="L536" s="98"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98" t="b">
        <f t="shared" si="8"/>
        <v>1</v>
      </c>
    </row>
    <row r="537" spans="1:13">
      <c r="A537" s="107">
        <v>1384</v>
      </c>
      <c r="B537" s="108" t="s">
        <v>921</v>
      </c>
      <c r="C537" s="108" t="s">
        <v>623</v>
      </c>
      <c r="D537" s="107">
        <v>5580</v>
      </c>
      <c r="E537" s="108" t="s">
        <v>59</v>
      </c>
      <c r="F537" s="108" t="s">
        <v>603</v>
      </c>
      <c r="G537" s="108" t="s">
        <v>605</v>
      </c>
      <c r="H537" s="108" t="s">
        <v>606</v>
      </c>
      <c r="I537" s="108" t="s">
        <v>607</v>
      </c>
      <c r="J537" s="109">
        <v>145268.35999999999</v>
      </c>
      <c r="K537" s="107">
        <v>2020</v>
      </c>
      <c r="L537" s="98"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98" t="b">
        <f t="shared" si="8"/>
        <v>1</v>
      </c>
    </row>
    <row r="538" spans="1:13">
      <c r="A538" s="107">
        <v>1384</v>
      </c>
      <c r="B538" s="108" t="s">
        <v>921</v>
      </c>
      <c r="C538" s="108" t="s">
        <v>623</v>
      </c>
      <c r="D538" s="107">
        <v>5580</v>
      </c>
      <c r="E538" s="108" t="s">
        <v>59</v>
      </c>
      <c r="F538" s="108" t="s">
        <v>603</v>
      </c>
      <c r="G538" s="108" t="s">
        <v>605</v>
      </c>
      <c r="H538" s="108" t="s">
        <v>612</v>
      </c>
      <c r="I538" s="108" t="s">
        <v>612</v>
      </c>
      <c r="J538" s="109">
        <v>-2761.3629999999998</v>
      </c>
      <c r="K538" s="107">
        <v>2020</v>
      </c>
      <c r="L538" s="98"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98" t="b">
        <f t="shared" si="8"/>
        <v>1</v>
      </c>
    </row>
    <row r="539" spans="1:13">
      <c r="A539" s="107">
        <v>1391</v>
      </c>
      <c r="B539" s="108" t="s">
        <v>922</v>
      </c>
      <c r="C539" s="108" t="s">
        <v>923</v>
      </c>
      <c r="D539" s="107">
        <v>11241</v>
      </c>
      <c r="E539" s="108" t="s">
        <v>62</v>
      </c>
      <c r="F539" s="108" t="s">
        <v>924</v>
      </c>
      <c r="G539" s="108" t="s">
        <v>611</v>
      </c>
      <c r="H539" s="108" t="s">
        <v>604</v>
      </c>
      <c r="I539" s="108" t="s">
        <v>604</v>
      </c>
      <c r="J539" s="109">
        <v>2042063.9</v>
      </c>
      <c r="K539" s="107">
        <v>2020</v>
      </c>
      <c r="L539" s="98"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98" t="b">
        <f t="shared" si="8"/>
        <v>0</v>
      </c>
    </row>
    <row r="540" spans="1:13">
      <c r="A540" s="107">
        <v>1391</v>
      </c>
      <c r="B540" s="108" t="s">
        <v>922</v>
      </c>
      <c r="C540" s="108" t="s">
        <v>923</v>
      </c>
      <c r="D540" s="107">
        <v>11241</v>
      </c>
      <c r="E540" s="108" t="s">
        <v>62</v>
      </c>
      <c r="F540" s="108" t="s">
        <v>924</v>
      </c>
      <c r="G540" s="108" t="s">
        <v>611</v>
      </c>
      <c r="H540" s="108" t="s">
        <v>733</v>
      </c>
      <c r="I540" s="108" t="s">
        <v>734</v>
      </c>
      <c r="J540" s="109">
        <v>90548.095000000001</v>
      </c>
      <c r="K540" s="107">
        <v>2020</v>
      </c>
      <c r="L540" s="98"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98" t="b">
        <f t="shared" si="8"/>
        <v>0</v>
      </c>
    </row>
    <row r="541" spans="1:13">
      <c r="A541" s="107">
        <v>1391</v>
      </c>
      <c r="B541" s="108" t="s">
        <v>922</v>
      </c>
      <c r="C541" s="108" t="s">
        <v>923</v>
      </c>
      <c r="D541" s="107">
        <v>11241</v>
      </c>
      <c r="E541" s="108" t="s">
        <v>62</v>
      </c>
      <c r="F541" s="108" t="s">
        <v>924</v>
      </c>
      <c r="G541" s="108" t="s">
        <v>605</v>
      </c>
      <c r="H541" s="108" t="s">
        <v>612</v>
      </c>
      <c r="I541" s="108" t="s">
        <v>612</v>
      </c>
      <c r="J541" s="109">
        <v>0</v>
      </c>
      <c r="K541" s="107">
        <v>2020</v>
      </c>
      <c r="L541" s="98"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98" t="b">
        <f t="shared" si="8"/>
        <v>0</v>
      </c>
    </row>
    <row r="542" spans="1:13">
      <c r="A542" s="107">
        <v>1391</v>
      </c>
      <c r="B542" s="108" t="s">
        <v>922</v>
      </c>
      <c r="C542" s="108" t="s">
        <v>923</v>
      </c>
      <c r="D542" s="107">
        <v>11241</v>
      </c>
      <c r="E542" s="108" t="s">
        <v>62</v>
      </c>
      <c r="F542" s="108" t="s">
        <v>924</v>
      </c>
      <c r="G542" s="108" t="s">
        <v>605</v>
      </c>
      <c r="H542" s="108" t="s">
        <v>604</v>
      </c>
      <c r="I542" s="108" t="s">
        <v>604</v>
      </c>
      <c r="J542" s="109">
        <v>9639.1830000000009</v>
      </c>
      <c r="K542" s="107">
        <v>2020</v>
      </c>
      <c r="L542" s="98"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98" t="b">
        <f t="shared" si="8"/>
        <v>0</v>
      </c>
    </row>
    <row r="543" spans="1:13">
      <c r="A543" s="107">
        <v>1391</v>
      </c>
      <c r="B543" s="108" t="s">
        <v>922</v>
      </c>
      <c r="C543" s="108" t="s">
        <v>923</v>
      </c>
      <c r="D543" s="107">
        <v>11241</v>
      </c>
      <c r="E543" s="108" t="s">
        <v>62</v>
      </c>
      <c r="F543" s="108" t="s">
        <v>924</v>
      </c>
      <c r="G543" s="108" t="s">
        <v>605</v>
      </c>
      <c r="H543" s="108" t="s">
        <v>733</v>
      </c>
      <c r="I543" s="108" t="s">
        <v>734</v>
      </c>
      <c r="J543" s="109">
        <v>865680.82</v>
      </c>
      <c r="K543" s="107">
        <v>2020</v>
      </c>
      <c r="L543" s="98"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98" t="b">
        <f t="shared" si="8"/>
        <v>0</v>
      </c>
    </row>
    <row r="544" spans="1:13">
      <c r="A544" s="107">
        <v>1393</v>
      </c>
      <c r="B544" s="108" t="s">
        <v>925</v>
      </c>
      <c r="C544" s="108" t="s">
        <v>923</v>
      </c>
      <c r="D544" s="107">
        <v>11241</v>
      </c>
      <c r="E544" s="108" t="s">
        <v>62</v>
      </c>
      <c r="F544" s="108" t="s">
        <v>603</v>
      </c>
      <c r="G544" s="108" t="s">
        <v>605</v>
      </c>
      <c r="H544" s="108" t="s">
        <v>612</v>
      </c>
      <c r="I544" s="108" t="s">
        <v>612</v>
      </c>
      <c r="J544" s="109">
        <v>4944.1180000000004</v>
      </c>
      <c r="K544" s="107">
        <v>2020</v>
      </c>
      <c r="L544" s="98"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98" t="b">
        <f t="shared" si="8"/>
        <v>1</v>
      </c>
    </row>
    <row r="545" spans="1:13">
      <c r="A545" s="107">
        <v>1393</v>
      </c>
      <c r="B545" s="108" t="s">
        <v>925</v>
      </c>
      <c r="C545" s="108" t="s">
        <v>923</v>
      </c>
      <c r="D545" s="107">
        <v>11241</v>
      </c>
      <c r="E545" s="108" t="s">
        <v>62</v>
      </c>
      <c r="F545" s="108" t="s">
        <v>603</v>
      </c>
      <c r="G545" s="108" t="s">
        <v>605</v>
      </c>
      <c r="H545" s="108" t="s">
        <v>604</v>
      </c>
      <c r="I545" s="108" t="s">
        <v>604</v>
      </c>
      <c r="J545" s="109">
        <v>6355.6090000000004</v>
      </c>
      <c r="K545" s="107">
        <v>2020</v>
      </c>
      <c r="L545" s="98"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98" t="b">
        <f t="shared" si="8"/>
        <v>1</v>
      </c>
    </row>
    <row r="546" spans="1:13">
      <c r="A546" s="107">
        <v>1393</v>
      </c>
      <c r="B546" s="108" t="s">
        <v>925</v>
      </c>
      <c r="C546" s="108" t="s">
        <v>923</v>
      </c>
      <c r="D546" s="107">
        <v>11241</v>
      </c>
      <c r="E546" s="108" t="s">
        <v>62</v>
      </c>
      <c r="F546" s="108" t="s">
        <v>603</v>
      </c>
      <c r="G546" s="108" t="s">
        <v>605</v>
      </c>
      <c r="H546" s="108" t="s">
        <v>656</v>
      </c>
      <c r="I546" s="108" t="s">
        <v>656</v>
      </c>
      <c r="J546" s="109">
        <v>1156207.8</v>
      </c>
      <c r="K546" s="107">
        <v>2020</v>
      </c>
      <c r="L546" s="98"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98" t="b">
        <f t="shared" si="8"/>
        <v>1</v>
      </c>
    </row>
    <row r="547" spans="1:13">
      <c r="A547" s="107">
        <v>1393</v>
      </c>
      <c r="B547" s="108" t="s">
        <v>925</v>
      </c>
      <c r="C547" s="108" t="s">
        <v>923</v>
      </c>
      <c r="D547" s="107">
        <v>11241</v>
      </c>
      <c r="E547" s="108" t="s">
        <v>62</v>
      </c>
      <c r="F547" s="108" t="s">
        <v>603</v>
      </c>
      <c r="G547" s="108" t="s">
        <v>605</v>
      </c>
      <c r="H547" s="108" t="s">
        <v>608</v>
      </c>
      <c r="I547" s="108" t="s">
        <v>607</v>
      </c>
      <c r="J547" s="109">
        <v>909610.46</v>
      </c>
      <c r="K547" s="107">
        <v>2020</v>
      </c>
      <c r="L547" s="98"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98" t="b">
        <f t="shared" si="8"/>
        <v>1</v>
      </c>
    </row>
    <row r="548" spans="1:13">
      <c r="A548" s="107">
        <v>1396</v>
      </c>
      <c r="B548" s="108" t="s">
        <v>926</v>
      </c>
      <c r="C548" s="108" t="s">
        <v>618</v>
      </c>
      <c r="D548" s="107">
        <v>3265</v>
      </c>
      <c r="E548" s="108" t="s">
        <v>62</v>
      </c>
      <c r="F548" s="108" t="s">
        <v>603</v>
      </c>
      <c r="G548" s="108" t="s">
        <v>16</v>
      </c>
      <c r="H548" s="108" t="s">
        <v>604</v>
      </c>
      <c r="I548" s="108" t="s">
        <v>604</v>
      </c>
      <c r="J548" s="109">
        <v>1286358</v>
      </c>
      <c r="K548" s="107">
        <v>2020</v>
      </c>
      <c r="L548" s="98"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98" t="b">
        <f t="shared" si="8"/>
        <v>1</v>
      </c>
    </row>
    <row r="549" spans="1:13">
      <c r="A549" s="107">
        <v>1396</v>
      </c>
      <c r="B549" s="108" t="s">
        <v>926</v>
      </c>
      <c r="C549" s="108" t="s">
        <v>618</v>
      </c>
      <c r="D549" s="107">
        <v>3265</v>
      </c>
      <c r="E549" s="108" t="s">
        <v>62</v>
      </c>
      <c r="F549" s="108" t="s">
        <v>603</v>
      </c>
      <c r="G549" s="108" t="s">
        <v>24</v>
      </c>
      <c r="H549" s="108" t="s">
        <v>604</v>
      </c>
      <c r="I549" s="108" t="s">
        <v>604</v>
      </c>
      <c r="J549" s="109">
        <v>2473429</v>
      </c>
      <c r="K549" s="107">
        <v>2020</v>
      </c>
      <c r="L549" s="98"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98" t="b">
        <f t="shared" si="8"/>
        <v>1</v>
      </c>
    </row>
    <row r="550" spans="1:13">
      <c r="A550" s="107">
        <v>1402</v>
      </c>
      <c r="B550" s="108" t="s">
        <v>927</v>
      </c>
      <c r="C550" s="108" t="s">
        <v>923</v>
      </c>
      <c r="D550" s="107">
        <v>11241</v>
      </c>
      <c r="E550" s="108" t="s">
        <v>62</v>
      </c>
      <c r="F550" s="108" t="s">
        <v>603</v>
      </c>
      <c r="G550" s="108" t="s">
        <v>605</v>
      </c>
      <c r="H550" s="108" t="s">
        <v>612</v>
      </c>
      <c r="I550" s="108" t="s">
        <v>612</v>
      </c>
      <c r="J550" s="109">
        <v>0</v>
      </c>
      <c r="K550" s="107">
        <v>2020</v>
      </c>
      <c r="L550" s="98"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98" t="b">
        <f t="shared" si="8"/>
        <v>1</v>
      </c>
    </row>
    <row r="551" spans="1:13">
      <c r="A551" s="107">
        <v>1402</v>
      </c>
      <c r="B551" s="108" t="s">
        <v>927</v>
      </c>
      <c r="C551" s="108" t="s">
        <v>923</v>
      </c>
      <c r="D551" s="107">
        <v>11241</v>
      </c>
      <c r="E551" s="108" t="s">
        <v>62</v>
      </c>
      <c r="F551" s="108" t="s">
        <v>603</v>
      </c>
      <c r="G551" s="108" t="s">
        <v>605</v>
      </c>
      <c r="H551" s="108" t="s">
        <v>604</v>
      </c>
      <c r="I551" s="108" t="s">
        <v>604</v>
      </c>
      <c r="J551" s="109">
        <v>1641902</v>
      </c>
      <c r="K551" s="107">
        <v>2020</v>
      </c>
      <c r="L551" s="98"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98" t="b">
        <f t="shared" si="8"/>
        <v>1</v>
      </c>
    </row>
    <row r="552" spans="1:13">
      <c r="A552" s="107">
        <v>1403</v>
      </c>
      <c r="B552" s="108" t="s">
        <v>928</v>
      </c>
      <c r="C552" s="108" t="s">
        <v>923</v>
      </c>
      <c r="D552" s="107">
        <v>11241</v>
      </c>
      <c r="E552" s="108" t="s">
        <v>62</v>
      </c>
      <c r="F552" s="108" t="s">
        <v>603</v>
      </c>
      <c r="G552" s="108" t="s">
        <v>16</v>
      </c>
      <c r="H552" s="108" t="s">
        <v>612</v>
      </c>
      <c r="I552" s="108" t="s">
        <v>612</v>
      </c>
      <c r="J552" s="109">
        <v>429.572</v>
      </c>
      <c r="K552" s="107">
        <v>2020</v>
      </c>
      <c r="L552" s="98"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98" t="b">
        <f t="shared" si="8"/>
        <v>1</v>
      </c>
    </row>
    <row r="553" spans="1:13">
      <c r="A553" s="107">
        <v>1403</v>
      </c>
      <c r="B553" s="108" t="s">
        <v>928</v>
      </c>
      <c r="C553" s="108" t="s">
        <v>923</v>
      </c>
      <c r="D553" s="107">
        <v>11241</v>
      </c>
      <c r="E553" s="108" t="s">
        <v>62</v>
      </c>
      <c r="F553" s="108" t="s">
        <v>603</v>
      </c>
      <c r="G553" s="108" t="s">
        <v>16</v>
      </c>
      <c r="H553" s="108" t="s">
        <v>604</v>
      </c>
      <c r="I553" s="108" t="s">
        <v>604</v>
      </c>
      <c r="J553" s="109">
        <v>1734001.4</v>
      </c>
      <c r="K553" s="107">
        <v>2020</v>
      </c>
      <c r="L553" s="98"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98" t="b">
        <f t="shared" si="8"/>
        <v>1</v>
      </c>
    </row>
    <row r="554" spans="1:13">
      <c r="A554" s="107">
        <v>1403</v>
      </c>
      <c r="B554" s="108" t="s">
        <v>928</v>
      </c>
      <c r="C554" s="108" t="s">
        <v>923</v>
      </c>
      <c r="D554" s="107">
        <v>11241</v>
      </c>
      <c r="E554" s="108" t="s">
        <v>62</v>
      </c>
      <c r="F554" s="108" t="s">
        <v>603</v>
      </c>
      <c r="G554" s="108" t="s">
        <v>24</v>
      </c>
      <c r="H554" s="108" t="s">
        <v>612</v>
      </c>
      <c r="I554" s="108" t="s">
        <v>612</v>
      </c>
      <c r="J554" s="109">
        <v>356.84399999999999</v>
      </c>
      <c r="K554" s="107">
        <v>2020</v>
      </c>
      <c r="L554" s="98"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98" t="b">
        <f t="shared" si="8"/>
        <v>1</v>
      </c>
    </row>
    <row r="555" spans="1:13">
      <c r="A555" s="107">
        <v>1403</v>
      </c>
      <c r="B555" s="108" t="s">
        <v>928</v>
      </c>
      <c r="C555" s="108" t="s">
        <v>923</v>
      </c>
      <c r="D555" s="107">
        <v>11241</v>
      </c>
      <c r="E555" s="108" t="s">
        <v>62</v>
      </c>
      <c r="F555" s="108" t="s">
        <v>603</v>
      </c>
      <c r="G555" s="108" t="s">
        <v>24</v>
      </c>
      <c r="H555" s="108" t="s">
        <v>604</v>
      </c>
      <c r="I555" s="108" t="s">
        <v>604</v>
      </c>
      <c r="J555" s="109">
        <v>2618784.2000000002</v>
      </c>
      <c r="K555" s="107">
        <v>2020</v>
      </c>
      <c r="L555" s="98"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98" t="b">
        <f t="shared" si="8"/>
        <v>1</v>
      </c>
    </row>
    <row r="556" spans="1:13">
      <c r="A556" s="107">
        <v>1403</v>
      </c>
      <c r="B556" s="108" t="s">
        <v>928</v>
      </c>
      <c r="C556" s="108" t="s">
        <v>923</v>
      </c>
      <c r="D556" s="107">
        <v>11241</v>
      </c>
      <c r="E556" s="108" t="s">
        <v>62</v>
      </c>
      <c r="F556" s="108" t="s">
        <v>603</v>
      </c>
      <c r="G556" s="108" t="s">
        <v>605</v>
      </c>
      <c r="H556" s="108" t="s">
        <v>612</v>
      </c>
      <c r="I556" s="108" t="s">
        <v>612</v>
      </c>
      <c r="J556" s="109">
        <v>0</v>
      </c>
      <c r="K556" s="107">
        <v>2020</v>
      </c>
      <c r="L556" s="98"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98" t="b">
        <f t="shared" si="8"/>
        <v>1</v>
      </c>
    </row>
    <row r="557" spans="1:13">
      <c r="A557" s="107">
        <v>1403</v>
      </c>
      <c r="B557" s="108" t="s">
        <v>928</v>
      </c>
      <c r="C557" s="108" t="s">
        <v>923</v>
      </c>
      <c r="D557" s="107">
        <v>11241</v>
      </c>
      <c r="E557" s="108" t="s">
        <v>62</v>
      </c>
      <c r="F557" s="108" t="s">
        <v>603</v>
      </c>
      <c r="G557" s="108" t="s">
        <v>605</v>
      </c>
      <c r="H557" s="108" t="s">
        <v>604</v>
      </c>
      <c r="I557" s="108" t="s">
        <v>604</v>
      </c>
      <c r="J557" s="109">
        <v>5136820</v>
      </c>
      <c r="K557" s="107">
        <v>2020</v>
      </c>
      <c r="L557" s="98"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98" t="b">
        <f t="shared" si="8"/>
        <v>1</v>
      </c>
    </row>
    <row r="558" spans="1:13">
      <c r="A558" s="107">
        <v>1507</v>
      </c>
      <c r="B558" s="108" t="s">
        <v>929</v>
      </c>
      <c r="C558" s="108" t="s">
        <v>930</v>
      </c>
      <c r="D558" s="107">
        <v>31719</v>
      </c>
      <c r="E558" s="108" t="s">
        <v>64</v>
      </c>
      <c r="F558" s="108" t="s">
        <v>679</v>
      </c>
      <c r="G558" s="108" t="s">
        <v>725</v>
      </c>
      <c r="H558" s="108" t="s">
        <v>726</v>
      </c>
      <c r="I558" s="108" t="s">
        <v>727</v>
      </c>
      <c r="J558" s="109">
        <v>-2971</v>
      </c>
      <c r="K558" s="107">
        <v>2020</v>
      </c>
      <c r="L558" s="98"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98" t="b">
        <f t="shared" si="8"/>
        <v>1</v>
      </c>
    </row>
    <row r="559" spans="1:13">
      <c r="A559" s="107">
        <v>1507</v>
      </c>
      <c r="B559" s="108" t="s">
        <v>929</v>
      </c>
      <c r="C559" s="108" t="s">
        <v>930</v>
      </c>
      <c r="D559" s="107">
        <v>31719</v>
      </c>
      <c r="E559" s="108" t="s">
        <v>64</v>
      </c>
      <c r="F559" s="108" t="s">
        <v>679</v>
      </c>
      <c r="G559" s="108" t="s">
        <v>605</v>
      </c>
      <c r="H559" s="108" t="s">
        <v>612</v>
      </c>
      <c r="I559" s="108" t="s">
        <v>612</v>
      </c>
      <c r="J559" s="109">
        <v>91.123999999999995</v>
      </c>
      <c r="K559" s="107">
        <v>2020</v>
      </c>
      <c r="L559" s="98"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98" t="b">
        <f t="shared" si="8"/>
        <v>1</v>
      </c>
    </row>
    <row r="560" spans="1:13">
      <c r="A560" s="107">
        <v>1507</v>
      </c>
      <c r="B560" s="108" t="s">
        <v>929</v>
      </c>
      <c r="C560" s="108" t="s">
        <v>930</v>
      </c>
      <c r="D560" s="107">
        <v>31719</v>
      </c>
      <c r="E560" s="108" t="s">
        <v>64</v>
      </c>
      <c r="F560" s="108" t="s">
        <v>679</v>
      </c>
      <c r="G560" s="108" t="s">
        <v>605</v>
      </c>
      <c r="H560" s="108" t="s">
        <v>646</v>
      </c>
      <c r="I560" s="108" t="s">
        <v>646</v>
      </c>
      <c r="J560" s="109">
        <v>13446.876</v>
      </c>
      <c r="K560" s="107">
        <v>2020</v>
      </c>
      <c r="L560" s="98"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98" t="b">
        <f t="shared" si="8"/>
        <v>1</v>
      </c>
    </row>
    <row r="561" spans="1:13">
      <c r="A561" s="107">
        <v>1554</v>
      </c>
      <c r="B561" s="108" t="s">
        <v>931</v>
      </c>
      <c r="C561" s="108" t="s">
        <v>932</v>
      </c>
      <c r="D561" s="107">
        <v>60422</v>
      </c>
      <c r="E561" s="108" t="s">
        <v>68</v>
      </c>
      <c r="F561" s="108" t="s">
        <v>679</v>
      </c>
      <c r="G561" s="108" t="s">
        <v>611</v>
      </c>
      <c r="H561" s="108" t="s">
        <v>612</v>
      </c>
      <c r="I561" s="108" t="s">
        <v>612</v>
      </c>
      <c r="J561" s="109">
        <v>70</v>
      </c>
      <c r="K561" s="107">
        <v>2020</v>
      </c>
      <c r="L561" s="98"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98" t="b">
        <f t="shared" si="8"/>
        <v>1</v>
      </c>
    </row>
    <row r="562" spans="1:13">
      <c r="A562" s="107">
        <v>1554</v>
      </c>
      <c r="B562" s="108" t="s">
        <v>931</v>
      </c>
      <c r="C562" s="108" t="s">
        <v>932</v>
      </c>
      <c r="D562" s="107">
        <v>60422</v>
      </c>
      <c r="E562" s="108" t="s">
        <v>68</v>
      </c>
      <c r="F562" s="108" t="s">
        <v>679</v>
      </c>
      <c r="G562" s="108" t="s">
        <v>605</v>
      </c>
      <c r="H562" s="108" t="s">
        <v>933</v>
      </c>
      <c r="I562" s="108" t="s">
        <v>607</v>
      </c>
      <c r="J562" s="109">
        <v>0</v>
      </c>
      <c r="K562" s="107">
        <v>2020</v>
      </c>
      <c r="L562" s="98"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98" t="b">
        <f t="shared" si="8"/>
        <v>1</v>
      </c>
    </row>
    <row r="563" spans="1:13">
      <c r="A563" s="107">
        <v>1554</v>
      </c>
      <c r="B563" s="108" t="s">
        <v>931</v>
      </c>
      <c r="C563" s="108" t="s">
        <v>932</v>
      </c>
      <c r="D563" s="107">
        <v>60422</v>
      </c>
      <c r="E563" s="108" t="s">
        <v>68</v>
      </c>
      <c r="F563" s="108" t="s">
        <v>679</v>
      </c>
      <c r="G563" s="108" t="s">
        <v>605</v>
      </c>
      <c r="H563" s="108" t="s">
        <v>606</v>
      </c>
      <c r="I563" s="108" t="s">
        <v>607</v>
      </c>
      <c r="J563" s="109">
        <v>64924.767</v>
      </c>
      <c r="K563" s="107">
        <v>2020</v>
      </c>
      <c r="L563" s="98"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98" t="b">
        <f t="shared" si="8"/>
        <v>1</v>
      </c>
    </row>
    <row r="564" spans="1:13">
      <c r="A564" s="107">
        <v>1554</v>
      </c>
      <c r="B564" s="108" t="s">
        <v>931</v>
      </c>
      <c r="C564" s="108" t="s">
        <v>932</v>
      </c>
      <c r="D564" s="107">
        <v>60422</v>
      </c>
      <c r="E564" s="108" t="s">
        <v>68</v>
      </c>
      <c r="F564" s="108" t="s">
        <v>679</v>
      </c>
      <c r="G564" s="108" t="s">
        <v>605</v>
      </c>
      <c r="H564" s="108" t="s">
        <v>604</v>
      </c>
      <c r="I564" s="108" t="s">
        <v>604</v>
      </c>
      <c r="J564" s="109">
        <v>8904.3880000000008</v>
      </c>
      <c r="K564" s="107">
        <v>2020</v>
      </c>
      <c r="L564" s="98"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98" t="b">
        <f t="shared" si="8"/>
        <v>1</v>
      </c>
    </row>
    <row r="565" spans="1:13">
      <c r="A565" s="107">
        <v>1554</v>
      </c>
      <c r="B565" s="108" t="s">
        <v>931</v>
      </c>
      <c r="C565" s="108" t="s">
        <v>932</v>
      </c>
      <c r="D565" s="107">
        <v>60422</v>
      </c>
      <c r="E565" s="108" t="s">
        <v>68</v>
      </c>
      <c r="F565" s="108" t="s">
        <v>679</v>
      </c>
      <c r="G565" s="108" t="s">
        <v>605</v>
      </c>
      <c r="H565" s="108" t="s">
        <v>628</v>
      </c>
      <c r="I565" s="108" t="s">
        <v>607</v>
      </c>
      <c r="J565" s="109">
        <v>0</v>
      </c>
      <c r="K565" s="107">
        <v>2020</v>
      </c>
      <c r="L565" s="98"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98" t="b">
        <f t="shared" si="8"/>
        <v>1</v>
      </c>
    </row>
    <row r="566" spans="1:13">
      <c r="A566" s="107">
        <v>1554</v>
      </c>
      <c r="B566" s="108" t="s">
        <v>931</v>
      </c>
      <c r="C566" s="108" t="s">
        <v>932</v>
      </c>
      <c r="D566" s="107">
        <v>60422</v>
      </c>
      <c r="E566" s="108" t="s">
        <v>68</v>
      </c>
      <c r="F566" s="108" t="s">
        <v>679</v>
      </c>
      <c r="G566" s="108" t="s">
        <v>605</v>
      </c>
      <c r="H566" s="108" t="s">
        <v>646</v>
      </c>
      <c r="I566" s="108" t="s">
        <v>646</v>
      </c>
      <c r="J566" s="109">
        <v>6606.8450000000003</v>
      </c>
      <c r="K566" s="107">
        <v>2020</v>
      </c>
      <c r="L566" s="98"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98" t="b">
        <f t="shared" si="8"/>
        <v>1</v>
      </c>
    </row>
    <row r="567" spans="1:13">
      <c r="A567" s="107">
        <v>1556</v>
      </c>
      <c r="B567" s="108" t="s">
        <v>934</v>
      </c>
      <c r="C567" s="108" t="s">
        <v>935</v>
      </c>
      <c r="D567" s="107">
        <v>4161</v>
      </c>
      <c r="E567" s="108" t="s">
        <v>68</v>
      </c>
      <c r="F567" s="108" t="s">
        <v>679</v>
      </c>
      <c r="G567" s="108" t="s">
        <v>611</v>
      </c>
      <c r="H567" s="108" t="s">
        <v>612</v>
      </c>
      <c r="I567" s="108" t="s">
        <v>612</v>
      </c>
      <c r="J567" s="109">
        <v>24401.918000000001</v>
      </c>
      <c r="K567" s="107">
        <v>2020</v>
      </c>
      <c r="L567" s="98"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98" t="b">
        <f t="shared" si="8"/>
        <v>1</v>
      </c>
    </row>
    <row r="568" spans="1:13">
      <c r="A568" s="107">
        <v>1556</v>
      </c>
      <c r="B568" s="108" t="s">
        <v>934</v>
      </c>
      <c r="C568" s="108" t="s">
        <v>935</v>
      </c>
      <c r="D568" s="107">
        <v>4161</v>
      </c>
      <c r="E568" s="108" t="s">
        <v>68</v>
      </c>
      <c r="F568" s="108" t="s">
        <v>679</v>
      </c>
      <c r="G568" s="108" t="s">
        <v>611</v>
      </c>
      <c r="H568" s="108" t="s">
        <v>604</v>
      </c>
      <c r="I568" s="108" t="s">
        <v>604</v>
      </c>
      <c r="J568" s="109">
        <v>169145.08</v>
      </c>
      <c r="K568" s="107">
        <v>2020</v>
      </c>
      <c r="L568" s="98"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98" t="b">
        <f t="shared" si="8"/>
        <v>1</v>
      </c>
    </row>
    <row r="569" spans="1:13">
      <c r="A569" s="107">
        <v>1571</v>
      </c>
      <c r="B569" s="108" t="s">
        <v>936</v>
      </c>
      <c r="C569" s="108" t="s">
        <v>937</v>
      </c>
      <c r="D569" s="107">
        <v>12628</v>
      </c>
      <c r="E569" s="108" t="s">
        <v>68</v>
      </c>
      <c r="F569" s="108" t="s">
        <v>679</v>
      </c>
      <c r="G569" s="108" t="s">
        <v>611</v>
      </c>
      <c r="H569" s="108" t="s">
        <v>612</v>
      </c>
      <c r="I569" s="108" t="s">
        <v>612</v>
      </c>
      <c r="J569" s="109">
        <v>2299.116</v>
      </c>
      <c r="K569" s="107">
        <v>2020</v>
      </c>
      <c r="L569" s="98"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98" t="b">
        <f t="shared" si="8"/>
        <v>1</v>
      </c>
    </row>
    <row r="570" spans="1:13">
      <c r="A570" s="107">
        <v>1571</v>
      </c>
      <c r="B570" s="108" t="s">
        <v>936</v>
      </c>
      <c r="C570" s="108" t="s">
        <v>937</v>
      </c>
      <c r="D570" s="107">
        <v>12628</v>
      </c>
      <c r="E570" s="108" t="s">
        <v>68</v>
      </c>
      <c r="F570" s="108" t="s">
        <v>679</v>
      </c>
      <c r="G570" s="108" t="s">
        <v>611</v>
      </c>
      <c r="H570" s="108" t="s">
        <v>604</v>
      </c>
      <c r="I570" s="108" t="s">
        <v>604</v>
      </c>
      <c r="J570" s="109">
        <v>4872.884</v>
      </c>
      <c r="K570" s="107">
        <v>2020</v>
      </c>
      <c r="L570" s="98"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98" t="b">
        <f t="shared" si="8"/>
        <v>1</v>
      </c>
    </row>
    <row r="571" spans="1:13">
      <c r="A571" s="107">
        <v>1571</v>
      </c>
      <c r="B571" s="108" t="s">
        <v>936</v>
      </c>
      <c r="C571" s="108" t="s">
        <v>937</v>
      </c>
      <c r="D571" s="107">
        <v>12628</v>
      </c>
      <c r="E571" s="108" t="s">
        <v>68</v>
      </c>
      <c r="F571" s="108" t="s">
        <v>679</v>
      </c>
      <c r="G571" s="108" t="s">
        <v>605</v>
      </c>
      <c r="H571" s="108" t="s">
        <v>606</v>
      </c>
      <c r="I571" s="108" t="s">
        <v>607</v>
      </c>
      <c r="J571" s="109">
        <v>149882.79</v>
      </c>
      <c r="K571" s="107">
        <v>2020</v>
      </c>
      <c r="L571" s="98"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98" t="b">
        <f t="shared" si="8"/>
        <v>1</v>
      </c>
    </row>
    <row r="572" spans="1:13">
      <c r="A572" s="107">
        <v>1571</v>
      </c>
      <c r="B572" s="108" t="s">
        <v>936</v>
      </c>
      <c r="C572" s="108" t="s">
        <v>937</v>
      </c>
      <c r="D572" s="107">
        <v>12628</v>
      </c>
      <c r="E572" s="108" t="s">
        <v>68</v>
      </c>
      <c r="F572" s="108" t="s">
        <v>679</v>
      </c>
      <c r="G572" s="108" t="s">
        <v>605</v>
      </c>
      <c r="H572" s="108" t="s">
        <v>612</v>
      </c>
      <c r="I572" s="108" t="s">
        <v>612</v>
      </c>
      <c r="J572" s="109">
        <v>2136.9949999999999</v>
      </c>
      <c r="K572" s="107">
        <v>2020</v>
      </c>
      <c r="L572" s="98"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98" t="b">
        <f t="shared" si="8"/>
        <v>1</v>
      </c>
    </row>
    <row r="573" spans="1:13">
      <c r="A573" s="107">
        <v>1571</v>
      </c>
      <c r="B573" s="108" t="s">
        <v>936</v>
      </c>
      <c r="C573" s="108" t="s">
        <v>937</v>
      </c>
      <c r="D573" s="107">
        <v>12628</v>
      </c>
      <c r="E573" s="108" t="s">
        <v>68</v>
      </c>
      <c r="F573" s="108" t="s">
        <v>679</v>
      </c>
      <c r="G573" s="108" t="s">
        <v>605</v>
      </c>
      <c r="H573" s="108" t="s">
        <v>604</v>
      </c>
      <c r="I573" s="108" t="s">
        <v>604</v>
      </c>
      <c r="J573" s="109">
        <v>206512.21</v>
      </c>
      <c r="K573" s="107">
        <v>2020</v>
      </c>
      <c r="L573" s="98"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98" t="b">
        <f t="shared" si="8"/>
        <v>1</v>
      </c>
    </row>
    <row r="574" spans="1:13">
      <c r="A574" s="107">
        <v>1571</v>
      </c>
      <c r="B574" s="108" t="s">
        <v>936</v>
      </c>
      <c r="C574" s="108" t="s">
        <v>937</v>
      </c>
      <c r="D574" s="107">
        <v>12628</v>
      </c>
      <c r="E574" s="108" t="s">
        <v>68</v>
      </c>
      <c r="F574" s="108" t="s">
        <v>679</v>
      </c>
      <c r="G574" s="108" t="s">
        <v>605</v>
      </c>
      <c r="H574" s="108" t="s">
        <v>646</v>
      </c>
      <c r="I574" s="108" t="s">
        <v>646</v>
      </c>
      <c r="J574" s="109">
        <v>0</v>
      </c>
      <c r="K574" s="107">
        <v>2020</v>
      </c>
      <c r="L574" s="98"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98" t="b">
        <f t="shared" si="8"/>
        <v>1</v>
      </c>
    </row>
    <row r="575" spans="1:13">
      <c r="A575" s="107">
        <v>1572</v>
      </c>
      <c r="B575" s="108" t="s">
        <v>938</v>
      </c>
      <c r="C575" s="108" t="s">
        <v>939</v>
      </c>
      <c r="D575" s="107">
        <v>12653</v>
      </c>
      <c r="E575" s="108" t="s">
        <v>68</v>
      </c>
      <c r="F575" s="108" t="s">
        <v>679</v>
      </c>
      <c r="G575" s="108" t="s">
        <v>611</v>
      </c>
      <c r="H575" s="108" t="s">
        <v>606</v>
      </c>
      <c r="I575" s="108" t="s">
        <v>607</v>
      </c>
      <c r="J575" s="109">
        <v>0</v>
      </c>
      <c r="K575" s="107">
        <v>2020</v>
      </c>
      <c r="L575" s="98"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98" t="b">
        <f t="shared" si="8"/>
        <v>1</v>
      </c>
    </row>
    <row r="576" spans="1:13">
      <c r="A576" s="107">
        <v>1572</v>
      </c>
      <c r="B576" s="108" t="s">
        <v>938</v>
      </c>
      <c r="C576" s="108" t="s">
        <v>939</v>
      </c>
      <c r="D576" s="107">
        <v>12653</v>
      </c>
      <c r="E576" s="108" t="s">
        <v>68</v>
      </c>
      <c r="F576" s="108" t="s">
        <v>679</v>
      </c>
      <c r="G576" s="108" t="s">
        <v>611</v>
      </c>
      <c r="H576" s="108" t="s">
        <v>612</v>
      </c>
      <c r="I576" s="108" t="s">
        <v>612</v>
      </c>
      <c r="J576" s="109">
        <v>1469.1990000000001</v>
      </c>
      <c r="K576" s="107">
        <v>2020</v>
      </c>
      <c r="L576" s="98"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98" t="b">
        <f t="shared" si="8"/>
        <v>1</v>
      </c>
    </row>
    <row r="577" spans="1:13">
      <c r="A577" s="107">
        <v>1572</v>
      </c>
      <c r="B577" s="108" t="s">
        <v>938</v>
      </c>
      <c r="C577" s="108" t="s">
        <v>939</v>
      </c>
      <c r="D577" s="107">
        <v>12653</v>
      </c>
      <c r="E577" s="108" t="s">
        <v>68</v>
      </c>
      <c r="F577" s="108" t="s">
        <v>679</v>
      </c>
      <c r="G577" s="108" t="s">
        <v>611</v>
      </c>
      <c r="H577" s="108" t="s">
        <v>604</v>
      </c>
      <c r="I577" s="108" t="s">
        <v>604</v>
      </c>
      <c r="J577" s="109">
        <v>36869.800999999999</v>
      </c>
      <c r="K577" s="107">
        <v>2020</v>
      </c>
      <c r="L577" s="98"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98" t="b">
        <f t="shared" si="8"/>
        <v>1</v>
      </c>
    </row>
    <row r="578" spans="1:13">
      <c r="A578" s="107">
        <v>1572</v>
      </c>
      <c r="B578" s="108" t="s">
        <v>938</v>
      </c>
      <c r="C578" s="108" t="s">
        <v>939</v>
      </c>
      <c r="D578" s="107">
        <v>12653</v>
      </c>
      <c r="E578" s="108" t="s">
        <v>68</v>
      </c>
      <c r="F578" s="108" t="s">
        <v>679</v>
      </c>
      <c r="G578" s="108" t="s">
        <v>605</v>
      </c>
      <c r="H578" s="108" t="s">
        <v>606</v>
      </c>
      <c r="I578" s="108" t="s">
        <v>607</v>
      </c>
      <c r="J578" s="109">
        <v>178956.45</v>
      </c>
      <c r="K578" s="107">
        <v>2020</v>
      </c>
      <c r="L578" s="98"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98" t="b">
        <f t="shared" si="8"/>
        <v>1</v>
      </c>
    </row>
    <row r="579" spans="1:13">
      <c r="A579" s="107">
        <v>1572</v>
      </c>
      <c r="B579" s="108" t="s">
        <v>938</v>
      </c>
      <c r="C579" s="108" t="s">
        <v>939</v>
      </c>
      <c r="D579" s="107">
        <v>12653</v>
      </c>
      <c r="E579" s="108" t="s">
        <v>68</v>
      </c>
      <c r="F579" s="108" t="s">
        <v>679</v>
      </c>
      <c r="G579" s="108" t="s">
        <v>605</v>
      </c>
      <c r="H579" s="108" t="s">
        <v>612</v>
      </c>
      <c r="I579" s="108" t="s">
        <v>612</v>
      </c>
      <c r="J579" s="109">
        <v>2746.5479999999998</v>
      </c>
      <c r="K579" s="107">
        <v>2020</v>
      </c>
      <c r="L579" s="98"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98" t="b">
        <f t="shared" si="8"/>
        <v>1</v>
      </c>
    </row>
    <row r="580" spans="1:13">
      <c r="A580" s="107">
        <v>1573</v>
      </c>
      <c r="B580" s="108" t="s">
        <v>940</v>
      </c>
      <c r="C580" s="108" t="s">
        <v>939</v>
      </c>
      <c r="D580" s="107">
        <v>12653</v>
      </c>
      <c r="E580" s="108" t="s">
        <v>68</v>
      </c>
      <c r="F580" s="108" t="s">
        <v>679</v>
      </c>
      <c r="G580" s="108" t="s">
        <v>611</v>
      </c>
      <c r="H580" s="108" t="s">
        <v>612</v>
      </c>
      <c r="I580" s="108" t="s">
        <v>612</v>
      </c>
      <c r="J580" s="109">
        <v>2679</v>
      </c>
      <c r="K580" s="107">
        <v>2020</v>
      </c>
      <c r="L580" s="98"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98" t="b">
        <f t="shared" si="8"/>
        <v>1</v>
      </c>
    </row>
    <row r="581" spans="1:13">
      <c r="A581" s="107">
        <v>1573</v>
      </c>
      <c r="B581" s="108" t="s">
        <v>940</v>
      </c>
      <c r="C581" s="108" t="s">
        <v>939</v>
      </c>
      <c r="D581" s="107">
        <v>12653</v>
      </c>
      <c r="E581" s="108" t="s">
        <v>68</v>
      </c>
      <c r="F581" s="108" t="s">
        <v>679</v>
      </c>
      <c r="G581" s="108" t="s">
        <v>605</v>
      </c>
      <c r="H581" s="108" t="s">
        <v>606</v>
      </c>
      <c r="I581" s="108" t="s">
        <v>607</v>
      </c>
      <c r="J581" s="109">
        <v>1083103</v>
      </c>
      <c r="K581" s="107">
        <v>2020</v>
      </c>
      <c r="L581" s="98"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98" t="b">
        <f t="shared" si="8"/>
        <v>1</v>
      </c>
    </row>
    <row r="582" spans="1:13">
      <c r="A582" s="107">
        <v>1573</v>
      </c>
      <c r="B582" s="108" t="s">
        <v>940</v>
      </c>
      <c r="C582" s="108" t="s">
        <v>939</v>
      </c>
      <c r="D582" s="107">
        <v>12653</v>
      </c>
      <c r="E582" s="108" t="s">
        <v>68</v>
      </c>
      <c r="F582" s="108" t="s">
        <v>679</v>
      </c>
      <c r="G582" s="108" t="s">
        <v>605</v>
      </c>
      <c r="H582" s="108" t="s">
        <v>612</v>
      </c>
      <c r="I582" s="108" t="s">
        <v>612</v>
      </c>
      <c r="J582" s="109">
        <v>0</v>
      </c>
      <c r="K582" s="107">
        <v>2020</v>
      </c>
      <c r="L582" s="98"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98" t="b">
        <f t="shared" si="8"/>
        <v>1</v>
      </c>
    </row>
    <row r="583" spans="1:13">
      <c r="A583" s="107">
        <v>1574</v>
      </c>
      <c r="B583" s="108" t="s">
        <v>941</v>
      </c>
      <c r="C583" s="108" t="s">
        <v>942</v>
      </c>
      <c r="D583" s="107">
        <v>6035</v>
      </c>
      <c r="E583" s="108" t="s">
        <v>68</v>
      </c>
      <c r="F583" s="108" t="s">
        <v>679</v>
      </c>
      <c r="G583" s="108" t="s">
        <v>664</v>
      </c>
      <c r="H583" s="108" t="s">
        <v>636</v>
      </c>
      <c r="I583" s="108" t="s">
        <v>665</v>
      </c>
      <c r="J583" s="109">
        <v>1673169</v>
      </c>
      <c r="K583" s="107">
        <v>2020</v>
      </c>
      <c r="L583" s="98"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98" t="b">
        <f t="shared" si="8"/>
        <v>1</v>
      </c>
    </row>
    <row r="584" spans="1:13">
      <c r="A584" s="107">
        <v>1580</v>
      </c>
      <c r="B584" s="108" t="s">
        <v>943</v>
      </c>
      <c r="C584" s="108" t="s">
        <v>944</v>
      </c>
      <c r="D584" s="107">
        <v>5625</v>
      </c>
      <c r="E584" s="108" t="s">
        <v>68</v>
      </c>
      <c r="F584" s="108" t="s">
        <v>603</v>
      </c>
      <c r="G584" s="108" t="s">
        <v>649</v>
      </c>
      <c r="H584" s="108" t="s">
        <v>612</v>
      </c>
      <c r="I584" s="108" t="s">
        <v>612</v>
      </c>
      <c r="J584" s="109">
        <v>-184</v>
      </c>
      <c r="K584" s="107">
        <v>2020</v>
      </c>
      <c r="L584" s="98"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98"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07">
        <v>1580</v>
      </c>
      <c r="B585" s="108" t="s">
        <v>943</v>
      </c>
      <c r="C585" s="108" t="s">
        <v>944</v>
      </c>
      <c r="D585" s="107">
        <v>5625</v>
      </c>
      <c r="E585" s="108" t="s">
        <v>68</v>
      </c>
      <c r="F585" s="108" t="s">
        <v>603</v>
      </c>
      <c r="G585" s="108" t="s">
        <v>649</v>
      </c>
      <c r="H585" s="108" t="s">
        <v>604</v>
      </c>
      <c r="I585" s="108" t="s">
        <v>604</v>
      </c>
      <c r="J585" s="109">
        <v>0</v>
      </c>
      <c r="K585" s="107">
        <v>2020</v>
      </c>
      <c r="L585" s="98"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98" t="b">
        <f t="shared" si="9"/>
        <v>1</v>
      </c>
    </row>
    <row r="586" spans="1:13">
      <c r="A586" s="107">
        <v>1588</v>
      </c>
      <c r="B586" s="108" t="s">
        <v>945</v>
      </c>
      <c r="C586" s="108" t="s">
        <v>946</v>
      </c>
      <c r="D586" s="107">
        <v>49965</v>
      </c>
      <c r="E586" s="108" t="s">
        <v>71</v>
      </c>
      <c r="F586" s="108" t="s">
        <v>679</v>
      </c>
      <c r="G586" s="108" t="s">
        <v>16</v>
      </c>
      <c r="H586" s="108" t="s">
        <v>604</v>
      </c>
      <c r="I586" s="108" t="s">
        <v>604</v>
      </c>
      <c r="J586" s="109">
        <v>631892</v>
      </c>
      <c r="K586" s="107">
        <v>2020</v>
      </c>
      <c r="L586" s="98"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98" t="b">
        <f t="shared" si="9"/>
        <v>1</v>
      </c>
    </row>
    <row r="587" spans="1:13">
      <c r="A587" s="107">
        <v>1588</v>
      </c>
      <c r="B587" s="108" t="s">
        <v>945</v>
      </c>
      <c r="C587" s="108" t="s">
        <v>946</v>
      </c>
      <c r="D587" s="107">
        <v>49965</v>
      </c>
      <c r="E587" s="108" t="s">
        <v>71</v>
      </c>
      <c r="F587" s="108" t="s">
        <v>679</v>
      </c>
      <c r="G587" s="108" t="s">
        <v>24</v>
      </c>
      <c r="H587" s="108" t="s">
        <v>604</v>
      </c>
      <c r="I587" s="108" t="s">
        <v>604</v>
      </c>
      <c r="J587" s="109">
        <v>1248165</v>
      </c>
      <c r="K587" s="107">
        <v>2020</v>
      </c>
      <c r="L587" s="98"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98" t="b">
        <f t="shared" si="9"/>
        <v>1</v>
      </c>
    </row>
    <row r="588" spans="1:13">
      <c r="A588" s="107">
        <v>1588</v>
      </c>
      <c r="B588" s="108" t="s">
        <v>945</v>
      </c>
      <c r="C588" s="108" t="s">
        <v>946</v>
      </c>
      <c r="D588" s="107">
        <v>49965</v>
      </c>
      <c r="E588" s="108" t="s">
        <v>71</v>
      </c>
      <c r="F588" s="108" t="s">
        <v>679</v>
      </c>
      <c r="G588" s="108" t="s">
        <v>611</v>
      </c>
      <c r="H588" s="108" t="s">
        <v>612</v>
      </c>
      <c r="I588" s="108" t="s">
        <v>612</v>
      </c>
      <c r="J588" s="109">
        <v>345</v>
      </c>
      <c r="K588" s="107">
        <v>2020</v>
      </c>
      <c r="L588" s="98"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98" t="b">
        <f t="shared" si="9"/>
        <v>1</v>
      </c>
    </row>
    <row r="589" spans="1:13">
      <c r="A589" s="107">
        <v>1588</v>
      </c>
      <c r="B589" s="108" t="s">
        <v>945</v>
      </c>
      <c r="C589" s="108" t="s">
        <v>946</v>
      </c>
      <c r="D589" s="107">
        <v>49965</v>
      </c>
      <c r="E589" s="108" t="s">
        <v>71</v>
      </c>
      <c r="F589" s="108" t="s">
        <v>679</v>
      </c>
      <c r="G589" s="108" t="s">
        <v>605</v>
      </c>
      <c r="H589" s="108" t="s">
        <v>604</v>
      </c>
      <c r="I589" s="108" t="s">
        <v>604</v>
      </c>
      <c r="J589" s="109">
        <v>275.32900000000001</v>
      </c>
      <c r="K589" s="107">
        <v>2020</v>
      </c>
      <c r="L589" s="98"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98" t="b">
        <f t="shared" si="9"/>
        <v>1</v>
      </c>
    </row>
    <row r="590" spans="1:13">
      <c r="A590" s="107">
        <v>1588</v>
      </c>
      <c r="B590" s="108" t="s">
        <v>945</v>
      </c>
      <c r="C590" s="108" t="s">
        <v>946</v>
      </c>
      <c r="D590" s="107">
        <v>49965</v>
      </c>
      <c r="E590" s="108" t="s">
        <v>71</v>
      </c>
      <c r="F590" s="108" t="s">
        <v>679</v>
      </c>
      <c r="G590" s="108" t="s">
        <v>605</v>
      </c>
      <c r="H590" s="108" t="s">
        <v>646</v>
      </c>
      <c r="I590" s="108" t="s">
        <v>646</v>
      </c>
      <c r="J590" s="109">
        <v>4011.6709999999998</v>
      </c>
      <c r="K590" s="107">
        <v>2020</v>
      </c>
      <c r="L590" s="98"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98" t="b">
        <f t="shared" si="9"/>
        <v>1</v>
      </c>
    </row>
    <row r="591" spans="1:13">
      <c r="A591" s="107">
        <v>1595</v>
      </c>
      <c r="B591" s="108" t="s">
        <v>947</v>
      </c>
      <c r="C591" s="108" t="s">
        <v>948</v>
      </c>
      <c r="D591" s="107">
        <v>59528</v>
      </c>
      <c r="E591" s="108" t="s">
        <v>71</v>
      </c>
      <c r="F591" s="108" t="s">
        <v>870</v>
      </c>
      <c r="G591" s="108" t="s">
        <v>16</v>
      </c>
      <c r="H591" s="108" t="s">
        <v>612</v>
      </c>
      <c r="I591" s="108" t="s">
        <v>612</v>
      </c>
      <c r="J591" s="109">
        <v>0</v>
      </c>
      <c r="K591" s="107">
        <v>2020</v>
      </c>
      <c r="L591" s="98"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98" t="b">
        <f t="shared" si="9"/>
        <v>1</v>
      </c>
    </row>
    <row r="592" spans="1:13">
      <c r="A592" s="107">
        <v>1595</v>
      </c>
      <c r="B592" s="108" t="s">
        <v>947</v>
      </c>
      <c r="C592" s="108" t="s">
        <v>948</v>
      </c>
      <c r="D592" s="107">
        <v>59528</v>
      </c>
      <c r="E592" s="108" t="s">
        <v>71</v>
      </c>
      <c r="F592" s="108" t="s">
        <v>870</v>
      </c>
      <c r="G592" s="108" t="s">
        <v>16</v>
      </c>
      <c r="H592" s="108" t="s">
        <v>604</v>
      </c>
      <c r="I592" s="108" t="s">
        <v>604</v>
      </c>
      <c r="J592" s="109">
        <v>154286</v>
      </c>
      <c r="K592" s="107">
        <v>2020</v>
      </c>
      <c r="L592" s="98"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98" t="b">
        <f t="shared" si="9"/>
        <v>1</v>
      </c>
    </row>
    <row r="593" spans="1:13">
      <c r="A593" s="107">
        <v>1595</v>
      </c>
      <c r="B593" s="108" t="s">
        <v>947</v>
      </c>
      <c r="C593" s="108" t="s">
        <v>948</v>
      </c>
      <c r="D593" s="107">
        <v>59528</v>
      </c>
      <c r="E593" s="108" t="s">
        <v>71</v>
      </c>
      <c r="F593" s="108" t="s">
        <v>870</v>
      </c>
      <c r="G593" s="108" t="s">
        <v>24</v>
      </c>
      <c r="H593" s="108" t="s">
        <v>612</v>
      </c>
      <c r="I593" s="108" t="s">
        <v>612</v>
      </c>
      <c r="J593" s="109">
        <v>0</v>
      </c>
      <c r="K593" s="107">
        <v>2020</v>
      </c>
      <c r="L593" s="98"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98" t="b">
        <f t="shared" si="9"/>
        <v>1</v>
      </c>
    </row>
    <row r="594" spans="1:13">
      <c r="A594" s="107">
        <v>1595</v>
      </c>
      <c r="B594" s="108" t="s">
        <v>947</v>
      </c>
      <c r="C594" s="108" t="s">
        <v>948</v>
      </c>
      <c r="D594" s="107">
        <v>59528</v>
      </c>
      <c r="E594" s="108" t="s">
        <v>71</v>
      </c>
      <c r="F594" s="108" t="s">
        <v>870</v>
      </c>
      <c r="G594" s="108" t="s">
        <v>24</v>
      </c>
      <c r="H594" s="108" t="s">
        <v>604</v>
      </c>
      <c r="I594" s="108" t="s">
        <v>604</v>
      </c>
      <c r="J594" s="109">
        <v>1216002</v>
      </c>
      <c r="K594" s="107">
        <v>2020</v>
      </c>
      <c r="L594" s="98"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98" t="b">
        <f t="shared" si="9"/>
        <v>1</v>
      </c>
    </row>
    <row r="595" spans="1:13">
      <c r="A595" s="107">
        <v>1595</v>
      </c>
      <c r="B595" s="108" t="s">
        <v>947</v>
      </c>
      <c r="C595" s="108" t="s">
        <v>948</v>
      </c>
      <c r="D595" s="107">
        <v>59528</v>
      </c>
      <c r="E595" s="108" t="s">
        <v>71</v>
      </c>
      <c r="F595" s="108" t="s">
        <v>870</v>
      </c>
      <c r="G595" s="108" t="s">
        <v>24</v>
      </c>
      <c r="H595" s="108" t="s">
        <v>646</v>
      </c>
      <c r="I595" s="108" t="s">
        <v>646</v>
      </c>
      <c r="J595" s="109">
        <v>0</v>
      </c>
      <c r="K595" s="107">
        <v>2020</v>
      </c>
      <c r="L595" s="98"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98" t="b">
        <f t="shared" si="9"/>
        <v>1</v>
      </c>
    </row>
    <row r="596" spans="1:13">
      <c r="A596" s="107">
        <v>1595</v>
      </c>
      <c r="B596" s="108" t="s">
        <v>947</v>
      </c>
      <c r="C596" s="108" t="s">
        <v>948</v>
      </c>
      <c r="D596" s="107">
        <v>59528</v>
      </c>
      <c r="E596" s="108" t="s">
        <v>71</v>
      </c>
      <c r="F596" s="108" t="s">
        <v>870</v>
      </c>
      <c r="G596" s="108" t="s">
        <v>611</v>
      </c>
      <c r="H596" s="108" t="s">
        <v>612</v>
      </c>
      <c r="I596" s="108" t="s">
        <v>612</v>
      </c>
      <c r="J596" s="109">
        <v>544</v>
      </c>
      <c r="K596" s="107">
        <v>2020</v>
      </c>
      <c r="L596" s="98"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98" t="b">
        <f t="shared" si="9"/>
        <v>1</v>
      </c>
    </row>
    <row r="597" spans="1:13">
      <c r="A597" s="107">
        <v>1599</v>
      </c>
      <c r="B597" s="108" t="s">
        <v>949</v>
      </c>
      <c r="C597" s="108" t="s">
        <v>950</v>
      </c>
      <c r="D597" s="107">
        <v>61708</v>
      </c>
      <c r="E597" s="108" t="s">
        <v>71</v>
      </c>
      <c r="F597" s="108" t="s">
        <v>679</v>
      </c>
      <c r="G597" s="108" t="s">
        <v>611</v>
      </c>
      <c r="H597" s="108" t="s">
        <v>612</v>
      </c>
      <c r="I597" s="108" t="s">
        <v>612</v>
      </c>
      <c r="J597" s="109">
        <v>6470.9219999999996</v>
      </c>
      <c r="K597" s="107">
        <v>2020</v>
      </c>
      <c r="L597" s="98"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98" t="b">
        <f t="shared" si="9"/>
        <v>1</v>
      </c>
    </row>
    <row r="598" spans="1:13">
      <c r="A598" s="107">
        <v>1599</v>
      </c>
      <c r="B598" s="108" t="s">
        <v>949</v>
      </c>
      <c r="C598" s="108" t="s">
        <v>950</v>
      </c>
      <c r="D598" s="107">
        <v>61708</v>
      </c>
      <c r="E598" s="108" t="s">
        <v>71</v>
      </c>
      <c r="F598" s="108" t="s">
        <v>679</v>
      </c>
      <c r="G598" s="108" t="s">
        <v>611</v>
      </c>
      <c r="H598" s="108" t="s">
        <v>604</v>
      </c>
      <c r="I598" s="108" t="s">
        <v>604</v>
      </c>
      <c r="J598" s="109">
        <v>174337.08</v>
      </c>
      <c r="K598" s="107">
        <v>2020</v>
      </c>
      <c r="L598" s="98"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98" t="b">
        <f t="shared" si="9"/>
        <v>1</v>
      </c>
    </row>
    <row r="599" spans="1:13">
      <c r="A599" s="107">
        <v>1599</v>
      </c>
      <c r="B599" s="108" t="s">
        <v>949</v>
      </c>
      <c r="C599" s="108" t="s">
        <v>950</v>
      </c>
      <c r="D599" s="107">
        <v>61708</v>
      </c>
      <c r="E599" s="108" t="s">
        <v>71</v>
      </c>
      <c r="F599" s="108" t="s">
        <v>679</v>
      </c>
      <c r="G599" s="108" t="s">
        <v>605</v>
      </c>
      <c r="H599" s="108" t="s">
        <v>612</v>
      </c>
      <c r="I599" s="108" t="s">
        <v>612</v>
      </c>
      <c r="J599" s="109">
        <v>-34.566000000000003</v>
      </c>
      <c r="K599" s="107">
        <v>2020</v>
      </c>
      <c r="L599" s="98"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98" t="b">
        <f t="shared" si="9"/>
        <v>1</v>
      </c>
    </row>
    <row r="600" spans="1:13">
      <c r="A600" s="107">
        <v>1599</v>
      </c>
      <c r="B600" s="108" t="s">
        <v>949</v>
      </c>
      <c r="C600" s="108" t="s">
        <v>950</v>
      </c>
      <c r="D600" s="107">
        <v>61708</v>
      </c>
      <c r="E600" s="108" t="s">
        <v>71</v>
      </c>
      <c r="F600" s="108" t="s">
        <v>679</v>
      </c>
      <c r="G600" s="108" t="s">
        <v>605</v>
      </c>
      <c r="H600" s="108" t="s">
        <v>604</v>
      </c>
      <c r="I600" s="108" t="s">
        <v>604</v>
      </c>
      <c r="J600" s="109">
        <v>4148.9480000000003</v>
      </c>
      <c r="K600" s="107">
        <v>2020</v>
      </c>
      <c r="L600" s="98"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98" t="b">
        <f t="shared" si="9"/>
        <v>1</v>
      </c>
    </row>
    <row r="601" spans="1:13">
      <c r="A601" s="107">
        <v>1599</v>
      </c>
      <c r="B601" s="108" t="s">
        <v>949</v>
      </c>
      <c r="C601" s="108" t="s">
        <v>950</v>
      </c>
      <c r="D601" s="107">
        <v>61708</v>
      </c>
      <c r="E601" s="108" t="s">
        <v>71</v>
      </c>
      <c r="F601" s="108" t="s">
        <v>679</v>
      </c>
      <c r="G601" s="108" t="s">
        <v>605</v>
      </c>
      <c r="H601" s="108" t="s">
        <v>646</v>
      </c>
      <c r="I601" s="108" t="s">
        <v>646</v>
      </c>
      <c r="J601" s="109">
        <v>-7765.3819999999996</v>
      </c>
      <c r="K601" s="107">
        <v>2020</v>
      </c>
      <c r="L601" s="98"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98" t="b">
        <f t="shared" si="9"/>
        <v>1</v>
      </c>
    </row>
    <row r="602" spans="1:13">
      <c r="A602" s="107">
        <v>1702</v>
      </c>
      <c r="B602" s="108" t="s">
        <v>951</v>
      </c>
      <c r="C602" s="108" t="s">
        <v>952</v>
      </c>
      <c r="D602" s="107">
        <v>4254</v>
      </c>
      <c r="E602" s="108" t="s">
        <v>73</v>
      </c>
      <c r="F602" s="108" t="s">
        <v>603</v>
      </c>
      <c r="G602" s="108" t="s">
        <v>605</v>
      </c>
      <c r="H602" s="108" t="s">
        <v>606</v>
      </c>
      <c r="I602" s="108" t="s">
        <v>607</v>
      </c>
      <c r="J602" s="109">
        <v>2217.3380000000002</v>
      </c>
      <c r="K602" s="107">
        <v>2020</v>
      </c>
      <c r="L602" s="98"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98" t="b">
        <f t="shared" si="9"/>
        <v>1</v>
      </c>
    </row>
    <row r="603" spans="1:13">
      <c r="A603" s="107">
        <v>1702</v>
      </c>
      <c r="B603" s="108" t="s">
        <v>951</v>
      </c>
      <c r="C603" s="108" t="s">
        <v>952</v>
      </c>
      <c r="D603" s="107">
        <v>4254</v>
      </c>
      <c r="E603" s="108" t="s">
        <v>73</v>
      </c>
      <c r="F603" s="108" t="s">
        <v>603</v>
      </c>
      <c r="G603" s="108" t="s">
        <v>605</v>
      </c>
      <c r="H603" s="108" t="s">
        <v>612</v>
      </c>
      <c r="I603" s="108" t="s">
        <v>612</v>
      </c>
      <c r="J603" s="109">
        <v>5301.4449999999997</v>
      </c>
      <c r="K603" s="107">
        <v>2020</v>
      </c>
      <c r="L603" s="98"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98" t="b">
        <f t="shared" si="9"/>
        <v>1</v>
      </c>
    </row>
    <row r="604" spans="1:13">
      <c r="A604" s="107">
        <v>1702</v>
      </c>
      <c r="B604" s="108" t="s">
        <v>951</v>
      </c>
      <c r="C604" s="108" t="s">
        <v>952</v>
      </c>
      <c r="D604" s="107">
        <v>4254</v>
      </c>
      <c r="E604" s="108" t="s">
        <v>73</v>
      </c>
      <c r="F604" s="108" t="s">
        <v>603</v>
      </c>
      <c r="G604" s="108" t="s">
        <v>605</v>
      </c>
      <c r="H604" s="108" t="s">
        <v>604</v>
      </c>
      <c r="I604" s="108" t="s">
        <v>604</v>
      </c>
      <c r="J604" s="109">
        <v>74173.100999999995</v>
      </c>
      <c r="K604" s="107">
        <v>2020</v>
      </c>
      <c r="L604" s="98"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98" t="b">
        <f t="shared" si="9"/>
        <v>1</v>
      </c>
    </row>
    <row r="605" spans="1:13">
      <c r="A605" s="107">
        <v>1702</v>
      </c>
      <c r="B605" s="108" t="s">
        <v>951</v>
      </c>
      <c r="C605" s="108" t="s">
        <v>952</v>
      </c>
      <c r="D605" s="107">
        <v>4254</v>
      </c>
      <c r="E605" s="108" t="s">
        <v>73</v>
      </c>
      <c r="F605" s="108" t="s">
        <v>603</v>
      </c>
      <c r="G605" s="108" t="s">
        <v>605</v>
      </c>
      <c r="H605" s="108" t="s">
        <v>646</v>
      </c>
      <c r="I605" s="108" t="s">
        <v>646</v>
      </c>
      <c r="J605" s="109">
        <v>8925.4930000000004</v>
      </c>
      <c r="K605" s="107">
        <v>2020</v>
      </c>
      <c r="L605" s="98"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98" t="b">
        <f t="shared" si="9"/>
        <v>1</v>
      </c>
    </row>
    <row r="606" spans="1:13">
      <c r="A606" s="107">
        <v>1702</v>
      </c>
      <c r="B606" s="108" t="s">
        <v>951</v>
      </c>
      <c r="C606" s="108" t="s">
        <v>952</v>
      </c>
      <c r="D606" s="107">
        <v>4254</v>
      </c>
      <c r="E606" s="108" t="s">
        <v>73</v>
      </c>
      <c r="F606" s="108" t="s">
        <v>603</v>
      </c>
      <c r="G606" s="108" t="s">
        <v>605</v>
      </c>
      <c r="H606" s="108" t="s">
        <v>608</v>
      </c>
      <c r="I606" s="108" t="s">
        <v>607</v>
      </c>
      <c r="J606" s="109">
        <v>1563735.6</v>
      </c>
      <c r="K606" s="107">
        <v>2020</v>
      </c>
      <c r="L606" s="98"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98" t="b">
        <f t="shared" si="9"/>
        <v>1</v>
      </c>
    </row>
    <row r="607" spans="1:13">
      <c r="A607" s="107">
        <v>1710</v>
      </c>
      <c r="B607" s="108" t="s">
        <v>953</v>
      </c>
      <c r="C607" s="108" t="s">
        <v>952</v>
      </c>
      <c r="D607" s="107">
        <v>4254</v>
      </c>
      <c r="E607" s="108" t="s">
        <v>73</v>
      </c>
      <c r="F607" s="108" t="s">
        <v>603</v>
      </c>
      <c r="G607" s="108" t="s">
        <v>611</v>
      </c>
      <c r="H607" s="108" t="s">
        <v>612</v>
      </c>
      <c r="I607" s="108" t="s">
        <v>612</v>
      </c>
      <c r="J607" s="109">
        <v>0</v>
      </c>
      <c r="K607" s="107">
        <v>2020</v>
      </c>
      <c r="L607" s="98"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98" t="b">
        <f t="shared" si="9"/>
        <v>1</v>
      </c>
    </row>
    <row r="608" spans="1:13">
      <c r="A608" s="107">
        <v>1710</v>
      </c>
      <c r="B608" s="108" t="s">
        <v>953</v>
      </c>
      <c r="C608" s="108" t="s">
        <v>952</v>
      </c>
      <c r="D608" s="107">
        <v>4254</v>
      </c>
      <c r="E608" s="108" t="s">
        <v>73</v>
      </c>
      <c r="F608" s="108" t="s">
        <v>603</v>
      </c>
      <c r="G608" s="108" t="s">
        <v>605</v>
      </c>
      <c r="H608" s="108" t="s">
        <v>606</v>
      </c>
      <c r="I608" s="108" t="s">
        <v>607</v>
      </c>
      <c r="J608" s="109">
        <v>75819.134000000005</v>
      </c>
      <c r="K608" s="107">
        <v>2020</v>
      </c>
      <c r="L608" s="98"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98" t="b">
        <f t="shared" si="9"/>
        <v>1</v>
      </c>
    </row>
    <row r="609" spans="1:13">
      <c r="A609" s="107">
        <v>1710</v>
      </c>
      <c r="B609" s="108" t="s">
        <v>953</v>
      </c>
      <c r="C609" s="108" t="s">
        <v>952</v>
      </c>
      <c r="D609" s="107">
        <v>4254</v>
      </c>
      <c r="E609" s="108" t="s">
        <v>73</v>
      </c>
      <c r="F609" s="108" t="s">
        <v>603</v>
      </c>
      <c r="G609" s="108" t="s">
        <v>605</v>
      </c>
      <c r="H609" s="108" t="s">
        <v>612</v>
      </c>
      <c r="I609" s="108" t="s">
        <v>612</v>
      </c>
      <c r="J609" s="109">
        <v>17239.353999999999</v>
      </c>
      <c r="K609" s="107">
        <v>2020</v>
      </c>
      <c r="L609" s="98"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98" t="b">
        <f t="shared" si="9"/>
        <v>1</v>
      </c>
    </row>
    <row r="610" spans="1:13">
      <c r="A610" s="107">
        <v>1710</v>
      </c>
      <c r="B610" s="108" t="s">
        <v>953</v>
      </c>
      <c r="C610" s="108" t="s">
        <v>952</v>
      </c>
      <c r="D610" s="107">
        <v>4254</v>
      </c>
      <c r="E610" s="108" t="s">
        <v>73</v>
      </c>
      <c r="F610" s="108" t="s">
        <v>603</v>
      </c>
      <c r="G610" s="108" t="s">
        <v>605</v>
      </c>
      <c r="H610" s="108" t="s">
        <v>608</v>
      </c>
      <c r="I610" s="108" t="s">
        <v>607</v>
      </c>
      <c r="J610" s="109">
        <v>6674563.5</v>
      </c>
      <c r="K610" s="107">
        <v>2020</v>
      </c>
      <c r="L610" s="98"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98" t="b">
        <f t="shared" si="9"/>
        <v>1</v>
      </c>
    </row>
    <row r="611" spans="1:13">
      <c r="A611" s="107">
        <v>1713</v>
      </c>
      <c r="B611" s="108" t="s">
        <v>954</v>
      </c>
      <c r="C611" s="108" t="s">
        <v>952</v>
      </c>
      <c r="D611" s="107">
        <v>4254</v>
      </c>
      <c r="E611" s="108" t="s">
        <v>73</v>
      </c>
      <c r="F611" s="108" t="s">
        <v>603</v>
      </c>
      <c r="G611" s="108" t="s">
        <v>635</v>
      </c>
      <c r="H611" s="108" t="s">
        <v>636</v>
      </c>
      <c r="I611" s="108" t="s">
        <v>637</v>
      </c>
      <c r="J611" s="109">
        <v>-845480</v>
      </c>
      <c r="K611" s="107">
        <v>2020</v>
      </c>
      <c r="L611" s="98"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98" t="b">
        <f t="shared" si="9"/>
        <v>1</v>
      </c>
    </row>
    <row r="612" spans="1:13">
      <c r="A612" s="107">
        <v>1715</v>
      </c>
      <c r="B612" s="108" t="s">
        <v>955</v>
      </c>
      <c r="C612" s="108" t="s">
        <v>956</v>
      </c>
      <c r="D612" s="107">
        <v>56192</v>
      </c>
      <c r="E612" s="108" t="s">
        <v>73</v>
      </c>
      <c r="F612" s="108" t="s">
        <v>679</v>
      </c>
      <c r="G612" s="108" t="s">
        <v>605</v>
      </c>
      <c r="H612" s="108" t="s">
        <v>616</v>
      </c>
      <c r="I612" s="108" t="s">
        <v>616</v>
      </c>
      <c r="J612" s="109">
        <v>5995123</v>
      </c>
      <c r="K612" s="107">
        <v>2020</v>
      </c>
      <c r="L612" s="98"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98" t="b">
        <f t="shared" si="9"/>
        <v>1</v>
      </c>
    </row>
    <row r="613" spans="1:13">
      <c r="A613" s="107">
        <v>1729</v>
      </c>
      <c r="B613" s="108" t="s">
        <v>957</v>
      </c>
      <c r="C613" s="108" t="s">
        <v>958</v>
      </c>
      <c r="D613" s="107">
        <v>5109</v>
      </c>
      <c r="E613" s="108" t="s">
        <v>73</v>
      </c>
      <c r="F613" s="108" t="s">
        <v>603</v>
      </c>
      <c r="G613" s="108" t="s">
        <v>611</v>
      </c>
      <c r="H613" s="108" t="s">
        <v>612</v>
      </c>
      <c r="I613" s="108" t="s">
        <v>612</v>
      </c>
      <c r="J613" s="109">
        <v>-410</v>
      </c>
      <c r="K613" s="107">
        <v>2020</v>
      </c>
      <c r="L613" s="98"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98" t="b">
        <f t="shared" si="9"/>
        <v>1</v>
      </c>
    </row>
    <row r="614" spans="1:13">
      <c r="A614" s="107">
        <v>1729</v>
      </c>
      <c r="B614" s="108" t="s">
        <v>957</v>
      </c>
      <c r="C614" s="108" t="s">
        <v>958</v>
      </c>
      <c r="D614" s="107">
        <v>5109</v>
      </c>
      <c r="E614" s="108" t="s">
        <v>73</v>
      </c>
      <c r="F614" s="108" t="s">
        <v>603</v>
      </c>
      <c r="G614" s="108" t="s">
        <v>605</v>
      </c>
      <c r="H614" s="108" t="s">
        <v>616</v>
      </c>
      <c r="I614" s="108" t="s">
        <v>616</v>
      </c>
      <c r="J614" s="109">
        <v>6070778</v>
      </c>
      <c r="K614" s="107">
        <v>2020</v>
      </c>
      <c r="L614" s="98"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98" t="b">
        <f t="shared" si="9"/>
        <v>1</v>
      </c>
    </row>
    <row r="615" spans="1:13">
      <c r="A615" s="107">
        <v>1733</v>
      </c>
      <c r="B615" s="108" t="s">
        <v>959</v>
      </c>
      <c r="C615" s="108" t="s">
        <v>958</v>
      </c>
      <c r="D615" s="107">
        <v>5109</v>
      </c>
      <c r="E615" s="108" t="s">
        <v>73</v>
      </c>
      <c r="F615" s="108" t="s">
        <v>603</v>
      </c>
      <c r="G615" s="108" t="s">
        <v>649</v>
      </c>
      <c r="H615" s="108" t="s">
        <v>612</v>
      </c>
      <c r="I615" s="108" t="s">
        <v>612</v>
      </c>
      <c r="J615" s="109">
        <v>-275</v>
      </c>
      <c r="K615" s="107">
        <v>2020</v>
      </c>
      <c r="L615" s="98"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98" t="b">
        <f t="shared" si="9"/>
        <v>1</v>
      </c>
    </row>
    <row r="616" spans="1:13">
      <c r="A616" s="107">
        <v>1733</v>
      </c>
      <c r="B616" s="108" t="s">
        <v>959</v>
      </c>
      <c r="C616" s="108" t="s">
        <v>958</v>
      </c>
      <c r="D616" s="107">
        <v>5109</v>
      </c>
      <c r="E616" s="108" t="s">
        <v>73</v>
      </c>
      <c r="F616" s="108" t="s">
        <v>603</v>
      </c>
      <c r="G616" s="108" t="s">
        <v>605</v>
      </c>
      <c r="H616" s="108" t="s">
        <v>606</v>
      </c>
      <c r="I616" s="108" t="s">
        <v>607</v>
      </c>
      <c r="J616" s="109">
        <v>0</v>
      </c>
      <c r="K616" s="107">
        <v>2020</v>
      </c>
      <c r="L616" s="98"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98" t="b">
        <f t="shared" si="9"/>
        <v>1</v>
      </c>
    </row>
    <row r="617" spans="1:13">
      <c r="A617" s="107">
        <v>1733</v>
      </c>
      <c r="B617" s="108" t="s">
        <v>959</v>
      </c>
      <c r="C617" s="108" t="s">
        <v>958</v>
      </c>
      <c r="D617" s="107">
        <v>5109</v>
      </c>
      <c r="E617" s="108" t="s">
        <v>73</v>
      </c>
      <c r="F617" s="108" t="s">
        <v>603</v>
      </c>
      <c r="G617" s="108" t="s">
        <v>605</v>
      </c>
      <c r="H617" s="108" t="s">
        <v>612</v>
      </c>
      <c r="I617" s="108" t="s">
        <v>612</v>
      </c>
      <c r="J617" s="109">
        <v>24520.725999999999</v>
      </c>
      <c r="K617" s="107">
        <v>2020</v>
      </c>
      <c r="L617" s="98"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98" t="b">
        <f t="shared" si="9"/>
        <v>1</v>
      </c>
    </row>
    <row r="618" spans="1:13">
      <c r="A618" s="107">
        <v>1733</v>
      </c>
      <c r="B618" s="108" t="s">
        <v>959</v>
      </c>
      <c r="C618" s="108" t="s">
        <v>958</v>
      </c>
      <c r="D618" s="107">
        <v>5109</v>
      </c>
      <c r="E618" s="108" t="s">
        <v>73</v>
      </c>
      <c r="F618" s="108" t="s">
        <v>603</v>
      </c>
      <c r="G618" s="108" t="s">
        <v>605</v>
      </c>
      <c r="H618" s="108" t="s">
        <v>656</v>
      </c>
      <c r="I618" s="108" t="s">
        <v>656</v>
      </c>
      <c r="J618" s="109">
        <v>684937.56</v>
      </c>
      <c r="K618" s="107">
        <v>2020</v>
      </c>
      <c r="L618" s="98"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98" t="b">
        <f t="shared" si="9"/>
        <v>1</v>
      </c>
    </row>
    <row r="619" spans="1:13">
      <c r="A619" s="107">
        <v>1733</v>
      </c>
      <c r="B619" s="108" t="s">
        <v>959</v>
      </c>
      <c r="C619" s="108" t="s">
        <v>958</v>
      </c>
      <c r="D619" s="107">
        <v>5109</v>
      </c>
      <c r="E619" s="108" t="s">
        <v>73</v>
      </c>
      <c r="F619" s="108" t="s">
        <v>603</v>
      </c>
      <c r="G619" s="108" t="s">
        <v>605</v>
      </c>
      <c r="H619" s="108" t="s">
        <v>628</v>
      </c>
      <c r="I619" s="108" t="s">
        <v>607</v>
      </c>
      <c r="J619" s="109">
        <v>12494609</v>
      </c>
      <c r="K619" s="107">
        <v>2020</v>
      </c>
      <c r="L619" s="98"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98" t="b">
        <f t="shared" si="9"/>
        <v>1</v>
      </c>
    </row>
    <row r="620" spans="1:13">
      <c r="A620" s="107">
        <v>1733</v>
      </c>
      <c r="B620" s="108" t="s">
        <v>959</v>
      </c>
      <c r="C620" s="108" t="s">
        <v>958</v>
      </c>
      <c r="D620" s="107">
        <v>5109</v>
      </c>
      <c r="E620" s="108" t="s">
        <v>73</v>
      </c>
      <c r="F620" s="108" t="s">
        <v>603</v>
      </c>
      <c r="G620" s="108" t="s">
        <v>605</v>
      </c>
      <c r="H620" s="108" t="s">
        <v>608</v>
      </c>
      <c r="I620" s="108" t="s">
        <v>607</v>
      </c>
      <c r="J620" s="109">
        <v>0</v>
      </c>
      <c r="K620" s="107">
        <v>2020</v>
      </c>
      <c r="L620" s="98"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98" t="b">
        <f t="shared" si="9"/>
        <v>1</v>
      </c>
    </row>
    <row r="621" spans="1:13">
      <c r="A621" s="107">
        <v>1740</v>
      </c>
      <c r="B621" s="108" t="s">
        <v>960</v>
      </c>
      <c r="C621" s="108" t="s">
        <v>958</v>
      </c>
      <c r="D621" s="107">
        <v>5109</v>
      </c>
      <c r="E621" s="108" t="s">
        <v>73</v>
      </c>
      <c r="F621" s="108" t="s">
        <v>603</v>
      </c>
      <c r="G621" s="108" t="s">
        <v>649</v>
      </c>
      <c r="H621" s="108" t="s">
        <v>612</v>
      </c>
      <c r="I621" s="108" t="s">
        <v>612</v>
      </c>
      <c r="J621" s="109">
        <v>-189</v>
      </c>
      <c r="K621" s="107">
        <v>2020</v>
      </c>
      <c r="L621" s="98"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98" t="b">
        <f t="shared" si="9"/>
        <v>1</v>
      </c>
    </row>
    <row r="622" spans="1:13">
      <c r="A622" s="107">
        <v>1740</v>
      </c>
      <c r="B622" s="108" t="s">
        <v>960</v>
      </c>
      <c r="C622" s="108" t="s">
        <v>958</v>
      </c>
      <c r="D622" s="107">
        <v>5109</v>
      </c>
      <c r="E622" s="108" t="s">
        <v>73</v>
      </c>
      <c r="F622" s="108" t="s">
        <v>603</v>
      </c>
      <c r="G622" s="108" t="s">
        <v>605</v>
      </c>
      <c r="H622" s="108" t="s">
        <v>961</v>
      </c>
      <c r="I622" s="108" t="s">
        <v>734</v>
      </c>
      <c r="J622" s="109">
        <v>1344.7819999999999</v>
      </c>
      <c r="K622" s="107">
        <v>2020</v>
      </c>
      <c r="L622" s="98"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98" t="b">
        <f t="shared" si="9"/>
        <v>1</v>
      </c>
    </row>
    <row r="623" spans="1:13">
      <c r="A623" s="107">
        <v>1740</v>
      </c>
      <c r="B623" s="108" t="s">
        <v>960</v>
      </c>
      <c r="C623" s="108" t="s">
        <v>958</v>
      </c>
      <c r="D623" s="107">
        <v>5109</v>
      </c>
      <c r="E623" s="108" t="s">
        <v>73</v>
      </c>
      <c r="F623" s="108" t="s">
        <v>603</v>
      </c>
      <c r="G623" s="108" t="s">
        <v>605</v>
      </c>
      <c r="H623" s="108" t="s">
        <v>606</v>
      </c>
      <c r="I623" s="108" t="s">
        <v>607</v>
      </c>
      <c r="J623" s="109">
        <v>3429.616</v>
      </c>
      <c r="K623" s="107">
        <v>2020</v>
      </c>
      <c r="L623" s="98"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98" t="b">
        <f t="shared" si="9"/>
        <v>1</v>
      </c>
    </row>
    <row r="624" spans="1:13">
      <c r="A624" s="107">
        <v>1740</v>
      </c>
      <c r="B624" s="108" t="s">
        <v>960</v>
      </c>
      <c r="C624" s="108" t="s">
        <v>958</v>
      </c>
      <c r="D624" s="107">
        <v>5109</v>
      </c>
      <c r="E624" s="108" t="s">
        <v>73</v>
      </c>
      <c r="F624" s="108" t="s">
        <v>603</v>
      </c>
      <c r="G624" s="108" t="s">
        <v>605</v>
      </c>
      <c r="H624" s="108" t="s">
        <v>604</v>
      </c>
      <c r="I624" s="108" t="s">
        <v>604</v>
      </c>
      <c r="J624" s="109">
        <v>52101.409</v>
      </c>
      <c r="K624" s="107">
        <v>2020</v>
      </c>
      <c r="L624" s="98"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98" t="b">
        <f t="shared" si="9"/>
        <v>1</v>
      </c>
    </row>
    <row r="625" spans="1:13">
      <c r="A625" s="107">
        <v>1740</v>
      </c>
      <c r="B625" s="108" t="s">
        <v>960</v>
      </c>
      <c r="C625" s="108" t="s">
        <v>958</v>
      </c>
      <c r="D625" s="107">
        <v>5109</v>
      </c>
      <c r="E625" s="108" t="s">
        <v>73</v>
      </c>
      <c r="F625" s="108" t="s">
        <v>603</v>
      </c>
      <c r="G625" s="108" t="s">
        <v>605</v>
      </c>
      <c r="H625" s="108" t="s">
        <v>733</v>
      </c>
      <c r="I625" s="108" t="s">
        <v>734</v>
      </c>
      <c r="J625" s="109">
        <v>43887.462</v>
      </c>
      <c r="K625" s="107">
        <v>2020</v>
      </c>
      <c r="L625" s="98"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98" t="b">
        <f t="shared" si="9"/>
        <v>1</v>
      </c>
    </row>
    <row r="626" spans="1:13">
      <c r="A626" s="107">
        <v>1740</v>
      </c>
      <c r="B626" s="108" t="s">
        <v>960</v>
      </c>
      <c r="C626" s="108" t="s">
        <v>958</v>
      </c>
      <c r="D626" s="107">
        <v>5109</v>
      </c>
      <c r="E626" s="108" t="s">
        <v>73</v>
      </c>
      <c r="F626" s="108" t="s">
        <v>603</v>
      </c>
      <c r="G626" s="108" t="s">
        <v>605</v>
      </c>
      <c r="H626" s="108" t="s">
        <v>608</v>
      </c>
      <c r="I626" s="108" t="s">
        <v>607</v>
      </c>
      <c r="J626" s="109">
        <v>97510.731</v>
      </c>
      <c r="K626" s="107">
        <v>2020</v>
      </c>
      <c r="L626" s="98"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98" t="b">
        <f t="shared" si="9"/>
        <v>1</v>
      </c>
    </row>
    <row r="627" spans="1:13">
      <c r="A627" s="107">
        <v>1743</v>
      </c>
      <c r="B627" s="108" t="s">
        <v>962</v>
      </c>
      <c r="C627" s="108" t="s">
        <v>958</v>
      </c>
      <c r="D627" s="107">
        <v>5109</v>
      </c>
      <c r="E627" s="108" t="s">
        <v>73</v>
      </c>
      <c r="F627" s="108" t="s">
        <v>603</v>
      </c>
      <c r="G627" s="108" t="s">
        <v>611</v>
      </c>
      <c r="H627" s="108" t="s">
        <v>612</v>
      </c>
      <c r="I627" s="108" t="s">
        <v>612</v>
      </c>
      <c r="J627" s="109">
        <v>0</v>
      </c>
      <c r="K627" s="107">
        <v>2020</v>
      </c>
      <c r="L627" s="98"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98" t="b">
        <f t="shared" si="9"/>
        <v>1</v>
      </c>
    </row>
    <row r="628" spans="1:13">
      <c r="A628" s="107">
        <v>1743</v>
      </c>
      <c r="B628" s="108" t="s">
        <v>962</v>
      </c>
      <c r="C628" s="108" t="s">
        <v>958</v>
      </c>
      <c r="D628" s="107">
        <v>5109</v>
      </c>
      <c r="E628" s="108" t="s">
        <v>73</v>
      </c>
      <c r="F628" s="108" t="s">
        <v>603</v>
      </c>
      <c r="G628" s="108" t="s">
        <v>611</v>
      </c>
      <c r="H628" s="108" t="s">
        <v>604</v>
      </c>
      <c r="I628" s="108" t="s">
        <v>604</v>
      </c>
      <c r="J628" s="109">
        <v>834</v>
      </c>
      <c r="K628" s="107">
        <v>2020</v>
      </c>
      <c r="L628" s="98"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98" t="b">
        <f t="shared" si="9"/>
        <v>1</v>
      </c>
    </row>
    <row r="629" spans="1:13">
      <c r="A629" s="107">
        <v>1743</v>
      </c>
      <c r="B629" s="108" t="s">
        <v>962</v>
      </c>
      <c r="C629" s="108" t="s">
        <v>958</v>
      </c>
      <c r="D629" s="107">
        <v>5109</v>
      </c>
      <c r="E629" s="108" t="s">
        <v>73</v>
      </c>
      <c r="F629" s="108" t="s">
        <v>603</v>
      </c>
      <c r="G629" s="108" t="s">
        <v>649</v>
      </c>
      <c r="H629" s="108" t="s">
        <v>612</v>
      </c>
      <c r="I629" s="108" t="s">
        <v>612</v>
      </c>
      <c r="J629" s="109">
        <v>-15</v>
      </c>
      <c r="K629" s="107">
        <v>2020</v>
      </c>
      <c r="L629" s="98"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98" t="b">
        <f t="shared" si="9"/>
        <v>1</v>
      </c>
    </row>
    <row r="630" spans="1:13">
      <c r="A630" s="107">
        <v>1743</v>
      </c>
      <c r="B630" s="108" t="s">
        <v>962</v>
      </c>
      <c r="C630" s="108" t="s">
        <v>958</v>
      </c>
      <c r="D630" s="107">
        <v>5109</v>
      </c>
      <c r="E630" s="108" t="s">
        <v>73</v>
      </c>
      <c r="F630" s="108" t="s">
        <v>603</v>
      </c>
      <c r="G630" s="108" t="s">
        <v>649</v>
      </c>
      <c r="H630" s="108" t="s">
        <v>646</v>
      </c>
      <c r="I630" s="108" t="s">
        <v>646</v>
      </c>
      <c r="J630" s="109">
        <v>0</v>
      </c>
      <c r="K630" s="107">
        <v>2020</v>
      </c>
      <c r="L630" s="98"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98" t="b">
        <f t="shared" si="9"/>
        <v>1</v>
      </c>
    </row>
    <row r="631" spans="1:13">
      <c r="A631" s="107">
        <v>1743</v>
      </c>
      <c r="B631" s="108" t="s">
        <v>962</v>
      </c>
      <c r="C631" s="108" t="s">
        <v>958</v>
      </c>
      <c r="D631" s="107">
        <v>5109</v>
      </c>
      <c r="E631" s="108" t="s">
        <v>73</v>
      </c>
      <c r="F631" s="108" t="s">
        <v>603</v>
      </c>
      <c r="G631" s="108" t="s">
        <v>605</v>
      </c>
      <c r="H631" s="108" t="s">
        <v>606</v>
      </c>
      <c r="I631" s="108" t="s">
        <v>607</v>
      </c>
      <c r="J631" s="109">
        <v>0</v>
      </c>
      <c r="K631" s="107">
        <v>2020</v>
      </c>
      <c r="L631" s="98"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98" t="b">
        <f t="shared" si="9"/>
        <v>1</v>
      </c>
    </row>
    <row r="632" spans="1:13">
      <c r="A632" s="107">
        <v>1743</v>
      </c>
      <c r="B632" s="108" t="s">
        <v>962</v>
      </c>
      <c r="C632" s="108" t="s">
        <v>958</v>
      </c>
      <c r="D632" s="107">
        <v>5109</v>
      </c>
      <c r="E632" s="108" t="s">
        <v>73</v>
      </c>
      <c r="F632" s="108" t="s">
        <v>603</v>
      </c>
      <c r="G632" s="108" t="s">
        <v>605</v>
      </c>
      <c r="H632" s="108" t="s">
        <v>612</v>
      </c>
      <c r="I632" s="108" t="s">
        <v>612</v>
      </c>
      <c r="J632" s="109">
        <v>5627.0339999999997</v>
      </c>
      <c r="K632" s="107">
        <v>2020</v>
      </c>
      <c r="L632" s="98"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98" t="b">
        <f t="shared" si="9"/>
        <v>1</v>
      </c>
    </row>
    <row r="633" spans="1:13">
      <c r="A633" s="107">
        <v>1743</v>
      </c>
      <c r="B633" s="108" t="s">
        <v>962</v>
      </c>
      <c r="C633" s="108" t="s">
        <v>958</v>
      </c>
      <c r="D633" s="107">
        <v>5109</v>
      </c>
      <c r="E633" s="108" t="s">
        <v>73</v>
      </c>
      <c r="F633" s="108" t="s">
        <v>603</v>
      </c>
      <c r="G633" s="108" t="s">
        <v>605</v>
      </c>
      <c r="H633" s="108" t="s">
        <v>604</v>
      </c>
      <c r="I633" s="108" t="s">
        <v>604</v>
      </c>
      <c r="J633" s="109">
        <v>29460.087</v>
      </c>
      <c r="K633" s="107">
        <v>2020</v>
      </c>
      <c r="L633" s="98"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98" t="b">
        <f t="shared" si="9"/>
        <v>1</v>
      </c>
    </row>
    <row r="634" spans="1:13">
      <c r="A634" s="107">
        <v>1743</v>
      </c>
      <c r="B634" s="108" t="s">
        <v>962</v>
      </c>
      <c r="C634" s="108" t="s">
        <v>958</v>
      </c>
      <c r="D634" s="107">
        <v>5109</v>
      </c>
      <c r="E634" s="108" t="s">
        <v>73</v>
      </c>
      <c r="F634" s="108" t="s">
        <v>603</v>
      </c>
      <c r="G634" s="108" t="s">
        <v>605</v>
      </c>
      <c r="H634" s="108" t="s">
        <v>628</v>
      </c>
      <c r="I634" s="108" t="s">
        <v>607</v>
      </c>
      <c r="J634" s="109">
        <v>1601262.4</v>
      </c>
      <c r="K634" s="107">
        <v>2020</v>
      </c>
      <c r="L634" s="98"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98" t="b">
        <f t="shared" si="9"/>
        <v>1</v>
      </c>
    </row>
    <row r="635" spans="1:13">
      <c r="A635" s="107">
        <v>1743</v>
      </c>
      <c r="B635" s="108" t="s">
        <v>962</v>
      </c>
      <c r="C635" s="108" t="s">
        <v>958</v>
      </c>
      <c r="D635" s="107">
        <v>5109</v>
      </c>
      <c r="E635" s="108" t="s">
        <v>73</v>
      </c>
      <c r="F635" s="108" t="s">
        <v>603</v>
      </c>
      <c r="G635" s="108" t="s">
        <v>605</v>
      </c>
      <c r="H635" s="108" t="s">
        <v>646</v>
      </c>
      <c r="I635" s="108" t="s">
        <v>646</v>
      </c>
      <c r="J635" s="109">
        <v>0</v>
      </c>
      <c r="K635" s="107">
        <v>2020</v>
      </c>
      <c r="L635" s="98"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98" t="b">
        <f t="shared" si="9"/>
        <v>1</v>
      </c>
    </row>
    <row r="636" spans="1:13">
      <c r="A636" s="107">
        <v>1743</v>
      </c>
      <c r="B636" s="108" t="s">
        <v>962</v>
      </c>
      <c r="C636" s="108" t="s">
        <v>958</v>
      </c>
      <c r="D636" s="107">
        <v>5109</v>
      </c>
      <c r="E636" s="108" t="s">
        <v>73</v>
      </c>
      <c r="F636" s="108" t="s">
        <v>603</v>
      </c>
      <c r="G636" s="108" t="s">
        <v>605</v>
      </c>
      <c r="H636" s="108" t="s">
        <v>608</v>
      </c>
      <c r="I636" s="108" t="s">
        <v>607</v>
      </c>
      <c r="J636" s="109">
        <v>0</v>
      </c>
      <c r="K636" s="107">
        <v>2020</v>
      </c>
      <c r="L636" s="98"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98" t="b">
        <f t="shared" si="9"/>
        <v>1</v>
      </c>
    </row>
    <row r="637" spans="1:13">
      <c r="A637" s="107">
        <v>1743</v>
      </c>
      <c r="B637" s="108" t="s">
        <v>962</v>
      </c>
      <c r="C637" s="108" t="s">
        <v>958</v>
      </c>
      <c r="D637" s="107">
        <v>5109</v>
      </c>
      <c r="E637" s="108" t="s">
        <v>73</v>
      </c>
      <c r="F637" s="108" t="s">
        <v>603</v>
      </c>
      <c r="G637" s="108" t="s">
        <v>605</v>
      </c>
      <c r="H637" s="108" t="s">
        <v>963</v>
      </c>
      <c r="I637" s="108" t="s">
        <v>621</v>
      </c>
      <c r="J637" s="109">
        <v>2659.4720000000002</v>
      </c>
      <c r="K637" s="107">
        <v>2020</v>
      </c>
      <c r="L637" s="98"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98" t="b">
        <f t="shared" si="9"/>
        <v>1</v>
      </c>
    </row>
    <row r="638" spans="1:13">
      <c r="A638" s="107">
        <v>1745</v>
      </c>
      <c r="B638" s="108" t="s">
        <v>964</v>
      </c>
      <c r="C638" s="108" t="s">
        <v>958</v>
      </c>
      <c r="D638" s="107">
        <v>5109</v>
      </c>
      <c r="E638" s="108" t="s">
        <v>73</v>
      </c>
      <c r="F638" s="108" t="s">
        <v>603</v>
      </c>
      <c r="G638" s="108" t="s">
        <v>605</v>
      </c>
      <c r="H638" s="108" t="s">
        <v>606</v>
      </c>
      <c r="I638" s="108" t="s">
        <v>607</v>
      </c>
      <c r="J638" s="109">
        <v>8763.9740000000002</v>
      </c>
      <c r="K638" s="107">
        <v>2020</v>
      </c>
      <c r="L638" s="98"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98" t="b">
        <f t="shared" si="9"/>
        <v>1</v>
      </c>
    </row>
    <row r="639" spans="1:13">
      <c r="A639" s="107">
        <v>1745</v>
      </c>
      <c r="B639" s="108" t="s">
        <v>964</v>
      </c>
      <c r="C639" s="108" t="s">
        <v>958</v>
      </c>
      <c r="D639" s="107">
        <v>5109</v>
      </c>
      <c r="E639" s="108" t="s">
        <v>73</v>
      </c>
      <c r="F639" s="108" t="s">
        <v>603</v>
      </c>
      <c r="G639" s="108" t="s">
        <v>605</v>
      </c>
      <c r="H639" s="108" t="s">
        <v>612</v>
      </c>
      <c r="I639" s="108" t="s">
        <v>612</v>
      </c>
      <c r="J639" s="109">
        <v>-3196.4929999999999</v>
      </c>
      <c r="K639" s="107">
        <v>2020</v>
      </c>
      <c r="L639" s="98"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98" t="b">
        <f t="shared" si="9"/>
        <v>1</v>
      </c>
    </row>
    <row r="640" spans="1:13">
      <c r="A640" s="107">
        <v>1745</v>
      </c>
      <c r="B640" s="108" t="s">
        <v>964</v>
      </c>
      <c r="C640" s="108" t="s">
        <v>958</v>
      </c>
      <c r="D640" s="107">
        <v>5109</v>
      </c>
      <c r="E640" s="108" t="s">
        <v>73</v>
      </c>
      <c r="F640" s="108" t="s">
        <v>603</v>
      </c>
      <c r="G640" s="108" t="s">
        <v>605</v>
      </c>
      <c r="H640" s="108" t="s">
        <v>604</v>
      </c>
      <c r="I640" s="108" t="s">
        <v>604</v>
      </c>
      <c r="J640" s="109">
        <v>0</v>
      </c>
      <c r="K640" s="107">
        <v>2020</v>
      </c>
      <c r="L640" s="98"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98" t="b">
        <f t="shared" si="9"/>
        <v>1</v>
      </c>
    </row>
    <row r="641" spans="1:13">
      <c r="A641" s="107">
        <v>1745</v>
      </c>
      <c r="B641" s="108" t="s">
        <v>964</v>
      </c>
      <c r="C641" s="108" t="s">
        <v>958</v>
      </c>
      <c r="D641" s="107">
        <v>5109</v>
      </c>
      <c r="E641" s="108" t="s">
        <v>73</v>
      </c>
      <c r="F641" s="108" t="s">
        <v>603</v>
      </c>
      <c r="G641" s="108" t="s">
        <v>605</v>
      </c>
      <c r="H641" s="108" t="s">
        <v>727</v>
      </c>
      <c r="I641" s="108" t="s">
        <v>727</v>
      </c>
      <c r="J641" s="109">
        <v>0</v>
      </c>
      <c r="K641" s="107">
        <v>2020</v>
      </c>
      <c r="L641" s="98"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98" t="b">
        <f t="shared" si="9"/>
        <v>1</v>
      </c>
    </row>
    <row r="642" spans="1:13">
      <c r="A642" s="107">
        <v>1745</v>
      </c>
      <c r="B642" s="108" t="s">
        <v>964</v>
      </c>
      <c r="C642" s="108" t="s">
        <v>958</v>
      </c>
      <c r="D642" s="107">
        <v>5109</v>
      </c>
      <c r="E642" s="108" t="s">
        <v>73</v>
      </c>
      <c r="F642" s="108" t="s">
        <v>603</v>
      </c>
      <c r="G642" s="108" t="s">
        <v>605</v>
      </c>
      <c r="H642" s="108" t="s">
        <v>608</v>
      </c>
      <c r="I642" s="108" t="s">
        <v>607</v>
      </c>
      <c r="J642" s="109">
        <v>252209.52</v>
      </c>
      <c r="K642" s="107">
        <v>2020</v>
      </c>
      <c r="L642" s="98"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98" t="b">
        <f t="shared" si="9"/>
        <v>1</v>
      </c>
    </row>
    <row r="643" spans="1:13">
      <c r="A643" s="107">
        <v>1746</v>
      </c>
      <c r="B643" s="108" t="s">
        <v>965</v>
      </c>
      <c r="C643" s="108" t="s">
        <v>958</v>
      </c>
      <c r="D643" s="107">
        <v>5109</v>
      </c>
      <c r="E643" s="108" t="s">
        <v>73</v>
      </c>
      <c r="F643" s="108" t="s">
        <v>603</v>
      </c>
      <c r="G643" s="108" t="s">
        <v>649</v>
      </c>
      <c r="H643" s="108" t="s">
        <v>612</v>
      </c>
      <c r="I643" s="108" t="s">
        <v>612</v>
      </c>
      <c r="J643" s="109">
        <v>148</v>
      </c>
      <c r="K643" s="107">
        <v>2020</v>
      </c>
      <c r="L643" s="98"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98" t="b">
        <f t="shared" si="9"/>
        <v>1</v>
      </c>
    </row>
    <row r="644" spans="1:13">
      <c r="A644" s="107">
        <v>1831</v>
      </c>
      <c r="B644" s="108" t="s">
        <v>966</v>
      </c>
      <c r="C644" s="108" t="s">
        <v>967</v>
      </c>
      <c r="D644" s="107">
        <v>56155</v>
      </c>
      <c r="E644" s="108" t="s">
        <v>73</v>
      </c>
      <c r="F644" s="108" t="s">
        <v>603</v>
      </c>
      <c r="G644" s="108" t="s">
        <v>605</v>
      </c>
      <c r="H644" s="108" t="s">
        <v>612</v>
      </c>
      <c r="I644" s="108" t="s">
        <v>612</v>
      </c>
      <c r="J644" s="109">
        <v>1.073</v>
      </c>
      <c r="K644" s="107">
        <v>2020</v>
      </c>
      <c r="L644" s="98"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98" t="b">
        <f t="shared" si="9"/>
        <v>1</v>
      </c>
    </row>
    <row r="645" spans="1:13">
      <c r="A645" s="107">
        <v>1831</v>
      </c>
      <c r="B645" s="108" t="s">
        <v>966</v>
      </c>
      <c r="C645" s="108" t="s">
        <v>967</v>
      </c>
      <c r="D645" s="107">
        <v>56155</v>
      </c>
      <c r="E645" s="108" t="s">
        <v>73</v>
      </c>
      <c r="F645" s="108" t="s">
        <v>603</v>
      </c>
      <c r="G645" s="108" t="s">
        <v>605</v>
      </c>
      <c r="H645" s="108" t="s">
        <v>608</v>
      </c>
      <c r="I645" s="108" t="s">
        <v>607</v>
      </c>
      <c r="J645" s="109">
        <v>5327.9269999999997</v>
      </c>
      <c r="K645" s="107">
        <v>2020</v>
      </c>
      <c r="L645" s="98"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98" t="b">
        <f t="shared" si="9"/>
        <v>1</v>
      </c>
    </row>
    <row r="646" spans="1:13">
      <c r="A646" s="107">
        <v>1866</v>
      </c>
      <c r="B646" s="108" t="s">
        <v>968</v>
      </c>
      <c r="C646" s="108" t="s">
        <v>969</v>
      </c>
      <c r="D646" s="107">
        <v>21048</v>
      </c>
      <c r="E646" s="108" t="s">
        <v>73</v>
      </c>
      <c r="F646" s="108" t="s">
        <v>603</v>
      </c>
      <c r="G646" s="108" t="s">
        <v>649</v>
      </c>
      <c r="H646" s="108" t="s">
        <v>612</v>
      </c>
      <c r="I646" s="108" t="s">
        <v>612</v>
      </c>
      <c r="J646" s="109">
        <v>50</v>
      </c>
      <c r="K646" s="107">
        <v>2020</v>
      </c>
      <c r="L646" s="98"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98" t="b">
        <f t="shared" si="9"/>
        <v>1</v>
      </c>
    </row>
    <row r="647" spans="1:13">
      <c r="A647" s="107">
        <v>1866</v>
      </c>
      <c r="B647" s="108" t="s">
        <v>968</v>
      </c>
      <c r="C647" s="108" t="s">
        <v>969</v>
      </c>
      <c r="D647" s="107">
        <v>21048</v>
      </c>
      <c r="E647" s="108" t="s">
        <v>73</v>
      </c>
      <c r="F647" s="108" t="s">
        <v>603</v>
      </c>
      <c r="G647" s="108" t="s">
        <v>605</v>
      </c>
      <c r="H647" s="108" t="s">
        <v>606</v>
      </c>
      <c r="I647" s="108" t="s">
        <v>607</v>
      </c>
      <c r="J647" s="109">
        <v>0</v>
      </c>
      <c r="K647" s="107">
        <v>2020</v>
      </c>
      <c r="L647" s="98"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98" t="b">
        <f t="shared" si="9"/>
        <v>1</v>
      </c>
    </row>
    <row r="648" spans="1:13">
      <c r="A648" s="107">
        <v>1866</v>
      </c>
      <c r="B648" s="108" t="s">
        <v>968</v>
      </c>
      <c r="C648" s="108" t="s">
        <v>969</v>
      </c>
      <c r="D648" s="107">
        <v>21048</v>
      </c>
      <c r="E648" s="108" t="s">
        <v>73</v>
      </c>
      <c r="F648" s="108" t="s">
        <v>603</v>
      </c>
      <c r="G648" s="108" t="s">
        <v>605</v>
      </c>
      <c r="H648" s="108" t="s">
        <v>604</v>
      </c>
      <c r="I648" s="108" t="s">
        <v>604</v>
      </c>
      <c r="J648" s="109">
        <v>27112</v>
      </c>
      <c r="K648" s="107">
        <v>2020</v>
      </c>
      <c r="L648" s="98"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98"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07">
        <v>1866</v>
      </c>
      <c r="B649" s="108" t="s">
        <v>968</v>
      </c>
      <c r="C649" s="108" t="s">
        <v>969</v>
      </c>
      <c r="D649" s="107">
        <v>21048</v>
      </c>
      <c r="E649" s="108" t="s">
        <v>73</v>
      </c>
      <c r="F649" s="108" t="s">
        <v>603</v>
      </c>
      <c r="G649" s="108" t="s">
        <v>605</v>
      </c>
      <c r="H649" s="108" t="s">
        <v>917</v>
      </c>
      <c r="I649" s="108" t="s">
        <v>727</v>
      </c>
      <c r="J649" s="109">
        <v>0</v>
      </c>
      <c r="K649" s="107">
        <v>2020</v>
      </c>
      <c r="L649" s="98"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98" t="b">
        <f t="shared" si="10"/>
        <v>1</v>
      </c>
    </row>
    <row r="650" spans="1:13">
      <c r="A650" s="107">
        <v>1893</v>
      </c>
      <c r="B650" s="108" t="s">
        <v>970</v>
      </c>
      <c r="C650" s="108" t="s">
        <v>971</v>
      </c>
      <c r="D650" s="107">
        <v>12647</v>
      </c>
      <c r="E650" s="108" t="s">
        <v>76</v>
      </c>
      <c r="F650" s="108" t="s">
        <v>603</v>
      </c>
      <c r="G650" s="108" t="s">
        <v>649</v>
      </c>
      <c r="H650" s="108" t="s">
        <v>612</v>
      </c>
      <c r="I650" s="108" t="s">
        <v>612</v>
      </c>
      <c r="J650" s="109">
        <v>0</v>
      </c>
      <c r="K650" s="107">
        <v>2020</v>
      </c>
      <c r="L650" s="98"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98" t="b">
        <f t="shared" si="10"/>
        <v>1</v>
      </c>
    </row>
    <row r="651" spans="1:13">
      <c r="A651" s="107">
        <v>1893</v>
      </c>
      <c r="B651" s="108" t="s">
        <v>970</v>
      </c>
      <c r="C651" s="108" t="s">
        <v>971</v>
      </c>
      <c r="D651" s="107">
        <v>12647</v>
      </c>
      <c r="E651" s="108" t="s">
        <v>76</v>
      </c>
      <c r="F651" s="108" t="s">
        <v>603</v>
      </c>
      <c r="G651" s="108" t="s">
        <v>605</v>
      </c>
      <c r="H651" s="108" t="s">
        <v>604</v>
      </c>
      <c r="I651" s="108" t="s">
        <v>604</v>
      </c>
      <c r="J651" s="109">
        <v>17962.066999999999</v>
      </c>
      <c r="K651" s="107">
        <v>2020</v>
      </c>
      <c r="L651" s="98"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98" t="b">
        <f t="shared" si="10"/>
        <v>1</v>
      </c>
    </row>
    <row r="652" spans="1:13">
      <c r="A652" s="107">
        <v>1893</v>
      </c>
      <c r="B652" s="108" t="s">
        <v>970</v>
      </c>
      <c r="C652" s="108" t="s">
        <v>971</v>
      </c>
      <c r="D652" s="107">
        <v>12647</v>
      </c>
      <c r="E652" s="108" t="s">
        <v>76</v>
      </c>
      <c r="F652" s="108" t="s">
        <v>603</v>
      </c>
      <c r="G652" s="108" t="s">
        <v>605</v>
      </c>
      <c r="H652" s="108" t="s">
        <v>628</v>
      </c>
      <c r="I652" s="108" t="s">
        <v>607</v>
      </c>
      <c r="J652" s="109">
        <v>4165791</v>
      </c>
      <c r="K652" s="107">
        <v>2020</v>
      </c>
      <c r="L652" s="98"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98" t="b">
        <f t="shared" si="10"/>
        <v>1</v>
      </c>
    </row>
    <row r="653" spans="1:13">
      <c r="A653" s="107">
        <v>1893</v>
      </c>
      <c r="B653" s="108" t="s">
        <v>970</v>
      </c>
      <c r="C653" s="108" t="s">
        <v>971</v>
      </c>
      <c r="D653" s="107">
        <v>12647</v>
      </c>
      <c r="E653" s="108" t="s">
        <v>76</v>
      </c>
      <c r="F653" s="108" t="s">
        <v>603</v>
      </c>
      <c r="G653" s="108" t="s">
        <v>605</v>
      </c>
      <c r="H653" s="108" t="s">
        <v>608</v>
      </c>
      <c r="I653" s="108" t="s">
        <v>607</v>
      </c>
      <c r="J653" s="109">
        <v>19623.919000000002</v>
      </c>
      <c r="K653" s="107">
        <v>2020</v>
      </c>
      <c r="L653" s="98"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98" t="b">
        <f t="shared" si="10"/>
        <v>1</v>
      </c>
    </row>
    <row r="654" spans="1:13">
      <c r="A654" s="107">
        <v>1897</v>
      </c>
      <c r="B654" s="108" t="s">
        <v>972</v>
      </c>
      <c r="C654" s="108" t="s">
        <v>971</v>
      </c>
      <c r="D654" s="107">
        <v>12647</v>
      </c>
      <c r="E654" s="108" t="s">
        <v>76</v>
      </c>
      <c r="F654" s="108" t="s">
        <v>973</v>
      </c>
      <c r="G654" s="108" t="s">
        <v>605</v>
      </c>
      <c r="H654" s="108" t="s">
        <v>604</v>
      </c>
      <c r="I654" s="108" t="s">
        <v>604</v>
      </c>
      <c r="J654" s="109">
        <v>654.67200000000003</v>
      </c>
      <c r="K654" s="107">
        <v>2020</v>
      </c>
      <c r="L654" s="98"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98" t="b">
        <f t="shared" si="10"/>
        <v>0</v>
      </c>
    </row>
    <row r="655" spans="1:13">
      <c r="A655" s="107">
        <v>1897</v>
      </c>
      <c r="B655" s="108" t="s">
        <v>972</v>
      </c>
      <c r="C655" s="108" t="s">
        <v>971</v>
      </c>
      <c r="D655" s="107">
        <v>12647</v>
      </c>
      <c r="E655" s="108" t="s">
        <v>76</v>
      </c>
      <c r="F655" s="108" t="s">
        <v>973</v>
      </c>
      <c r="G655" s="108" t="s">
        <v>605</v>
      </c>
      <c r="H655" s="108" t="s">
        <v>608</v>
      </c>
      <c r="I655" s="108" t="s">
        <v>607</v>
      </c>
      <c r="J655" s="109">
        <v>1287.251</v>
      </c>
      <c r="K655" s="107">
        <v>2020</v>
      </c>
      <c r="L655" s="98"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98" t="b">
        <f t="shared" si="10"/>
        <v>0</v>
      </c>
    </row>
    <row r="656" spans="1:13">
      <c r="A656" s="107">
        <v>1897</v>
      </c>
      <c r="B656" s="108" t="s">
        <v>972</v>
      </c>
      <c r="C656" s="108" t="s">
        <v>971</v>
      </c>
      <c r="D656" s="107">
        <v>12647</v>
      </c>
      <c r="E656" s="108" t="s">
        <v>76</v>
      </c>
      <c r="F656" s="108" t="s">
        <v>973</v>
      </c>
      <c r="G656" s="108" t="s">
        <v>605</v>
      </c>
      <c r="H656" s="108" t="s">
        <v>785</v>
      </c>
      <c r="I656" s="108" t="s">
        <v>786</v>
      </c>
      <c r="J656" s="109">
        <v>28916.077000000001</v>
      </c>
      <c r="K656" s="107">
        <v>2020</v>
      </c>
      <c r="L656" s="98"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98" t="b">
        <f t="shared" si="10"/>
        <v>0</v>
      </c>
    </row>
    <row r="657" spans="1:13">
      <c r="A657" s="107">
        <v>1912</v>
      </c>
      <c r="B657" s="108" t="s">
        <v>974</v>
      </c>
      <c r="C657" s="108" t="s">
        <v>975</v>
      </c>
      <c r="D657" s="107">
        <v>13781</v>
      </c>
      <c r="E657" s="108" t="s">
        <v>76</v>
      </c>
      <c r="F657" s="108" t="s">
        <v>603</v>
      </c>
      <c r="G657" s="108" t="s">
        <v>16</v>
      </c>
      <c r="H657" s="108" t="s">
        <v>604</v>
      </c>
      <c r="I657" s="108" t="s">
        <v>604</v>
      </c>
      <c r="J657" s="109">
        <v>1030009</v>
      </c>
      <c r="K657" s="107">
        <v>2020</v>
      </c>
      <c r="L657" s="98"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98" t="b">
        <f t="shared" si="10"/>
        <v>1</v>
      </c>
    </row>
    <row r="658" spans="1:13">
      <c r="A658" s="107">
        <v>1912</v>
      </c>
      <c r="B658" s="108" t="s">
        <v>974</v>
      </c>
      <c r="C658" s="108" t="s">
        <v>975</v>
      </c>
      <c r="D658" s="107">
        <v>13781</v>
      </c>
      <c r="E658" s="108" t="s">
        <v>76</v>
      </c>
      <c r="F658" s="108" t="s">
        <v>603</v>
      </c>
      <c r="G658" s="108" t="s">
        <v>24</v>
      </c>
      <c r="H658" s="108" t="s">
        <v>604</v>
      </c>
      <c r="I658" s="108" t="s">
        <v>604</v>
      </c>
      <c r="J658" s="109">
        <v>1678081</v>
      </c>
      <c r="K658" s="107">
        <v>2020</v>
      </c>
      <c r="L658" s="98"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98" t="b">
        <f t="shared" si="10"/>
        <v>1</v>
      </c>
    </row>
    <row r="659" spans="1:13">
      <c r="A659" s="107">
        <v>1915</v>
      </c>
      <c r="B659" s="108" t="s">
        <v>976</v>
      </c>
      <c r="C659" s="108" t="s">
        <v>975</v>
      </c>
      <c r="D659" s="107">
        <v>13781</v>
      </c>
      <c r="E659" s="108" t="s">
        <v>76</v>
      </c>
      <c r="F659" s="108" t="s">
        <v>603</v>
      </c>
      <c r="G659" s="108" t="s">
        <v>605</v>
      </c>
      <c r="H659" s="108" t="s">
        <v>612</v>
      </c>
      <c r="I659" s="108" t="s">
        <v>612</v>
      </c>
      <c r="J659" s="109">
        <v>-48.819000000000003</v>
      </c>
      <c r="K659" s="107">
        <v>2020</v>
      </c>
      <c r="L659" s="98"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98" t="b">
        <f t="shared" si="10"/>
        <v>1</v>
      </c>
    </row>
    <row r="660" spans="1:13">
      <c r="A660" s="107">
        <v>1915</v>
      </c>
      <c r="B660" s="108" t="s">
        <v>976</v>
      </c>
      <c r="C660" s="108" t="s">
        <v>975</v>
      </c>
      <c r="D660" s="107">
        <v>13781</v>
      </c>
      <c r="E660" s="108" t="s">
        <v>76</v>
      </c>
      <c r="F660" s="108" t="s">
        <v>603</v>
      </c>
      <c r="G660" s="108" t="s">
        <v>605</v>
      </c>
      <c r="H660" s="108" t="s">
        <v>604</v>
      </c>
      <c r="I660" s="108" t="s">
        <v>604</v>
      </c>
      <c r="J660" s="109">
        <v>-24671.51</v>
      </c>
      <c r="K660" s="107">
        <v>2020</v>
      </c>
      <c r="L660" s="98"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98" t="b">
        <f t="shared" si="10"/>
        <v>1</v>
      </c>
    </row>
    <row r="661" spans="1:13">
      <c r="A661" s="107">
        <v>1915</v>
      </c>
      <c r="B661" s="108" t="s">
        <v>976</v>
      </c>
      <c r="C661" s="108" t="s">
        <v>975</v>
      </c>
      <c r="D661" s="107">
        <v>13781</v>
      </c>
      <c r="E661" s="108" t="s">
        <v>76</v>
      </c>
      <c r="F661" s="108" t="s">
        <v>603</v>
      </c>
      <c r="G661" s="108" t="s">
        <v>605</v>
      </c>
      <c r="H661" s="108" t="s">
        <v>608</v>
      </c>
      <c r="I661" s="108" t="s">
        <v>607</v>
      </c>
      <c r="J661" s="109">
        <v>786020.33</v>
      </c>
      <c r="K661" s="107">
        <v>2020</v>
      </c>
      <c r="L661" s="98"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98" t="b">
        <f t="shared" si="10"/>
        <v>1</v>
      </c>
    </row>
    <row r="662" spans="1:13">
      <c r="A662" s="107">
        <v>1922</v>
      </c>
      <c r="B662" s="108" t="s">
        <v>977</v>
      </c>
      <c r="C662" s="108" t="s">
        <v>975</v>
      </c>
      <c r="D662" s="107">
        <v>13781</v>
      </c>
      <c r="E662" s="108" t="s">
        <v>76</v>
      </c>
      <c r="F662" s="108" t="s">
        <v>603</v>
      </c>
      <c r="G662" s="108" t="s">
        <v>605</v>
      </c>
      <c r="H662" s="108" t="s">
        <v>616</v>
      </c>
      <c r="I662" s="108" t="s">
        <v>616</v>
      </c>
      <c r="J662" s="109">
        <v>5593314</v>
      </c>
      <c r="K662" s="107">
        <v>2020</v>
      </c>
      <c r="L662" s="98"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98" t="b">
        <f t="shared" si="10"/>
        <v>1</v>
      </c>
    </row>
    <row r="663" spans="1:13">
      <c r="A663" s="107">
        <v>1925</v>
      </c>
      <c r="B663" s="108" t="s">
        <v>978</v>
      </c>
      <c r="C663" s="108" t="s">
        <v>975</v>
      </c>
      <c r="D663" s="107">
        <v>13781</v>
      </c>
      <c r="E663" s="108" t="s">
        <v>76</v>
      </c>
      <c r="F663" s="108" t="s">
        <v>603</v>
      </c>
      <c r="G663" s="108" t="s">
        <v>605</v>
      </c>
      <c r="H663" s="108" t="s">
        <v>616</v>
      </c>
      <c r="I663" s="108" t="s">
        <v>616</v>
      </c>
      <c r="J663" s="109">
        <v>4337576</v>
      </c>
      <c r="K663" s="107">
        <v>2020</v>
      </c>
      <c r="L663" s="98"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98" t="b">
        <f t="shared" si="10"/>
        <v>1</v>
      </c>
    </row>
    <row r="664" spans="1:13">
      <c r="A664" s="107">
        <v>1925</v>
      </c>
      <c r="B664" s="108" t="s">
        <v>978</v>
      </c>
      <c r="C664" s="108" t="s">
        <v>975</v>
      </c>
      <c r="D664" s="107">
        <v>13781</v>
      </c>
      <c r="E664" s="108" t="s">
        <v>76</v>
      </c>
      <c r="F664" s="108" t="s">
        <v>603</v>
      </c>
      <c r="G664" s="108" t="s">
        <v>605</v>
      </c>
      <c r="H664" s="108" t="s">
        <v>616</v>
      </c>
      <c r="I664" s="108" t="s">
        <v>616</v>
      </c>
      <c r="J664" s="109">
        <v>4746398</v>
      </c>
      <c r="K664" s="107">
        <v>2020</v>
      </c>
      <c r="L664" s="98"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98" t="b">
        <f t="shared" si="10"/>
        <v>1</v>
      </c>
    </row>
    <row r="665" spans="1:13">
      <c r="A665" s="107">
        <v>1926</v>
      </c>
      <c r="B665" s="108" t="s">
        <v>979</v>
      </c>
      <c r="C665" s="108" t="s">
        <v>975</v>
      </c>
      <c r="D665" s="107">
        <v>13781</v>
      </c>
      <c r="E665" s="108" t="s">
        <v>76</v>
      </c>
      <c r="F665" s="108" t="s">
        <v>603</v>
      </c>
      <c r="G665" s="108" t="s">
        <v>605</v>
      </c>
      <c r="H665" s="108" t="s">
        <v>980</v>
      </c>
      <c r="I665" s="108" t="s">
        <v>651</v>
      </c>
      <c r="J665" s="109">
        <v>64705.839</v>
      </c>
      <c r="K665" s="107">
        <v>2020</v>
      </c>
      <c r="L665" s="98"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98" t="b">
        <f t="shared" si="10"/>
        <v>1</v>
      </c>
    </row>
    <row r="666" spans="1:13">
      <c r="A666" s="107">
        <v>1926</v>
      </c>
      <c r="B666" s="108" t="s">
        <v>979</v>
      </c>
      <c r="C666" s="108" t="s">
        <v>975</v>
      </c>
      <c r="D666" s="107">
        <v>13781</v>
      </c>
      <c r="E666" s="108" t="s">
        <v>76</v>
      </c>
      <c r="F666" s="108" t="s">
        <v>603</v>
      </c>
      <c r="G666" s="108" t="s">
        <v>605</v>
      </c>
      <c r="H666" s="108" t="s">
        <v>981</v>
      </c>
      <c r="I666" s="108" t="s">
        <v>727</v>
      </c>
      <c r="J666" s="109">
        <v>79087.072</v>
      </c>
      <c r="K666" s="107">
        <v>2020</v>
      </c>
      <c r="L666" s="98"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98" t="b">
        <f t="shared" si="10"/>
        <v>1</v>
      </c>
    </row>
    <row r="667" spans="1:13">
      <c r="A667" s="107">
        <v>1926</v>
      </c>
      <c r="B667" s="108" t="s">
        <v>979</v>
      </c>
      <c r="C667" s="108" t="s">
        <v>975</v>
      </c>
      <c r="D667" s="107">
        <v>13781</v>
      </c>
      <c r="E667" s="108" t="s">
        <v>76</v>
      </c>
      <c r="F667" s="108" t="s">
        <v>603</v>
      </c>
      <c r="G667" s="108" t="s">
        <v>605</v>
      </c>
      <c r="H667" s="108" t="s">
        <v>604</v>
      </c>
      <c r="I667" s="108" t="s">
        <v>604</v>
      </c>
      <c r="J667" s="109">
        <v>1326.278</v>
      </c>
      <c r="K667" s="107">
        <v>2020</v>
      </c>
      <c r="L667" s="98"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98" t="b">
        <f t="shared" si="10"/>
        <v>1</v>
      </c>
    </row>
    <row r="668" spans="1:13">
      <c r="A668" s="107">
        <v>1926</v>
      </c>
      <c r="B668" s="108" t="s">
        <v>979</v>
      </c>
      <c r="C668" s="108" t="s">
        <v>975</v>
      </c>
      <c r="D668" s="107">
        <v>13781</v>
      </c>
      <c r="E668" s="108" t="s">
        <v>76</v>
      </c>
      <c r="F668" s="108" t="s">
        <v>603</v>
      </c>
      <c r="G668" s="108" t="s">
        <v>605</v>
      </c>
      <c r="H668" s="108" t="s">
        <v>785</v>
      </c>
      <c r="I668" s="108" t="s">
        <v>786</v>
      </c>
      <c r="J668" s="109">
        <v>45.811</v>
      </c>
      <c r="K668" s="107">
        <v>2020</v>
      </c>
      <c r="L668" s="98"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98" t="b">
        <f t="shared" si="10"/>
        <v>1</v>
      </c>
    </row>
    <row r="669" spans="1:13">
      <c r="A669" s="107">
        <v>1927</v>
      </c>
      <c r="B669" s="108" t="s">
        <v>982</v>
      </c>
      <c r="C669" s="108" t="s">
        <v>975</v>
      </c>
      <c r="D669" s="107">
        <v>13781</v>
      </c>
      <c r="E669" s="108" t="s">
        <v>76</v>
      </c>
      <c r="F669" s="108" t="s">
        <v>603</v>
      </c>
      <c r="G669" s="108" t="s">
        <v>16</v>
      </c>
      <c r="H669" s="108" t="s">
        <v>612</v>
      </c>
      <c r="I669" s="108" t="s">
        <v>612</v>
      </c>
      <c r="J669" s="109">
        <v>0.79200000000000004</v>
      </c>
      <c r="K669" s="107">
        <v>2020</v>
      </c>
      <c r="L669" s="98"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98" t="b">
        <f t="shared" si="10"/>
        <v>1</v>
      </c>
    </row>
    <row r="670" spans="1:13">
      <c r="A670" s="107">
        <v>1927</v>
      </c>
      <c r="B670" s="108" t="s">
        <v>982</v>
      </c>
      <c r="C670" s="108" t="s">
        <v>975</v>
      </c>
      <c r="D670" s="107">
        <v>13781</v>
      </c>
      <c r="E670" s="108" t="s">
        <v>76</v>
      </c>
      <c r="F670" s="108" t="s">
        <v>603</v>
      </c>
      <c r="G670" s="108" t="s">
        <v>16</v>
      </c>
      <c r="H670" s="108" t="s">
        <v>604</v>
      </c>
      <c r="I670" s="108" t="s">
        <v>604</v>
      </c>
      <c r="J670" s="109">
        <v>746209.21</v>
      </c>
      <c r="K670" s="107">
        <v>2020</v>
      </c>
      <c r="L670" s="98"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98" t="b">
        <f t="shared" si="10"/>
        <v>1</v>
      </c>
    </row>
    <row r="671" spans="1:13">
      <c r="A671" s="107">
        <v>1927</v>
      </c>
      <c r="B671" s="108" t="s">
        <v>982</v>
      </c>
      <c r="C671" s="108" t="s">
        <v>975</v>
      </c>
      <c r="D671" s="107">
        <v>13781</v>
      </c>
      <c r="E671" s="108" t="s">
        <v>76</v>
      </c>
      <c r="F671" s="108" t="s">
        <v>603</v>
      </c>
      <c r="G671" s="108" t="s">
        <v>24</v>
      </c>
      <c r="H671" s="108" t="s">
        <v>612</v>
      </c>
      <c r="I671" s="108" t="s">
        <v>612</v>
      </c>
      <c r="J671" s="109">
        <v>1.5369999999999999</v>
      </c>
      <c r="K671" s="107">
        <v>2020</v>
      </c>
      <c r="L671" s="98"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98" t="b">
        <f t="shared" si="10"/>
        <v>1</v>
      </c>
    </row>
    <row r="672" spans="1:13">
      <c r="A672" s="107">
        <v>1927</v>
      </c>
      <c r="B672" s="108" t="s">
        <v>982</v>
      </c>
      <c r="C672" s="108" t="s">
        <v>975</v>
      </c>
      <c r="D672" s="107">
        <v>13781</v>
      </c>
      <c r="E672" s="108" t="s">
        <v>76</v>
      </c>
      <c r="F672" s="108" t="s">
        <v>603</v>
      </c>
      <c r="G672" s="108" t="s">
        <v>24</v>
      </c>
      <c r="H672" s="108" t="s">
        <v>604</v>
      </c>
      <c r="I672" s="108" t="s">
        <v>604</v>
      </c>
      <c r="J672" s="109">
        <v>1433113.5</v>
      </c>
      <c r="K672" s="107">
        <v>2020</v>
      </c>
      <c r="L672" s="98"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98" t="b">
        <f t="shared" si="10"/>
        <v>1</v>
      </c>
    </row>
    <row r="673" spans="1:13">
      <c r="A673" s="107">
        <v>1934</v>
      </c>
      <c r="B673" s="108" t="s">
        <v>983</v>
      </c>
      <c r="C673" s="108" t="s">
        <v>975</v>
      </c>
      <c r="D673" s="107">
        <v>13781</v>
      </c>
      <c r="E673" s="108" t="s">
        <v>76</v>
      </c>
      <c r="F673" s="108" t="s">
        <v>603</v>
      </c>
      <c r="G673" s="108" t="s">
        <v>605</v>
      </c>
      <c r="H673" s="108" t="s">
        <v>980</v>
      </c>
      <c r="I673" s="108" t="s">
        <v>651</v>
      </c>
      <c r="J673" s="109">
        <v>50210.256000000001</v>
      </c>
      <c r="K673" s="107">
        <v>2020</v>
      </c>
      <c r="L673" s="98"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98" t="b">
        <f t="shared" si="10"/>
        <v>1</v>
      </c>
    </row>
    <row r="674" spans="1:13">
      <c r="A674" s="107">
        <v>1934</v>
      </c>
      <c r="B674" s="108" t="s">
        <v>983</v>
      </c>
      <c r="C674" s="108" t="s">
        <v>975</v>
      </c>
      <c r="D674" s="107">
        <v>13781</v>
      </c>
      <c r="E674" s="108" t="s">
        <v>76</v>
      </c>
      <c r="F674" s="108" t="s">
        <v>603</v>
      </c>
      <c r="G674" s="108" t="s">
        <v>605</v>
      </c>
      <c r="H674" s="108" t="s">
        <v>981</v>
      </c>
      <c r="I674" s="108" t="s">
        <v>727</v>
      </c>
      <c r="J674" s="109">
        <v>61368.442000000003</v>
      </c>
      <c r="K674" s="107">
        <v>2020</v>
      </c>
      <c r="L674" s="98"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98" t="b">
        <f t="shared" si="10"/>
        <v>1</v>
      </c>
    </row>
    <row r="675" spans="1:13">
      <c r="A675" s="107">
        <v>1934</v>
      </c>
      <c r="B675" s="108" t="s">
        <v>983</v>
      </c>
      <c r="C675" s="108" t="s">
        <v>975</v>
      </c>
      <c r="D675" s="107">
        <v>13781</v>
      </c>
      <c r="E675" s="108" t="s">
        <v>76</v>
      </c>
      <c r="F675" s="108" t="s">
        <v>603</v>
      </c>
      <c r="G675" s="108" t="s">
        <v>605</v>
      </c>
      <c r="H675" s="108" t="s">
        <v>604</v>
      </c>
      <c r="I675" s="108" t="s">
        <v>604</v>
      </c>
      <c r="J675" s="109">
        <v>2346.3020000000001</v>
      </c>
      <c r="K675" s="107">
        <v>2020</v>
      </c>
      <c r="L675" s="98"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98" t="b">
        <f t="shared" si="10"/>
        <v>1</v>
      </c>
    </row>
    <row r="676" spans="1:13">
      <c r="A676" s="107">
        <v>2039</v>
      </c>
      <c r="B676" s="108" t="s">
        <v>984</v>
      </c>
      <c r="C676" s="108" t="s">
        <v>985</v>
      </c>
      <c r="D676" s="107">
        <v>7570</v>
      </c>
      <c r="E676" s="108" t="s">
        <v>76</v>
      </c>
      <c r="F676" s="108" t="s">
        <v>603</v>
      </c>
      <c r="G676" s="108" t="s">
        <v>611</v>
      </c>
      <c r="H676" s="108" t="s">
        <v>612</v>
      </c>
      <c r="I676" s="108" t="s">
        <v>612</v>
      </c>
      <c r="J676" s="109">
        <v>170.298</v>
      </c>
      <c r="K676" s="107">
        <v>2020</v>
      </c>
      <c r="L676" s="98"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98" t="b">
        <f t="shared" si="10"/>
        <v>1</v>
      </c>
    </row>
    <row r="677" spans="1:13">
      <c r="A677" s="107">
        <v>2039</v>
      </c>
      <c r="B677" s="108" t="s">
        <v>984</v>
      </c>
      <c r="C677" s="108" t="s">
        <v>985</v>
      </c>
      <c r="D677" s="107">
        <v>7570</v>
      </c>
      <c r="E677" s="108" t="s">
        <v>76</v>
      </c>
      <c r="F677" s="108" t="s">
        <v>603</v>
      </c>
      <c r="G677" s="108" t="s">
        <v>611</v>
      </c>
      <c r="H677" s="108" t="s">
        <v>604</v>
      </c>
      <c r="I677" s="108" t="s">
        <v>604</v>
      </c>
      <c r="J677" s="109">
        <v>12856.701999999999</v>
      </c>
      <c r="K677" s="107">
        <v>2020</v>
      </c>
      <c r="L677" s="98"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98" t="b">
        <f t="shared" si="10"/>
        <v>1</v>
      </c>
    </row>
    <row r="678" spans="1:13">
      <c r="A678" s="107">
        <v>2047</v>
      </c>
      <c r="B678" s="108" t="s">
        <v>986</v>
      </c>
      <c r="C678" s="108" t="s">
        <v>987</v>
      </c>
      <c r="D678" s="107">
        <v>12686</v>
      </c>
      <c r="E678" s="108" t="s">
        <v>80</v>
      </c>
      <c r="F678" s="108" t="s">
        <v>603</v>
      </c>
      <c r="G678" s="108" t="s">
        <v>611</v>
      </c>
      <c r="H678" s="108" t="s">
        <v>606</v>
      </c>
      <c r="I678" s="108" t="s">
        <v>607</v>
      </c>
      <c r="J678" s="109">
        <v>0</v>
      </c>
      <c r="K678" s="107">
        <v>2020</v>
      </c>
      <c r="L678" s="98"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98" t="b">
        <f t="shared" si="10"/>
        <v>1</v>
      </c>
    </row>
    <row r="679" spans="1:13">
      <c r="A679" s="107">
        <v>2047</v>
      </c>
      <c r="B679" s="108" t="s">
        <v>986</v>
      </c>
      <c r="C679" s="108" t="s">
        <v>987</v>
      </c>
      <c r="D679" s="107">
        <v>12686</v>
      </c>
      <c r="E679" s="108" t="s">
        <v>80</v>
      </c>
      <c r="F679" s="108" t="s">
        <v>603</v>
      </c>
      <c r="G679" s="108" t="s">
        <v>611</v>
      </c>
      <c r="H679" s="108" t="s">
        <v>612</v>
      </c>
      <c r="I679" s="108" t="s">
        <v>612</v>
      </c>
      <c r="J679" s="109">
        <v>0</v>
      </c>
      <c r="K679" s="107">
        <v>2020</v>
      </c>
      <c r="L679" s="98"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98" t="b">
        <f t="shared" si="10"/>
        <v>1</v>
      </c>
    </row>
    <row r="680" spans="1:13">
      <c r="A680" s="107">
        <v>2047</v>
      </c>
      <c r="B680" s="108" t="s">
        <v>986</v>
      </c>
      <c r="C680" s="108" t="s">
        <v>987</v>
      </c>
      <c r="D680" s="107">
        <v>12686</v>
      </c>
      <c r="E680" s="108" t="s">
        <v>80</v>
      </c>
      <c r="F680" s="108" t="s">
        <v>603</v>
      </c>
      <c r="G680" s="108" t="s">
        <v>611</v>
      </c>
      <c r="H680" s="108" t="s">
        <v>604</v>
      </c>
      <c r="I680" s="108" t="s">
        <v>604</v>
      </c>
      <c r="J680" s="109">
        <v>1021583</v>
      </c>
      <c r="K680" s="107">
        <v>2020</v>
      </c>
      <c r="L680" s="98"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98" t="b">
        <f t="shared" si="10"/>
        <v>1</v>
      </c>
    </row>
    <row r="681" spans="1:13">
      <c r="A681" s="107">
        <v>2049</v>
      </c>
      <c r="B681" s="108" t="s">
        <v>988</v>
      </c>
      <c r="C681" s="108" t="s">
        <v>987</v>
      </c>
      <c r="D681" s="107">
        <v>12686</v>
      </c>
      <c r="E681" s="108" t="s">
        <v>80</v>
      </c>
      <c r="F681" s="108" t="s">
        <v>603</v>
      </c>
      <c r="G681" s="108" t="s">
        <v>611</v>
      </c>
      <c r="H681" s="108" t="s">
        <v>604</v>
      </c>
      <c r="I681" s="108" t="s">
        <v>604</v>
      </c>
      <c r="J681" s="109">
        <v>3838</v>
      </c>
      <c r="K681" s="107">
        <v>2020</v>
      </c>
      <c r="L681" s="98"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98" t="b">
        <f t="shared" si="10"/>
        <v>1</v>
      </c>
    </row>
    <row r="682" spans="1:13">
      <c r="A682" s="107">
        <v>2049</v>
      </c>
      <c r="B682" s="108" t="s">
        <v>988</v>
      </c>
      <c r="C682" s="108" t="s">
        <v>987</v>
      </c>
      <c r="D682" s="107">
        <v>12686</v>
      </c>
      <c r="E682" s="108" t="s">
        <v>80</v>
      </c>
      <c r="F682" s="108" t="s">
        <v>603</v>
      </c>
      <c r="G682" s="108" t="s">
        <v>605</v>
      </c>
      <c r="H682" s="108" t="s">
        <v>604</v>
      </c>
      <c r="I682" s="108" t="s">
        <v>604</v>
      </c>
      <c r="J682" s="109">
        <v>2231013</v>
      </c>
      <c r="K682" s="107">
        <v>2020</v>
      </c>
      <c r="L682" s="98"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98" t="b">
        <f t="shared" si="10"/>
        <v>1</v>
      </c>
    </row>
    <row r="683" spans="1:13">
      <c r="A683" s="107">
        <v>2050</v>
      </c>
      <c r="B683" s="108" t="s">
        <v>989</v>
      </c>
      <c r="C683" s="108" t="s">
        <v>990</v>
      </c>
      <c r="D683" s="107">
        <v>12685</v>
      </c>
      <c r="E683" s="108" t="s">
        <v>80</v>
      </c>
      <c r="F683" s="108" t="s">
        <v>603</v>
      </c>
      <c r="G683" s="108" t="s">
        <v>605</v>
      </c>
      <c r="H683" s="108" t="s">
        <v>612</v>
      </c>
      <c r="I683" s="108" t="s">
        <v>612</v>
      </c>
      <c r="J683" s="109">
        <v>1010.85</v>
      </c>
      <c r="K683" s="107">
        <v>2020</v>
      </c>
      <c r="L683" s="98"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98" t="b">
        <f t="shared" si="10"/>
        <v>1</v>
      </c>
    </row>
    <row r="684" spans="1:13">
      <c r="A684" s="107">
        <v>2050</v>
      </c>
      <c r="B684" s="108" t="s">
        <v>989</v>
      </c>
      <c r="C684" s="108" t="s">
        <v>990</v>
      </c>
      <c r="D684" s="107">
        <v>12685</v>
      </c>
      <c r="E684" s="108" t="s">
        <v>80</v>
      </c>
      <c r="F684" s="108" t="s">
        <v>603</v>
      </c>
      <c r="G684" s="108" t="s">
        <v>605</v>
      </c>
      <c r="H684" s="108" t="s">
        <v>604</v>
      </c>
      <c r="I684" s="108" t="s">
        <v>604</v>
      </c>
      <c r="J684" s="109">
        <v>1536170.2</v>
      </c>
      <c r="K684" s="107">
        <v>2020</v>
      </c>
      <c r="L684" s="98"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98" t="b">
        <f t="shared" si="10"/>
        <v>1</v>
      </c>
    </row>
    <row r="685" spans="1:13">
      <c r="A685" s="107">
        <v>2050</v>
      </c>
      <c r="B685" s="108" t="s">
        <v>989</v>
      </c>
      <c r="C685" s="108" t="s">
        <v>990</v>
      </c>
      <c r="D685" s="107">
        <v>12685</v>
      </c>
      <c r="E685" s="108" t="s">
        <v>80</v>
      </c>
      <c r="F685" s="108" t="s">
        <v>603</v>
      </c>
      <c r="G685" s="108" t="s">
        <v>605</v>
      </c>
      <c r="H685" s="108" t="s">
        <v>646</v>
      </c>
      <c r="I685" s="108" t="s">
        <v>646</v>
      </c>
      <c r="J685" s="109">
        <v>0</v>
      </c>
      <c r="K685" s="107">
        <v>2020</v>
      </c>
      <c r="L685" s="98"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98" t="b">
        <f t="shared" si="10"/>
        <v>1</v>
      </c>
    </row>
    <row r="686" spans="1:13">
      <c r="A686" s="107">
        <v>2070</v>
      </c>
      <c r="B686" s="108" t="s">
        <v>991</v>
      </c>
      <c r="C686" s="108" t="s">
        <v>992</v>
      </c>
      <c r="D686" s="107">
        <v>17568</v>
      </c>
      <c r="E686" s="108" t="s">
        <v>80</v>
      </c>
      <c r="F686" s="108" t="s">
        <v>603</v>
      </c>
      <c r="G686" s="108" t="s">
        <v>16</v>
      </c>
      <c r="H686" s="108" t="s">
        <v>604</v>
      </c>
      <c r="I686" s="108" t="s">
        <v>604</v>
      </c>
      <c r="J686" s="109">
        <v>640612</v>
      </c>
      <c r="K686" s="107">
        <v>2020</v>
      </c>
      <c r="L686" s="98"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98" t="b">
        <f t="shared" si="10"/>
        <v>1</v>
      </c>
    </row>
    <row r="687" spans="1:13">
      <c r="A687" s="107">
        <v>2070</v>
      </c>
      <c r="B687" s="108" t="s">
        <v>991</v>
      </c>
      <c r="C687" s="108" t="s">
        <v>992</v>
      </c>
      <c r="D687" s="107">
        <v>17568</v>
      </c>
      <c r="E687" s="108" t="s">
        <v>80</v>
      </c>
      <c r="F687" s="108" t="s">
        <v>603</v>
      </c>
      <c r="G687" s="108" t="s">
        <v>24</v>
      </c>
      <c r="H687" s="108" t="s">
        <v>604</v>
      </c>
      <c r="I687" s="108" t="s">
        <v>604</v>
      </c>
      <c r="J687" s="109">
        <v>932276</v>
      </c>
      <c r="K687" s="107">
        <v>2020</v>
      </c>
      <c r="L687" s="98"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98" t="b">
        <f t="shared" si="10"/>
        <v>1</v>
      </c>
    </row>
    <row r="688" spans="1:13">
      <c r="A688" s="107">
        <v>2070</v>
      </c>
      <c r="B688" s="108" t="s">
        <v>991</v>
      </c>
      <c r="C688" s="108" t="s">
        <v>992</v>
      </c>
      <c r="D688" s="107">
        <v>17568</v>
      </c>
      <c r="E688" s="108" t="s">
        <v>80</v>
      </c>
      <c r="F688" s="108" t="s">
        <v>603</v>
      </c>
      <c r="G688" s="108" t="s">
        <v>611</v>
      </c>
      <c r="H688" s="108" t="s">
        <v>612</v>
      </c>
      <c r="I688" s="108" t="s">
        <v>612</v>
      </c>
      <c r="J688" s="109">
        <v>0</v>
      </c>
      <c r="K688" s="107">
        <v>2020</v>
      </c>
      <c r="L688" s="98"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98" t="b">
        <f t="shared" si="10"/>
        <v>1</v>
      </c>
    </row>
    <row r="689" spans="1:13">
      <c r="A689" s="107">
        <v>2070</v>
      </c>
      <c r="B689" s="108" t="s">
        <v>991</v>
      </c>
      <c r="C689" s="108" t="s">
        <v>992</v>
      </c>
      <c r="D689" s="107">
        <v>17568</v>
      </c>
      <c r="E689" s="108" t="s">
        <v>80</v>
      </c>
      <c r="F689" s="108" t="s">
        <v>603</v>
      </c>
      <c r="G689" s="108" t="s">
        <v>611</v>
      </c>
      <c r="H689" s="108" t="s">
        <v>604</v>
      </c>
      <c r="I689" s="108" t="s">
        <v>604</v>
      </c>
      <c r="J689" s="109">
        <v>57583</v>
      </c>
      <c r="K689" s="107">
        <v>2020</v>
      </c>
      <c r="L689" s="98"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98" t="b">
        <f t="shared" si="10"/>
        <v>1</v>
      </c>
    </row>
    <row r="690" spans="1:13">
      <c r="A690" s="107">
        <v>2070</v>
      </c>
      <c r="B690" s="108" t="s">
        <v>991</v>
      </c>
      <c r="C690" s="108" t="s">
        <v>992</v>
      </c>
      <c r="D690" s="107">
        <v>17568</v>
      </c>
      <c r="E690" s="108" t="s">
        <v>80</v>
      </c>
      <c r="F690" s="108" t="s">
        <v>603</v>
      </c>
      <c r="G690" s="108" t="s">
        <v>605</v>
      </c>
      <c r="H690" s="108" t="s">
        <v>604</v>
      </c>
      <c r="I690" s="108" t="s">
        <v>604</v>
      </c>
      <c r="J690" s="109">
        <v>12705</v>
      </c>
      <c r="K690" s="107">
        <v>2020</v>
      </c>
      <c r="L690" s="98"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98" t="b">
        <f t="shared" si="10"/>
        <v>1</v>
      </c>
    </row>
    <row r="691" spans="1:13">
      <c r="A691" s="107">
        <v>2070</v>
      </c>
      <c r="B691" s="108" t="s">
        <v>991</v>
      </c>
      <c r="C691" s="108" t="s">
        <v>992</v>
      </c>
      <c r="D691" s="107">
        <v>17568</v>
      </c>
      <c r="E691" s="108" t="s">
        <v>80</v>
      </c>
      <c r="F691" s="108" t="s">
        <v>603</v>
      </c>
      <c r="G691" s="108" t="s">
        <v>605</v>
      </c>
      <c r="H691" s="108" t="s">
        <v>646</v>
      </c>
      <c r="I691" s="108" t="s">
        <v>646</v>
      </c>
      <c r="J691" s="109">
        <v>0</v>
      </c>
      <c r="K691" s="107">
        <v>2020</v>
      </c>
      <c r="L691" s="98"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98" t="b">
        <f t="shared" si="10"/>
        <v>1</v>
      </c>
    </row>
    <row r="692" spans="1:13">
      <c r="A692" s="107">
        <v>2076</v>
      </c>
      <c r="B692" s="108" t="s">
        <v>993</v>
      </c>
      <c r="C692" s="108" t="s">
        <v>901</v>
      </c>
      <c r="D692" s="107">
        <v>5860</v>
      </c>
      <c r="E692" s="108" t="s">
        <v>84</v>
      </c>
      <c r="F692" s="108" t="s">
        <v>603</v>
      </c>
      <c r="G692" s="108" t="s">
        <v>605</v>
      </c>
      <c r="H692" s="108" t="s">
        <v>606</v>
      </c>
      <c r="I692" s="108" t="s">
        <v>607</v>
      </c>
      <c r="J692" s="109">
        <v>0</v>
      </c>
      <c r="K692" s="107">
        <v>2020</v>
      </c>
      <c r="L692" s="98"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98" t="b">
        <f t="shared" si="10"/>
        <v>1</v>
      </c>
    </row>
    <row r="693" spans="1:13">
      <c r="A693" s="107">
        <v>2076</v>
      </c>
      <c r="B693" s="108" t="s">
        <v>993</v>
      </c>
      <c r="C693" s="108" t="s">
        <v>901</v>
      </c>
      <c r="D693" s="107">
        <v>5860</v>
      </c>
      <c r="E693" s="108" t="s">
        <v>84</v>
      </c>
      <c r="F693" s="108" t="s">
        <v>603</v>
      </c>
      <c r="G693" s="108" t="s">
        <v>605</v>
      </c>
      <c r="H693" s="108" t="s">
        <v>612</v>
      </c>
      <c r="I693" s="108" t="s">
        <v>612</v>
      </c>
      <c r="J693" s="109">
        <v>0</v>
      </c>
      <c r="K693" s="107">
        <v>2020</v>
      </c>
      <c r="L693" s="98"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98" t="b">
        <f t="shared" si="10"/>
        <v>1</v>
      </c>
    </row>
    <row r="694" spans="1:13">
      <c r="A694" s="107">
        <v>2076</v>
      </c>
      <c r="B694" s="108" t="s">
        <v>993</v>
      </c>
      <c r="C694" s="108" t="s">
        <v>901</v>
      </c>
      <c r="D694" s="107">
        <v>5860</v>
      </c>
      <c r="E694" s="108" t="s">
        <v>84</v>
      </c>
      <c r="F694" s="108" t="s">
        <v>603</v>
      </c>
      <c r="G694" s="108" t="s">
        <v>605</v>
      </c>
      <c r="H694" s="108" t="s">
        <v>608</v>
      </c>
      <c r="I694" s="108" t="s">
        <v>607</v>
      </c>
      <c r="J694" s="109">
        <v>0</v>
      </c>
      <c r="K694" s="107">
        <v>2020</v>
      </c>
      <c r="L694" s="98"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98" t="b">
        <f t="shared" si="10"/>
        <v>1</v>
      </c>
    </row>
    <row r="695" spans="1:13">
      <c r="A695" s="107">
        <v>2076</v>
      </c>
      <c r="B695" s="108" t="s">
        <v>993</v>
      </c>
      <c r="C695" s="108" t="s">
        <v>901</v>
      </c>
      <c r="D695" s="107">
        <v>5860</v>
      </c>
      <c r="E695" s="108" t="s">
        <v>84</v>
      </c>
      <c r="F695" s="108" t="s">
        <v>603</v>
      </c>
      <c r="G695" s="108" t="s">
        <v>605</v>
      </c>
      <c r="H695" s="108" t="s">
        <v>917</v>
      </c>
      <c r="I695" s="108" t="s">
        <v>727</v>
      </c>
      <c r="J695" s="109">
        <v>0</v>
      </c>
      <c r="K695" s="107">
        <v>2020</v>
      </c>
      <c r="L695" s="98"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98" t="b">
        <f t="shared" si="10"/>
        <v>1</v>
      </c>
    </row>
    <row r="696" spans="1:13">
      <c r="A696" s="107">
        <v>2079</v>
      </c>
      <c r="B696" s="108" t="s">
        <v>994</v>
      </c>
      <c r="C696" s="108" t="s">
        <v>905</v>
      </c>
      <c r="D696" s="107">
        <v>10000</v>
      </c>
      <c r="E696" s="108" t="s">
        <v>84</v>
      </c>
      <c r="F696" s="108" t="s">
        <v>603</v>
      </c>
      <c r="G696" s="108" t="s">
        <v>16</v>
      </c>
      <c r="H696" s="108" t="s">
        <v>604</v>
      </c>
      <c r="I696" s="108" t="s">
        <v>604</v>
      </c>
      <c r="J696" s="109">
        <v>34177</v>
      </c>
      <c r="K696" s="107">
        <v>2020</v>
      </c>
      <c r="L696" s="98"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98" t="b">
        <f t="shared" si="10"/>
        <v>1</v>
      </c>
    </row>
    <row r="697" spans="1:13">
      <c r="A697" s="107">
        <v>2079</v>
      </c>
      <c r="B697" s="108" t="s">
        <v>994</v>
      </c>
      <c r="C697" s="108" t="s">
        <v>905</v>
      </c>
      <c r="D697" s="107">
        <v>10000</v>
      </c>
      <c r="E697" s="108" t="s">
        <v>84</v>
      </c>
      <c r="F697" s="108" t="s">
        <v>603</v>
      </c>
      <c r="G697" s="108" t="s">
        <v>24</v>
      </c>
      <c r="H697" s="108" t="s">
        <v>604</v>
      </c>
      <c r="I697" s="108" t="s">
        <v>604</v>
      </c>
      <c r="J697" s="109">
        <v>95077</v>
      </c>
      <c r="K697" s="107">
        <v>2020</v>
      </c>
      <c r="L697" s="98"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98" t="b">
        <f t="shared" si="10"/>
        <v>1</v>
      </c>
    </row>
    <row r="698" spans="1:13">
      <c r="A698" s="107">
        <v>2079</v>
      </c>
      <c r="B698" s="108" t="s">
        <v>994</v>
      </c>
      <c r="C698" s="108" t="s">
        <v>905</v>
      </c>
      <c r="D698" s="107">
        <v>10000</v>
      </c>
      <c r="E698" s="108" t="s">
        <v>84</v>
      </c>
      <c r="F698" s="108" t="s">
        <v>603</v>
      </c>
      <c r="G698" s="108" t="s">
        <v>611</v>
      </c>
      <c r="H698" s="108" t="s">
        <v>604</v>
      </c>
      <c r="I698" s="108" t="s">
        <v>604</v>
      </c>
      <c r="J698" s="109">
        <v>98372</v>
      </c>
      <c r="K698" s="107">
        <v>2020</v>
      </c>
      <c r="L698" s="98"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98" t="b">
        <f t="shared" si="10"/>
        <v>1</v>
      </c>
    </row>
    <row r="699" spans="1:13">
      <c r="A699" s="107">
        <v>2079</v>
      </c>
      <c r="B699" s="108" t="s">
        <v>994</v>
      </c>
      <c r="C699" s="108" t="s">
        <v>905</v>
      </c>
      <c r="D699" s="107">
        <v>10000</v>
      </c>
      <c r="E699" s="108" t="s">
        <v>84</v>
      </c>
      <c r="F699" s="108" t="s">
        <v>603</v>
      </c>
      <c r="G699" s="108" t="s">
        <v>605</v>
      </c>
      <c r="H699" s="108" t="s">
        <v>604</v>
      </c>
      <c r="I699" s="108" t="s">
        <v>604</v>
      </c>
      <c r="J699" s="109">
        <v>13653.582</v>
      </c>
      <c r="K699" s="107">
        <v>2020</v>
      </c>
      <c r="L699" s="98"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98" t="b">
        <f t="shared" si="10"/>
        <v>1</v>
      </c>
    </row>
    <row r="700" spans="1:13">
      <c r="A700" s="107">
        <v>2079</v>
      </c>
      <c r="B700" s="108" t="s">
        <v>994</v>
      </c>
      <c r="C700" s="108" t="s">
        <v>905</v>
      </c>
      <c r="D700" s="107">
        <v>10000</v>
      </c>
      <c r="E700" s="108" t="s">
        <v>84</v>
      </c>
      <c r="F700" s="108" t="s">
        <v>603</v>
      </c>
      <c r="G700" s="108" t="s">
        <v>605</v>
      </c>
      <c r="H700" s="108" t="s">
        <v>608</v>
      </c>
      <c r="I700" s="108" t="s">
        <v>607</v>
      </c>
      <c r="J700" s="109">
        <v>1988637.4</v>
      </c>
      <c r="K700" s="107">
        <v>2020</v>
      </c>
      <c r="L700" s="98"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98" t="b">
        <f t="shared" si="10"/>
        <v>1</v>
      </c>
    </row>
    <row r="701" spans="1:13">
      <c r="A701" s="107">
        <v>2098</v>
      </c>
      <c r="B701" s="108" t="s">
        <v>995</v>
      </c>
      <c r="C701" s="108" t="s">
        <v>996</v>
      </c>
      <c r="D701" s="107">
        <v>56211</v>
      </c>
      <c r="E701" s="108" t="s">
        <v>84</v>
      </c>
      <c r="F701" s="108" t="s">
        <v>603</v>
      </c>
      <c r="G701" s="108" t="s">
        <v>611</v>
      </c>
      <c r="H701" s="108" t="s">
        <v>612</v>
      </c>
      <c r="I701" s="108" t="s">
        <v>612</v>
      </c>
      <c r="J701" s="109">
        <v>361.37299999999999</v>
      </c>
      <c r="K701" s="107">
        <v>2020</v>
      </c>
      <c r="L701" s="98"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98" t="b">
        <f t="shared" si="10"/>
        <v>1</v>
      </c>
    </row>
    <row r="702" spans="1:13">
      <c r="A702" s="107">
        <v>2098</v>
      </c>
      <c r="B702" s="108" t="s">
        <v>995</v>
      </c>
      <c r="C702" s="108" t="s">
        <v>996</v>
      </c>
      <c r="D702" s="107">
        <v>56211</v>
      </c>
      <c r="E702" s="108" t="s">
        <v>84</v>
      </c>
      <c r="F702" s="108" t="s">
        <v>603</v>
      </c>
      <c r="G702" s="108" t="s">
        <v>611</v>
      </c>
      <c r="H702" s="108" t="s">
        <v>604</v>
      </c>
      <c r="I702" s="108" t="s">
        <v>604</v>
      </c>
      <c r="J702" s="109">
        <v>2424.627</v>
      </c>
      <c r="K702" s="107">
        <v>2020</v>
      </c>
      <c r="L702" s="98"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98" t="b">
        <f t="shared" si="10"/>
        <v>1</v>
      </c>
    </row>
    <row r="703" spans="1:13">
      <c r="A703" s="107">
        <v>2098</v>
      </c>
      <c r="B703" s="108" t="s">
        <v>995</v>
      </c>
      <c r="C703" s="108" t="s">
        <v>996</v>
      </c>
      <c r="D703" s="107">
        <v>56211</v>
      </c>
      <c r="E703" s="108" t="s">
        <v>84</v>
      </c>
      <c r="F703" s="108" t="s">
        <v>603</v>
      </c>
      <c r="G703" s="108" t="s">
        <v>605</v>
      </c>
      <c r="H703" s="108" t="s">
        <v>612</v>
      </c>
      <c r="I703" s="108" t="s">
        <v>612</v>
      </c>
      <c r="J703" s="109">
        <v>0</v>
      </c>
      <c r="K703" s="107">
        <v>2020</v>
      </c>
      <c r="L703" s="98"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98" t="b">
        <f t="shared" si="10"/>
        <v>1</v>
      </c>
    </row>
    <row r="704" spans="1:13">
      <c r="A704" s="107">
        <v>2098</v>
      </c>
      <c r="B704" s="108" t="s">
        <v>995</v>
      </c>
      <c r="C704" s="108" t="s">
        <v>996</v>
      </c>
      <c r="D704" s="107">
        <v>56211</v>
      </c>
      <c r="E704" s="108" t="s">
        <v>84</v>
      </c>
      <c r="F704" s="108" t="s">
        <v>603</v>
      </c>
      <c r="G704" s="108" t="s">
        <v>605</v>
      </c>
      <c r="H704" s="108" t="s">
        <v>604</v>
      </c>
      <c r="I704" s="108" t="s">
        <v>604</v>
      </c>
      <c r="J704" s="109">
        <v>1939.931</v>
      </c>
      <c r="K704" s="107">
        <v>2020</v>
      </c>
      <c r="L704" s="98"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98" t="b">
        <f t="shared" si="10"/>
        <v>1</v>
      </c>
    </row>
    <row r="705" spans="1:13">
      <c r="A705" s="107">
        <v>2098</v>
      </c>
      <c r="B705" s="108" t="s">
        <v>995</v>
      </c>
      <c r="C705" s="108" t="s">
        <v>996</v>
      </c>
      <c r="D705" s="107">
        <v>56211</v>
      </c>
      <c r="E705" s="108" t="s">
        <v>84</v>
      </c>
      <c r="F705" s="108" t="s">
        <v>603</v>
      </c>
      <c r="G705" s="108" t="s">
        <v>605</v>
      </c>
      <c r="H705" s="108" t="s">
        <v>620</v>
      </c>
      <c r="I705" s="108" t="s">
        <v>621</v>
      </c>
      <c r="J705" s="109">
        <v>0</v>
      </c>
      <c r="K705" s="107">
        <v>2020</v>
      </c>
      <c r="L705" s="98"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98" t="b">
        <f t="shared" si="10"/>
        <v>1</v>
      </c>
    </row>
    <row r="706" spans="1:13">
      <c r="A706" s="107">
        <v>2098</v>
      </c>
      <c r="B706" s="108" t="s">
        <v>995</v>
      </c>
      <c r="C706" s="108" t="s">
        <v>996</v>
      </c>
      <c r="D706" s="107">
        <v>56211</v>
      </c>
      <c r="E706" s="108" t="s">
        <v>84</v>
      </c>
      <c r="F706" s="108" t="s">
        <v>603</v>
      </c>
      <c r="G706" s="108" t="s">
        <v>605</v>
      </c>
      <c r="H706" s="108" t="s">
        <v>608</v>
      </c>
      <c r="I706" s="108" t="s">
        <v>607</v>
      </c>
      <c r="J706" s="109">
        <v>457.06900000000002</v>
      </c>
      <c r="K706" s="107">
        <v>2020</v>
      </c>
      <c r="L706" s="98"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98" t="b">
        <f t="shared" si="10"/>
        <v>1</v>
      </c>
    </row>
    <row r="707" spans="1:13">
      <c r="A707" s="107">
        <v>2098</v>
      </c>
      <c r="B707" s="108" t="s">
        <v>995</v>
      </c>
      <c r="C707" s="108" t="s">
        <v>996</v>
      </c>
      <c r="D707" s="107">
        <v>56211</v>
      </c>
      <c r="E707" s="108" t="s">
        <v>84</v>
      </c>
      <c r="F707" s="108" t="s">
        <v>603</v>
      </c>
      <c r="G707" s="108" t="s">
        <v>605</v>
      </c>
      <c r="H707" s="108" t="s">
        <v>917</v>
      </c>
      <c r="I707" s="108" t="s">
        <v>727</v>
      </c>
      <c r="J707" s="109">
        <v>0</v>
      </c>
      <c r="K707" s="107">
        <v>2020</v>
      </c>
      <c r="L707" s="98"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98" t="b">
        <f t="shared" si="10"/>
        <v>1</v>
      </c>
    </row>
    <row r="708" spans="1:13">
      <c r="A708" s="107">
        <v>2103</v>
      </c>
      <c r="B708" s="108" t="s">
        <v>997</v>
      </c>
      <c r="C708" s="108" t="s">
        <v>998</v>
      </c>
      <c r="D708" s="107">
        <v>19436</v>
      </c>
      <c r="E708" s="108" t="s">
        <v>84</v>
      </c>
      <c r="F708" s="108" t="s">
        <v>603</v>
      </c>
      <c r="G708" s="108" t="s">
        <v>605</v>
      </c>
      <c r="H708" s="108" t="s">
        <v>612</v>
      </c>
      <c r="I708" s="108" t="s">
        <v>612</v>
      </c>
      <c r="J708" s="109">
        <v>7833.3770000000004</v>
      </c>
      <c r="K708" s="107">
        <v>2020</v>
      </c>
      <c r="L708" s="98"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98" t="b">
        <f t="shared" si="10"/>
        <v>1</v>
      </c>
    </row>
    <row r="709" spans="1:13">
      <c r="A709" s="107">
        <v>2103</v>
      </c>
      <c r="B709" s="108" t="s">
        <v>997</v>
      </c>
      <c r="C709" s="108" t="s">
        <v>998</v>
      </c>
      <c r="D709" s="107">
        <v>19436</v>
      </c>
      <c r="E709" s="108" t="s">
        <v>84</v>
      </c>
      <c r="F709" s="108" t="s">
        <v>603</v>
      </c>
      <c r="G709" s="108" t="s">
        <v>605</v>
      </c>
      <c r="H709" s="108" t="s">
        <v>628</v>
      </c>
      <c r="I709" s="108" t="s">
        <v>607</v>
      </c>
      <c r="J709" s="109">
        <v>16476659</v>
      </c>
      <c r="K709" s="107">
        <v>2020</v>
      </c>
      <c r="L709" s="98"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98" t="b">
        <f t="shared" si="10"/>
        <v>1</v>
      </c>
    </row>
    <row r="710" spans="1:13">
      <c r="A710" s="107">
        <v>2103</v>
      </c>
      <c r="B710" s="108" t="s">
        <v>997</v>
      </c>
      <c r="C710" s="108" t="s">
        <v>998</v>
      </c>
      <c r="D710" s="107">
        <v>19436</v>
      </c>
      <c r="E710" s="108" t="s">
        <v>84</v>
      </c>
      <c r="F710" s="108" t="s">
        <v>603</v>
      </c>
      <c r="G710" s="108" t="s">
        <v>605</v>
      </c>
      <c r="H710" s="108" t="s">
        <v>608</v>
      </c>
      <c r="I710" s="108" t="s">
        <v>607</v>
      </c>
      <c r="J710" s="109">
        <v>0</v>
      </c>
      <c r="K710" s="107">
        <v>2020</v>
      </c>
      <c r="L710" s="98"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98" t="b">
        <f t="shared" si="10"/>
        <v>1</v>
      </c>
    </row>
    <row r="711" spans="1:13">
      <c r="A711" s="107">
        <v>2104</v>
      </c>
      <c r="B711" s="108" t="s">
        <v>999</v>
      </c>
      <c r="C711" s="108" t="s">
        <v>998</v>
      </c>
      <c r="D711" s="107">
        <v>19436</v>
      </c>
      <c r="E711" s="108" t="s">
        <v>84</v>
      </c>
      <c r="F711" s="108" t="s">
        <v>603</v>
      </c>
      <c r="G711" s="108" t="s">
        <v>611</v>
      </c>
      <c r="H711" s="108" t="s">
        <v>612</v>
      </c>
      <c r="I711" s="108" t="s">
        <v>612</v>
      </c>
      <c r="J711" s="109">
        <v>0</v>
      </c>
      <c r="K711" s="107">
        <v>2020</v>
      </c>
      <c r="L711" s="98"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98" t="b">
        <f t="shared" si="10"/>
        <v>1</v>
      </c>
    </row>
    <row r="712" spans="1:13">
      <c r="A712" s="107">
        <v>2104</v>
      </c>
      <c r="B712" s="108" t="s">
        <v>999</v>
      </c>
      <c r="C712" s="108" t="s">
        <v>998</v>
      </c>
      <c r="D712" s="107">
        <v>19436</v>
      </c>
      <c r="E712" s="108" t="s">
        <v>84</v>
      </c>
      <c r="F712" s="108" t="s">
        <v>603</v>
      </c>
      <c r="G712" s="108" t="s">
        <v>611</v>
      </c>
      <c r="H712" s="108" t="s">
        <v>604</v>
      </c>
      <c r="I712" s="108" t="s">
        <v>604</v>
      </c>
      <c r="J712" s="109">
        <v>0</v>
      </c>
      <c r="K712" s="107">
        <v>2020</v>
      </c>
      <c r="L712" s="98"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98"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07">
        <v>2104</v>
      </c>
      <c r="B713" s="108" t="s">
        <v>999</v>
      </c>
      <c r="C713" s="108" t="s">
        <v>998</v>
      </c>
      <c r="D713" s="107">
        <v>19436</v>
      </c>
      <c r="E713" s="108" t="s">
        <v>84</v>
      </c>
      <c r="F713" s="108" t="s">
        <v>603</v>
      </c>
      <c r="G713" s="108" t="s">
        <v>605</v>
      </c>
      <c r="H713" s="108" t="s">
        <v>604</v>
      </c>
      <c r="I713" s="108" t="s">
        <v>604</v>
      </c>
      <c r="J713" s="109">
        <v>22920.904999999999</v>
      </c>
      <c r="K713" s="107">
        <v>2020</v>
      </c>
      <c r="L713" s="98"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98" t="b">
        <f t="shared" si="11"/>
        <v>1</v>
      </c>
    </row>
    <row r="714" spans="1:13">
      <c r="A714" s="107">
        <v>2104</v>
      </c>
      <c r="B714" s="108" t="s">
        <v>999</v>
      </c>
      <c r="C714" s="108" t="s">
        <v>998</v>
      </c>
      <c r="D714" s="107">
        <v>19436</v>
      </c>
      <c r="E714" s="108" t="s">
        <v>84</v>
      </c>
      <c r="F714" s="108" t="s">
        <v>603</v>
      </c>
      <c r="G714" s="108" t="s">
        <v>605</v>
      </c>
      <c r="H714" s="108" t="s">
        <v>727</v>
      </c>
      <c r="I714" s="108" t="s">
        <v>727</v>
      </c>
      <c r="J714" s="109">
        <v>0</v>
      </c>
      <c r="K714" s="107">
        <v>2020</v>
      </c>
      <c r="L714" s="98"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98" t="b">
        <f t="shared" si="11"/>
        <v>1</v>
      </c>
    </row>
    <row r="715" spans="1:13">
      <c r="A715" s="107">
        <v>2104</v>
      </c>
      <c r="B715" s="108" t="s">
        <v>999</v>
      </c>
      <c r="C715" s="108" t="s">
        <v>998</v>
      </c>
      <c r="D715" s="107">
        <v>19436</v>
      </c>
      <c r="E715" s="108" t="s">
        <v>84</v>
      </c>
      <c r="F715" s="108" t="s">
        <v>603</v>
      </c>
      <c r="G715" s="108" t="s">
        <v>605</v>
      </c>
      <c r="H715" s="108" t="s">
        <v>608</v>
      </c>
      <c r="I715" s="108" t="s">
        <v>607</v>
      </c>
      <c r="J715" s="109">
        <v>74795.463000000003</v>
      </c>
      <c r="K715" s="107">
        <v>2020</v>
      </c>
      <c r="L715" s="98"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98" t="b">
        <f t="shared" si="11"/>
        <v>1</v>
      </c>
    </row>
    <row r="716" spans="1:13">
      <c r="A716" s="107">
        <v>2107</v>
      </c>
      <c r="B716" s="108" t="s">
        <v>1000</v>
      </c>
      <c r="C716" s="108" t="s">
        <v>998</v>
      </c>
      <c r="D716" s="107">
        <v>19436</v>
      </c>
      <c r="E716" s="108" t="s">
        <v>84</v>
      </c>
      <c r="F716" s="108" t="s">
        <v>603</v>
      </c>
      <c r="G716" s="108" t="s">
        <v>605</v>
      </c>
      <c r="H716" s="108" t="s">
        <v>606</v>
      </c>
      <c r="I716" s="108" t="s">
        <v>607</v>
      </c>
      <c r="J716" s="109">
        <v>0</v>
      </c>
      <c r="K716" s="107">
        <v>2020</v>
      </c>
      <c r="L716" s="98"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98" t="b">
        <f t="shared" si="11"/>
        <v>1</v>
      </c>
    </row>
    <row r="717" spans="1:13">
      <c r="A717" s="107">
        <v>2107</v>
      </c>
      <c r="B717" s="108" t="s">
        <v>1000</v>
      </c>
      <c r="C717" s="108" t="s">
        <v>998</v>
      </c>
      <c r="D717" s="107">
        <v>19436</v>
      </c>
      <c r="E717" s="108" t="s">
        <v>84</v>
      </c>
      <c r="F717" s="108" t="s">
        <v>603</v>
      </c>
      <c r="G717" s="108" t="s">
        <v>605</v>
      </c>
      <c r="H717" s="108" t="s">
        <v>612</v>
      </c>
      <c r="I717" s="108" t="s">
        <v>612</v>
      </c>
      <c r="J717" s="109">
        <v>-499.291</v>
      </c>
      <c r="K717" s="107">
        <v>2020</v>
      </c>
      <c r="L717" s="98"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98" t="b">
        <f t="shared" si="11"/>
        <v>1</v>
      </c>
    </row>
    <row r="718" spans="1:13">
      <c r="A718" s="107">
        <v>2107</v>
      </c>
      <c r="B718" s="108" t="s">
        <v>1000</v>
      </c>
      <c r="C718" s="108" t="s">
        <v>998</v>
      </c>
      <c r="D718" s="107">
        <v>19436</v>
      </c>
      <c r="E718" s="108" t="s">
        <v>84</v>
      </c>
      <c r="F718" s="108" t="s">
        <v>603</v>
      </c>
      <c r="G718" s="108" t="s">
        <v>605</v>
      </c>
      <c r="H718" s="108" t="s">
        <v>628</v>
      </c>
      <c r="I718" s="108" t="s">
        <v>607</v>
      </c>
      <c r="J718" s="109">
        <v>2749888.3</v>
      </c>
      <c r="K718" s="107">
        <v>2020</v>
      </c>
      <c r="L718" s="98"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98" t="b">
        <f t="shared" si="11"/>
        <v>1</v>
      </c>
    </row>
    <row r="719" spans="1:13">
      <c r="A719" s="107">
        <v>2107</v>
      </c>
      <c r="B719" s="108" t="s">
        <v>1000</v>
      </c>
      <c r="C719" s="108" t="s">
        <v>998</v>
      </c>
      <c r="D719" s="107">
        <v>19436</v>
      </c>
      <c r="E719" s="108" t="s">
        <v>84</v>
      </c>
      <c r="F719" s="108" t="s">
        <v>603</v>
      </c>
      <c r="G719" s="108" t="s">
        <v>605</v>
      </c>
      <c r="H719" s="108" t="s">
        <v>608</v>
      </c>
      <c r="I719" s="108" t="s">
        <v>607</v>
      </c>
      <c r="J719" s="109">
        <v>0</v>
      </c>
      <c r="K719" s="107">
        <v>2020</v>
      </c>
      <c r="L719" s="98"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98" t="b">
        <f t="shared" si="11"/>
        <v>1</v>
      </c>
    </row>
    <row r="720" spans="1:13">
      <c r="A720" s="107">
        <v>2108</v>
      </c>
      <c r="B720" s="108" t="s">
        <v>1001</v>
      </c>
      <c r="C720" s="108" t="s">
        <v>998</v>
      </c>
      <c r="D720" s="107">
        <v>19436</v>
      </c>
      <c r="E720" s="108" t="s">
        <v>84</v>
      </c>
      <c r="F720" s="108" t="s">
        <v>603</v>
      </c>
      <c r="G720" s="108" t="s">
        <v>635</v>
      </c>
      <c r="H720" s="108" t="s">
        <v>636</v>
      </c>
      <c r="I720" s="108" t="s">
        <v>637</v>
      </c>
      <c r="J720" s="109">
        <v>-93662</v>
      </c>
      <c r="K720" s="107">
        <v>2020</v>
      </c>
      <c r="L720" s="98"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98" t="b">
        <f t="shared" si="11"/>
        <v>1</v>
      </c>
    </row>
    <row r="721" spans="1:13">
      <c r="A721" s="107">
        <v>2161</v>
      </c>
      <c r="B721" s="108" t="s">
        <v>1002</v>
      </c>
      <c r="C721" s="108" t="s">
        <v>1003</v>
      </c>
      <c r="D721" s="107">
        <v>17833</v>
      </c>
      <c r="E721" s="108" t="s">
        <v>84</v>
      </c>
      <c r="F721" s="108" t="s">
        <v>603</v>
      </c>
      <c r="G721" s="108" t="s">
        <v>611</v>
      </c>
      <c r="H721" s="108" t="s">
        <v>612</v>
      </c>
      <c r="I721" s="108" t="s">
        <v>612</v>
      </c>
      <c r="J721" s="109">
        <v>2573.1089999999999</v>
      </c>
      <c r="K721" s="107">
        <v>2020</v>
      </c>
      <c r="L721" s="98"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98" t="b">
        <f t="shared" si="11"/>
        <v>1</v>
      </c>
    </row>
    <row r="722" spans="1:13">
      <c r="A722" s="107">
        <v>2161</v>
      </c>
      <c r="B722" s="108" t="s">
        <v>1002</v>
      </c>
      <c r="C722" s="108" t="s">
        <v>1003</v>
      </c>
      <c r="D722" s="107">
        <v>17833</v>
      </c>
      <c r="E722" s="108" t="s">
        <v>84</v>
      </c>
      <c r="F722" s="108" t="s">
        <v>603</v>
      </c>
      <c r="G722" s="108" t="s">
        <v>611</v>
      </c>
      <c r="H722" s="108" t="s">
        <v>604</v>
      </c>
      <c r="I722" s="108" t="s">
        <v>604</v>
      </c>
      <c r="J722" s="109">
        <v>122040.89</v>
      </c>
      <c r="K722" s="107">
        <v>2020</v>
      </c>
      <c r="L722" s="98"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98" t="b">
        <f t="shared" si="11"/>
        <v>1</v>
      </c>
    </row>
    <row r="723" spans="1:13">
      <c r="A723" s="107">
        <v>2161</v>
      </c>
      <c r="B723" s="108" t="s">
        <v>1002</v>
      </c>
      <c r="C723" s="108" t="s">
        <v>1003</v>
      </c>
      <c r="D723" s="107">
        <v>17833</v>
      </c>
      <c r="E723" s="108" t="s">
        <v>84</v>
      </c>
      <c r="F723" s="108" t="s">
        <v>603</v>
      </c>
      <c r="G723" s="108" t="s">
        <v>605</v>
      </c>
      <c r="H723" s="108" t="s">
        <v>606</v>
      </c>
      <c r="I723" s="108" t="s">
        <v>607</v>
      </c>
      <c r="J723" s="109">
        <v>0</v>
      </c>
      <c r="K723" s="107">
        <v>2020</v>
      </c>
      <c r="L723" s="98"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98" t="b">
        <f t="shared" si="11"/>
        <v>1</v>
      </c>
    </row>
    <row r="724" spans="1:13">
      <c r="A724" s="107">
        <v>2161</v>
      </c>
      <c r="B724" s="108" t="s">
        <v>1002</v>
      </c>
      <c r="C724" s="108" t="s">
        <v>1003</v>
      </c>
      <c r="D724" s="107">
        <v>17833</v>
      </c>
      <c r="E724" s="108" t="s">
        <v>84</v>
      </c>
      <c r="F724" s="108" t="s">
        <v>603</v>
      </c>
      <c r="G724" s="108" t="s">
        <v>605</v>
      </c>
      <c r="H724" s="108" t="s">
        <v>612</v>
      </c>
      <c r="I724" s="108" t="s">
        <v>612</v>
      </c>
      <c r="J724" s="109">
        <v>0</v>
      </c>
      <c r="K724" s="107">
        <v>2020</v>
      </c>
      <c r="L724" s="98"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98" t="b">
        <f t="shared" si="11"/>
        <v>1</v>
      </c>
    </row>
    <row r="725" spans="1:13">
      <c r="A725" s="107">
        <v>2161</v>
      </c>
      <c r="B725" s="108" t="s">
        <v>1002</v>
      </c>
      <c r="C725" s="108" t="s">
        <v>1003</v>
      </c>
      <c r="D725" s="107">
        <v>17833</v>
      </c>
      <c r="E725" s="108" t="s">
        <v>84</v>
      </c>
      <c r="F725" s="108" t="s">
        <v>603</v>
      </c>
      <c r="G725" s="108" t="s">
        <v>605</v>
      </c>
      <c r="H725" s="108" t="s">
        <v>604</v>
      </c>
      <c r="I725" s="108" t="s">
        <v>604</v>
      </c>
      <c r="J725" s="109">
        <v>0</v>
      </c>
      <c r="K725" s="107">
        <v>2020</v>
      </c>
      <c r="L725" s="98"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98" t="b">
        <f t="shared" si="11"/>
        <v>1</v>
      </c>
    </row>
    <row r="726" spans="1:13">
      <c r="A726" s="107">
        <v>2161</v>
      </c>
      <c r="B726" s="108" t="s">
        <v>1002</v>
      </c>
      <c r="C726" s="108" t="s">
        <v>1003</v>
      </c>
      <c r="D726" s="107">
        <v>17833</v>
      </c>
      <c r="E726" s="108" t="s">
        <v>84</v>
      </c>
      <c r="F726" s="108" t="s">
        <v>603</v>
      </c>
      <c r="G726" s="108" t="s">
        <v>605</v>
      </c>
      <c r="H726" s="108" t="s">
        <v>608</v>
      </c>
      <c r="I726" s="108" t="s">
        <v>607</v>
      </c>
      <c r="J726" s="109">
        <v>0</v>
      </c>
      <c r="K726" s="107">
        <v>2020</v>
      </c>
      <c r="L726" s="98"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98" t="b">
        <f t="shared" si="11"/>
        <v>1</v>
      </c>
    </row>
    <row r="727" spans="1:13">
      <c r="A727" s="107">
        <v>2161</v>
      </c>
      <c r="B727" s="108" t="s">
        <v>1002</v>
      </c>
      <c r="C727" s="108" t="s">
        <v>1003</v>
      </c>
      <c r="D727" s="107">
        <v>17833</v>
      </c>
      <c r="E727" s="108" t="s">
        <v>84</v>
      </c>
      <c r="F727" s="108" t="s">
        <v>603</v>
      </c>
      <c r="G727" s="108" t="s">
        <v>605</v>
      </c>
      <c r="H727" s="108" t="s">
        <v>785</v>
      </c>
      <c r="I727" s="108" t="s">
        <v>786</v>
      </c>
      <c r="J727" s="109">
        <v>0</v>
      </c>
      <c r="K727" s="107">
        <v>2020</v>
      </c>
      <c r="L727" s="98"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98" t="b">
        <f t="shared" si="11"/>
        <v>1</v>
      </c>
    </row>
    <row r="728" spans="1:13">
      <c r="A728" s="107">
        <v>2167</v>
      </c>
      <c r="B728" s="108" t="s">
        <v>1004</v>
      </c>
      <c r="C728" s="108" t="s">
        <v>1005</v>
      </c>
      <c r="D728" s="107">
        <v>924</v>
      </c>
      <c r="E728" s="108" t="s">
        <v>84</v>
      </c>
      <c r="F728" s="108" t="s">
        <v>603</v>
      </c>
      <c r="G728" s="108" t="s">
        <v>605</v>
      </c>
      <c r="H728" s="108" t="s">
        <v>612</v>
      </c>
      <c r="I728" s="108" t="s">
        <v>612</v>
      </c>
      <c r="J728" s="109">
        <v>3620.5140000000001</v>
      </c>
      <c r="K728" s="107">
        <v>2020</v>
      </c>
      <c r="L728" s="98"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98" t="b">
        <f t="shared" si="11"/>
        <v>1</v>
      </c>
    </row>
    <row r="729" spans="1:13">
      <c r="A729" s="107">
        <v>2167</v>
      </c>
      <c r="B729" s="108" t="s">
        <v>1004</v>
      </c>
      <c r="C729" s="108" t="s">
        <v>1005</v>
      </c>
      <c r="D729" s="107">
        <v>924</v>
      </c>
      <c r="E729" s="108" t="s">
        <v>84</v>
      </c>
      <c r="F729" s="108" t="s">
        <v>603</v>
      </c>
      <c r="G729" s="108" t="s">
        <v>605</v>
      </c>
      <c r="H729" s="108" t="s">
        <v>628</v>
      </c>
      <c r="I729" s="108" t="s">
        <v>607</v>
      </c>
      <c r="J729" s="109">
        <v>6177368.5</v>
      </c>
      <c r="K729" s="107">
        <v>2020</v>
      </c>
      <c r="L729" s="98"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98" t="b">
        <f t="shared" si="11"/>
        <v>1</v>
      </c>
    </row>
    <row r="730" spans="1:13">
      <c r="A730" s="107">
        <v>2167</v>
      </c>
      <c r="B730" s="108" t="s">
        <v>1004</v>
      </c>
      <c r="C730" s="108" t="s">
        <v>1005</v>
      </c>
      <c r="D730" s="107">
        <v>924</v>
      </c>
      <c r="E730" s="108" t="s">
        <v>84</v>
      </c>
      <c r="F730" s="108" t="s">
        <v>603</v>
      </c>
      <c r="G730" s="108" t="s">
        <v>605</v>
      </c>
      <c r="H730" s="108" t="s">
        <v>608</v>
      </c>
      <c r="I730" s="108" t="s">
        <v>607</v>
      </c>
      <c r="J730" s="109">
        <v>0</v>
      </c>
      <c r="K730" s="107">
        <v>2020</v>
      </c>
      <c r="L730" s="98"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98" t="b">
        <f t="shared" si="11"/>
        <v>1</v>
      </c>
    </row>
    <row r="731" spans="1:13">
      <c r="A731" s="107">
        <v>2168</v>
      </c>
      <c r="B731" s="108" t="s">
        <v>1006</v>
      </c>
      <c r="C731" s="108" t="s">
        <v>1005</v>
      </c>
      <c r="D731" s="107">
        <v>924</v>
      </c>
      <c r="E731" s="108" t="s">
        <v>84</v>
      </c>
      <c r="F731" s="108" t="s">
        <v>603</v>
      </c>
      <c r="G731" s="108" t="s">
        <v>605</v>
      </c>
      <c r="H731" s="108" t="s">
        <v>612</v>
      </c>
      <c r="I731" s="108" t="s">
        <v>612</v>
      </c>
      <c r="J731" s="109">
        <v>5560.4340000000002</v>
      </c>
      <c r="K731" s="107">
        <v>2020</v>
      </c>
      <c r="L731" s="98"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98" t="b">
        <f t="shared" si="11"/>
        <v>1</v>
      </c>
    </row>
    <row r="732" spans="1:13">
      <c r="A732" s="107">
        <v>2168</v>
      </c>
      <c r="B732" s="108" t="s">
        <v>1006</v>
      </c>
      <c r="C732" s="108" t="s">
        <v>1005</v>
      </c>
      <c r="D732" s="107">
        <v>924</v>
      </c>
      <c r="E732" s="108" t="s">
        <v>84</v>
      </c>
      <c r="F732" s="108" t="s">
        <v>603</v>
      </c>
      <c r="G732" s="108" t="s">
        <v>605</v>
      </c>
      <c r="H732" s="108" t="s">
        <v>628</v>
      </c>
      <c r="I732" s="108" t="s">
        <v>607</v>
      </c>
      <c r="J732" s="109">
        <v>6877598.5999999996</v>
      </c>
      <c r="K732" s="107">
        <v>2020</v>
      </c>
      <c r="L732" s="98"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98" t="b">
        <f t="shared" si="11"/>
        <v>1</v>
      </c>
    </row>
    <row r="733" spans="1:13">
      <c r="A733" s="107">
        <v>2168</v>
      </c>
      <c r="B733" s="108" t="s">
        <v>1006</v>
      </c>
      <c r="C733" s="108" t="s">
        <v>1005</v>
      </c>
      <c r="D733" s="107">
        <v>924</v>
      </c>
      <c r="E733" s="108" t="s">
        <v>84</v>
      </c>
      <c r="F733" s="108" t="s">
        <v>603</v>
      </c>
      <c r="G733" s="108" t="s">
        <v>605</v>
      </c>
      <c r="H733" s="108" t="s">
        <v>608</v>
      </c>
      <c r="I733" s="108" t="s">
        <v>607</v>
      </c>
      <c r="J733" s="109">
        <v>0</v>
      </c>
      <c r="K733" s="107">
        <v>2020</v>
      </c>
      <c r="L733" s="98"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98" t="b">
        <f t="shared" si="11"/>
        <v>1</v>
      </c>
    </row>
    <row r="734" spans="1:13">
      <c r="A734" s="107">
        <v>2277</v>
      </c>
      <c r="B734" s="108" t="s">
        <v>1007</v>
      </c>
      <c r="C734" s="108" t="s">
        <v>1008</v>
      </c>
      <c r="D734" s="107">
        <v>13337</v>
      </c>
      <c r="E734" s="108" t="s">
        <v>89</v>
      </c>
      <c r="F734" s="108" t="s">
        <v>603</v>
      </c>
      <c r="G734" s="108" t="s">
        <v>605</v>
      </c>
      <c r="H734" s="108" t="s">
        <v>604</v>
      </c>
      <c r="I734" s="108" t="s">
        <v>604</v>
      </c>
      <c r="J734" s="109">
        <v>1955.0150000000001</v>
      </c>
      <c r="K734" s="107">
        <v>2020</v>
      </c>
      <c r="L734" s="98"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98" t="b">
        <f t="shared" si="11"/>
        <v>1</v>
      </c>
    </row>
    <row r="735" spans="1:13">
      <c r="A735" s="107">
        <v>2277</v>
      </c>
      <c r="B735" s="108" t="s">
        <v>1007</v>
      </c>
      <c r="C735" s="108" t="s">
        <v>1008</v>
      </c>
      <c r="D735" s="107">
        <v>13337</v>
      </c>
      <c r="E735" s="108" t="s">
        <v>89</v>
      </c>
      <c r="F735" s="108" t="s">
        <v>603</v>
      </c>
      <c r="G735" s="108" t="s">
        <v>605</v>
      </c>
      <c r="H735" s="108" t="s">
        <v>608</v>
      </c>
      <c r="I735" s="108" t="s">
        <v>607</v>
      </c>
      <c r="J735" s="109">
        <v>495749.99</v>
      </c>
      <c r="K735" s="107">
        <v>2020</v>
      </c>
      <c r="L735" s="98"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98" t="b">
        <f t="shared" si="11"/>
        <v>1</v>
      </c>
    </row>
    <row r="736" spans="1:13">
      <c r="A736" s="107">
        <v>2291</v>
      </c>
      <c r="B736" s="108" t="s">
        <v>1009</v>
      </c>
      <c r="C736" s="108" t="s">
        <v>1010</v>
      </c>
      <c r="D736" s="107">
        <v>14127</v>
      </c>
      <c r="E736" s="108" t="s">
        <v>89</v>
      </c>
      <c r="F736" s="108" t="s">
        <v>603</v>
      </c>
      <c r="G736" s="108" t="s">
        <v>605</v>
      </c>
      <c r="H736" s="108" t="s">
        <v>604</v>
      </c>
      <c r="I736" s="108" t="s">
        <v>604</v>
      </c>
      <c r="J736" s="109">
        <v>33011.798999999999</v>
      </c>
      <c r="K736" s="107">
        <v>2020</v>
      </c>
      <c r="L736" s="98"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98" t="b">
        <f t="shared" si="11"/>
        <v>1</v>
      </c>
    </row>
    <row r="737" spans="1:13">
      <c r="A737" s="107">
        <v>2291</v>
      </c>
      <c r="B737" s="108" t="s">
        <v>1009</v>
      </c>
      <c r="C737" s="108" t="s">
        <v>1010</v>
      </c>
      <c r="D737" s="107">
        <v>14127</v>
      </c>
      <c r="E737" s="108" t="s">
        <v>89</v>
      </c>
      <c r="F737" s="108" t="s">
        <v>603</v>
      </c>
      <c r="G737" s="108" t="s">
        <v>605</v>
      </c>
      <c r="H737" s="108" t="s">
        <v>608</v>
      </c>
      <c r="I737" s="108" t="s">
        <v>607</v>
      </c>
      <c r="J737" s="109">
        <v>1738479.2</v>
      </c>
      <c r="K737" s="107">
        <v>2020</v>
      </c>
      <c r="L737" s="98"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98" t="b">
        <f t="shared" si="11"/>
        <v>1</v>
      </c>
    </row>
    <row r="738" spans="1:13">
      <c r="A738" s="107">
        <v>2322</v>
      </c>
      <c r="B738" s="108" t="s">
        <v>1011</v>
      </c>
      <c r="C738" s="108" t="s">
        <v>1012</v>
      </c>
      <c r="D738" s="107">
        <v>13407</v>
      </c>
      <c r="E738" s="108" t="s">
        <v>25</v>
      </c>
      <c r="F738" s="108" t="s">
        <v>603</v>
      </c>
      <c r="G738" s="108" t="s">
        <v>16</v>
      </c>
      <c r="H738" s="108" t="s">
        <v>604</v>
      </c>
      <c r="I738" s="108" t="s">
        <v>604</v>
      </c>
      <c r="J738" s="109">
        <v>187230</v>
      </c>
      <c r="K738" s="107">
        <v>2020</v>
      </c>
      <c r="L738" s="98"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98" t="b">
        <f t="shared" si="11"/>
        <v>1</v>
      </c>
    </row>
    <row r="739" spans="1:13">
      <c r="A739" s="107">
        <v>2322</v>
      </c>
      <c r="B739" s="108" t="s">
        <v>1011</v>
      </c>
      <c r="C739" s="108" t="s">
        <v>1012</v>
      </c>
      <c r="D739" s="107">
        <v>13407</v>
      </c>
      <c r="E739" s="108" t="s">
        <v>25</v>
      </c>
      <c r="F739" s="108" t="s">
        <v>603</v>
      </c>
      <c r="G739" s="108" t="s">
        <v>24</v>
      </c>
      <c r="H739" s="108" t="s">
        <v>604</v>
      </c>
      <c r="I739" s="108" t="s">
        <v>604</v>
      </c>
      <c r="J739" s="109">
        <v>373511</v>
      </c>
      <c r="K739" s="107">
        <v>2020</v>
      </c>
      <c r="L739" s="98"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98" t="b">
        <f t="shared" si="11"/>
        <v>1</v>
      </c>
    </row>
    <row r="740" spans="1:13">
      <c r="A740" s="107">
        <v>2322</v>
      </c>
      <c r="B740" s="108" t="s">
        <v>1011</v>
      </c>
      <c r="C740" s="108" t="s">
        <v>1012</v>
      </c>
      <c r="D740" s="107">
        <v>13407</v>
      </c>
      <c r="E740" s="108" t="s">
        <v>25</v>
      </c>
      <c r="F740" s="108" t="s">
        <v>603</v>
      </c>
      <c r="G740" s="108" t="s">
        <v>611</v>
      </c>
      <c r="H740" s="108" t="s">
        <v>604</v>
      </c>
      <c r="I740" s="108" t="s">
        <v>604</v>
      </c>
      <c r="J740" s="109">
        <v>253258</v>
      </c>
      <c r="K740" s="107">
        <v>2020</v>
      </c>
      <c r="L740" s="98"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98" t="b">
        <f t="shared" si="11"/>
        <v>1</v>
      </c>
    </row>
    <row r="741" spans="1:13">
      <c r="A741" s="107">
        <v>2330</v>
      </c>
      <c r="B741" s="108" t="s">
        <v>1013</v>
      </c>
      <c r="C741" s="108" t="s">
        <v>1014</v>
      </c>
      <c r="D741" s="107">
        <v>17166</v>
      </c>
      <c r="E741" s="108" t="s">
        <v>25</v>
      </c>
      <c r="F741" s="108" t="s">
        <v>603</v>
      </c>
      <c r="G741" s="108" t="s">
        <v>605</v>
      </c>
      <c r="H741" s="108" t="s">
        <v>604</v>
      </c>
      <c r="I741" s="108" t="s">
        <v>604</v>
      </c>
      <c r="J741" s="109">
        <v>620747</v>
      </c>
      <c r="K741" s="107">
        <v>2020</v>
      </c>
      <c r="L741" s="98"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98" t="b">
        <f t="shared" si="11"/>
        <v>1</v>
      </c>
    </row>
    <row r="742" spans="1:13">
      <c r="A742" s="107">
        <v>2336</v>
      </c>
      <c r="B742" s="108" t="s">
        <v>1015</v>
      </c>
      <c r="C742" s="108" t="s">
        <v>1014</v>
      </c>
      <c r="D742" s="107">
        <v>17166</v>
      </c>
      <c r="E742" s="108" t="s">
        <v>25</v>
      </c>
      <c r="F742" s="108" t="s">
        <v>603</v>
      </c>
      <c r="G742" s="108" t="s">
        <v>16</v>
      </c>
      <c r="H742" s="108" t="s">
        <v>604</v>
      </c>
      <c r="I742" s="108" t="s">
        <v>604</v>
      </c>
      <c r="J742" s="109">
        <v>1573901</v>
      </c>
      <c r="K742" s="107">
        <v>2020</v>
      </c>
      <c r="L742" s="98"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98" t="b">
        <f t="shared" si="11"/>
        <v>1</v>
      </c>
    </row>
    <row r="743" spans="1:13">
      <c r="A743" s="107">
        <v>2336</v>
      </c>
      <c r="B743" s="108" t="s">
        <v>1015</v>
      </c>
      <c r="C743" s="108" t="s">
        <v>1014</v>
      </c>
      <c r="D743" s="107">
        <v>17166</v>
      </c>
      <c r="E743" s="108" t="s">
        <v>25</v>
      </c>
      <c r="F743" s="108" t="s">
        <v>603</v>
      </c>
      <c r="G743" s="108" t="s">
        <v>24</v>
      </c>
      <c r="H743" s="108" t="s">
        <v>604</v>
      </c>
      <c r="I743" s="108" t="s">
        <v>604</v>
      </c>
      <c r="J743" s="109">
        <v>2595550</v>
      </c>
      <c r="K743" s="107">
        <v>2020</v>
      </c>
      <c r="L743" s="98"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98" t="b">
        <f t="shared" si="11"/>
        <v>1</v>
      </c>
    </row>
    <row r="744" spans="1:13">
      <c r="A744" s="107">
        <v>2336</v>
      </c>
      <c r="B744" s="108" t="s">
        <v>1015</v>
      </c>
      <c r="C744" s="108" t="s">
        <v>1014</v>
      </c>
      <c r="D744" s="107">
        <v>17166</v>
      </c>
      <c r="E744" s="108" t="s">
        <v>25</v>
      </c>
      <c r="F744" s="108" t="s">
        <v>603</v>
      </c>
      <c r="G744" s="108" t="s">
        <v>611</v>
      </c>
      <c r="H744" s="108" t="s">
        <v>604</v>
      </c>
      <c r="I744" s="108" t="s">
        <v>604</v>
      </c>
      <c r="J744" s="109">
        <v>199347</v>
      </c>
      <c r="K744" s="107">
        <v>2020</v>
      </c>
      <c r="L744" s="98"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98" t="b">
        <f t="shared" si="11"/>
        <v>1</v>
      </c>
    </row>
    <row r="745" spans="1:13">
      <c r="A745" s="107">
        <v>2336</v>
      </c>
      <c r="B745" s="108" t="s">
        <v>1015</v>
      </c>
      <c r="C745" s="108" t="s">
        <v>1014</v>
      </c>
      <c r="D745" s="107">
        <v>17166</v>
      </c>
      <c r="E745" s="108" t="s">
        <v>25</v>
      </c>
      <c r="F745" s="108" t="s">
        <v>603</v>
      </c>
      <c r="G745" s="108" t="s">
        <v>605</v>
      </c>
      <c r="H745" s="108" t="s">
        <v>604</v>
      </c>
      <c r="I745" s="108" t="s">
        <v>604</v>
      </c>
      <c r="J745" s="109">
        <v>260730</v>
      </c>
      <c r="K745" s="107">
        <v>2020</v>
      </c>
      <c r="L745" s="98"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98" t="b">
        <f t="shared" si="11"/>
        <v>1</v>
      </c>
    </row>
    <row r="746" spans="1:13">
      <c r="A746" s="107">
        <v>2364</v>
      </c>
      <c r="B746" s="108" t="s">
        <v>1016</v>
      </c>
      <c r="C746" s="108" t="s">
        <v>1017</v>
      </c>
      <c r="D746" s="107">
        <v>62032</v>
      </c>
      <c r="E746" s="108" t="s">
        <v>94</v>
      </c>
      <c r="F746" s="108" t="s">
        <v>603</v>
      </c>
      <c r="G746" s="108" t="s">
        <v>611</v>
      </c>
      <c r="H746" s="108" t="s">
        <v>850</v>
      </c>
      <c r="I746" s="108" t="s">
        <v>621</v>
      </c>
      <c r="J746" s="109">
        <v>878</v>
      </c>
      <c r="K746" s="107">
        <v>2020</v>
      </c>
      <c r="L746" s="98"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98" t="b">
        <f t="shared" si="11"/>
        <v>1</v>
      </c>
    </row>
    <row r="747" spans="1:13">
      <c r="A747" s="107">
        <v>2364</v>
      </c>
      <c r="B747" s="108" t="s">
        <v>1016</v>
      </c>
      <c r="C747" s="108" t="s">
        <v>1017</v>
      </c>
      <c r="D747" s="107">
        <v>62032</v>
      </c>
      <c r="E747" s="108" t="s">
        <v>94</v>
      </c>
      <c r="F747" s="108" t="s">
        <v>603</v>
      </c>
      <c r="G747" s="108" t="s">
        <v>605</v>
      </c>
      <c r="H747" s="108" t="s">
        <v>606</v>
      </c>
      <c r="I747" s="108" t="s">
        <v>607</v>
      </c>
      <c r="J747" s="109">
        <v>127490.34</v>
      </c>
      <c r="K747" s="107">
        <v>2020</v>
      </c>
      <c r="L747" s="98"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98" t="b">
        <f t="shared" si="11"/>
        <v>1</v>
      </c>
    </row>
    <row r="748" spans="1:13">
      <c r="A748" s="107">
        <v>2364</v>
      </c>
      <c r="B748" s="108" t="s">
        <v>1016</v>
      </c>
      <c r="C748" s="108" t="s">
        <v>1017</v>
      </c>
      <c r="D748" s="107">
        <v>62032</v>
      </c>
      <c r="E748" s="108" t="s">
        <v>94</v>
      </c>
      <c r="F748" s="108" t="s">
        <v>603</v>
      </c>
      <c r="G748" s="108" t="s">
        <v>605</v>
      </c>
      <c r="H748" s="108" t="s">
        <v>612</v>
      </c>
      <c r="I748" s="108" t="s">
        <v>612</v>
      </c>
      <c r="J748" s="109">
        <v>292.66000000000003</v>
      </c>
      <c r="K748" s="107">
        <v>2020</v>
      </c>
      <c r="L748" s="98"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98" t="b">
        <f t="shared" si="11"/>
        <v>1</v>
      </c>
    </row>
    <row r="749" spans="1:13">
      <c r="A749" s="107">
        <v>2367</v>
      </c>
      <c r="B749" s="108" t="s">
        <v>1018</v>
      </c>
      <c r="C749" s="108" t="s">
        <v>1017</v>
      </c>
      <c r="D749" s="107">
        <v>62032</v>
      </c>
      <c r="E749" s="108" t="s">
        <v>94</v>
      </c>
      <c r="F749" s="108" t="s">
        <v>603</v>
      </c>
      <c r="G749" s="108" t="s">
        <v>611</v>
      </c>
      <c r="H749" s="108" t="s">
        <v>850</v>
      </c>
      <c r="I749" s="108" t="s">
        <v>621</v>
      </c>
      <c r="J749" s="109">
        <v>518</v>
      </c>
      <c r="K749" s="107">
        <v>2020</v>
      </c>
      <c r="L749" s="98"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98" t="b">
        <f t="shared" si="11"/>
        <v>1</v>
      </c>
    </row>
    <row r="750" spans="1:13">
      <c r="A750" s="107">
        <v>2367</v>
      </c>
      <c r="B750" s="108" t="s">
        <v>1018</v>
      </c>
      <c r="C750" s="108" t="s">
        <v>1017</v>
      </c>
      <c r="D750" s="107">
        <v>62032</v>
      </c>
      <c r="E750" s="108" t="s">
        <v>94</v>
      </c>
      <c r="F750" s="108" t="s">
        <v>603</v>
      </c>
      <c r="G750" s="108" t="s">
        <v>611</v>
      </c>
      <c r="H750" s="108" t="s">
        <v>604</v>
      </c>
      <c r="I750" s="108" t="s">
        <v>604</v>
      </c>
      <c r="J750" s="109">
        <v>0</v>
      </c>
      <c r="K750" s="107">
        <v>2020</v>
      </c>
      <c r="L750" s="98"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98" t="b">
        <f t="shared" si="11"/>
        <v>1</v>
      </c>
    </row>
    <row r="751" spans="1:13">
      <c r="A751" s="107">
        <v>2367</v>
      </c>
      <c r="B751" s="108" t="s">
        <v>1018</v>
      </c>
      <c r="C751" s="108" t="s">
        <v>1017</v>
      </c>
      <c r="D751" s="107">
        <v>62032</v>
      </c>
      <c r="E751" s="108" t="s">
        <v>94</v>
      </c>
      <c r="F751" s="108" t="s">
        <v>603</v>
      </c>
      <c r="G751" s="108" t="s">
        <v>605</v>
      </c>
      <c r="H751" s="108" t="s">
        <v>606</v>
      </c>
      <c r="I751" s="108" t="s">
        <v>607</v>
      </c>
      <c r="J751" s="109">
        <v>991.78499999999997</v>
      </c>
      <c r="K751" s="107">
        <v>2020</v>
      </c>
      <c r="L751" s="98"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98" t="b">
        <f t="shared" si="11"/>
        <v>1</v>
      </c>
    </row>
    <row r="752" spans="1:13">
      <c r="A752" s="107">
        <v>2367</v>
      </c>
      <c r="B752" s="108" t="s">
        <v>1018</v>
      </c>
      <c r="C752" s="108" t="s">
        <v>1017</v>
      </c>
      <c r="D752" s="107">
        <v>62032</v>
      </c>
      <c r="E752" s="108" t="s">
        <v>94</v>
      </c>
      <c r="F752" s="108" t="s">
        <v>603</v>
      </c>
      <c r="G752" s="108" t="s">
        <v>605</v>
      </c>
      <c r="H752" s="108" t="s">
        <v>612</v>
      </c>
      <c r="I752" s="108" t="s">
        <v>612</v>
      </c>
      <c r="J752" s="109">
        <v>0</v>
      </c>
      <c r="K752" s="107">
        <v>2020</v>
      </c>
      <c r="L752" s="98"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98" t="b">
        <f t="shared" si="11"/>
        <v>1</v>
      </c>
    </row>
    <row r="753" spans="1:13">
      <c r="A753" s="107">
        <v>2367</v>
      </c>
      <c r="B753" s="108" t="s">
        <v>1018</v>
      </c>
      <c r="C753" s="108" t="s">
        <v>1017</v>
      </c>
      <c r="D753" s="107">
        <v>62032</v>
      </c>
      <c r="E753" s="108" t="s">
        <v>94</v>
      </c>
      <c r="F753" s="108" t="s">
        <v>603</v>
      </c>
      <c r="G753" s="108" t="s">
        <v>605</v>
      </c>
      <c r="H753" s="108" t="s">
        <v>604</v>
      </c>
      <c r="I753" s="108" t="s">
        <v>604</v>
      </c>
      <c r="J753" s="109">
        <v>239.83</v>
      </c>
      <c r="K753" s="107">
        <v>2020</v>
      </c>
      <c r="L753" s="98"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98" t="b">
        <f t="shared" si="11"/>
        <v>1</v>
      </c>
    </row>
    <row r="754" spans="1:13">
      <c r="A754" s="107">
        <v>2367</v>
      </c>
      <c r="B754" s="108" t="s">
        <v>1018</v>
      </c>
      <c r="C754" s="108" t="s">
        <v>1017</v>
      </c>
      <c r="D754" s="107">
        <v>62032</v>
      </c>
      <c r="E754" s="108" t="s">
        <v>94</v>
      </c>
      <c r="F754" s="108" t="s">
        <v>603</v>
      </c>
      <c r="G754" s="108" t="s">
        <v>605</v>
      </c>
      <c r="H754" s="108" t="s">
        <v>1019</v>
      </c>
      <c r="I754" s="108" t="s">
        <v>689</v>
      </c>
      <c r="J754" s="109">
        <v>0</v>
      </c>
      <c r="K754" s="107">
        <v>2020</v>
      </c>
      <c r="L754" s="98"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98" t="b">
        <f t="shared" si="11"/>
        <v>1</v>
      </c>
    </row>
    <row r="755" spans="1:13">
      <c r="A755" s="107">
        <v>2367</v>
      </c>
      <c r="B755" s="108" t="s">
        <v>1018</v>
      </c>
      <c r="C755" s="108" t="s">
        <v>1017</v>
      </c>
      <c r="D755" s="107">
        <v>62032</v>
      </c>
      <c r="E755" s="108" t="s">
        <v>94</v>
      </c>
      <c r="F755" s="108" t="s">
        <v>603</v>
      </c>
      <c r="G755" s="108" t="s">
        <v>605</v>
      </c>
      <c r="H755" s="108" t="s">
        <v>646</v>
      </c>
      <c r="I755" s="108" t="s">
        <v>646</v>
      </c>
      <c r="J755" s="109">
        <v>840.43399999999997</v>
      </c>
      <c r="K755" s="107">
        <v>2020</v>
      </c>
      <c r="L755" s="98"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98" t="b">
        <f t="shared" si="11"/>
        <v>1</v>
      </c>
    </row>
    <row r="756" spans="1:13">
      <c r="A756" s="107">
        <v>2367</v>
      </c>
      <c r="B756" s="108" t="s">
        <v>1018</v>
      </c>
      <c r="C756" s="108" t="s">
        <v>1017</v>
      </c>
      <c r="D756" s="107">
        <v>62032</v>
      </c>
      <c r="E756" s="108" t="s">
        <v>94</v>
      </c>
      <c r="F756" s="108" t="s">
        <v>603</v>
      </c>
      <c r="G756" s="108" t="s">
        <v>605</v>
      </c>
      <c r="H756" s="108" t="s">
        <v>785</v>
      </c>
      <c r="I756" s="108" t="s">
        <v>786</v>
      </c>
      <c r="J756" s="109">
        <v>20777.951000000001</v>
      </c>
      <c r="K756" s="107">
        <v>2020</v>
      </c>
      <c r="L756" s="98"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98" t="b">
        <f t="shared" si="11"/>
        <v>1</v>
      </c>
    </row>
    <row r="757" spans="1:13">
      <c r="A757" s="107">
        <v>2398</v>
      </c>
      <c r="B757" s="108" t="s">
        <v>1020</v>
      </c>
      <c r="C757" s="108" t="s">
        <v>1021</v>
      </c>
      <c r="D757" s="107">
        <v>15147</v>
      </c>
      <c r="E757" s="108" t="s">
        <v>97</v>
      </c>
      <c r="F757" s="108" t="s">
        <v>679</v>
      </c>
      <c r="G757" s="108" t="s">
        <v>16</v>
      </c>
      <c r="H757" s="108" t="s">
        <v>782</v>
      </c>
      <c r="I757" s="108" t="s">
        <v>621</v>
      </c>
      <c r="J757" s="109">
        <v>-32.710999999999999</v>
      </c>
      <c r="K757" s="107">
        <v>2020</v>
      </c>
      <c r="L757" s="98"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98" t="b">
        <f t="shared" si="11"/>
        <v>1</v>
      </c>
    </row>
    <row r="758" spans="1:13">
      <c r="A758" s="107">
        <v>2398</v>
      </c>
      <c r="B758" s="108" t="s">
        <v>1020</v>
      </c>
      <c r="C758" s="108" t="s">
        <v>1021</v>
      </c>
      <c r="D758" s="107">
        <v>15147</v>
      </c>
      <c r="E758" s="108" t="s">
        <v>97</v>
      </c>
      <c r="F758" s="108" t="s">
        <v>679</v>
      </c>
      <c r="G758" s="108" t="s">
        <v>16</v>
      </c>
      <c r="H758" s="108" t="s">
        <v>604</v>
      </c>
      <c r="I758" s="108" t="s">
        <v>604</v>
      </c>
      <c r="J758" s="109">
        <v>559579.71</v>
      </c>
      <c r="K758" s="107">
        <v>2020</v>
      </c>
      <c r="L758" s="98"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98" t="b">
        <f t="shared" si="11"/>
        <v>1</v>
      </c>
    </row>
    <row r="759" spans="1:13">
      <c r="A759" s="107">
        <v>2398</v>
      </c>
      <c r="B759" s="108" t="s">
        <v>1020</v>
      </c>
      <c r="C759" s="108" t="s">
        <v>1021</v>
      </c>
      <c r="D759" s="107">
        <v>15147</v>
      </c>
      <c r="E759" s="108" t="s">
        <v>97</v>
      </c>
      <c r="F759" s="108" t="s">
        <v>679</v>
      </c>
      <c r="G759" s="108" t="s">
        <v>24</v>
      </c>
      <c r="H759" s="108" t="s">
        <v>782</v>
      </c>
      <c r="I759" s="108" t="s">
        <v>621</v>
      </c>
      <c r="J759" s="109">
        <v>112.62</v>
      </c>
      <c r="K759" s="107">
        <v>2020</v>
      </c>
      <c r="L759" s="98"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98" t="b">
        <f t="shared" si="11"/>
        <v>1</v>
      </c>
    </row>
    <row r="760" spans="1:13">
      <c r="A760" s="107">
        <v>2398</v>
      </c>
      <c r="B760" s="108" t="s">
        <v>1020</v>
      </c>
      <c r="C760" s="108" t="s">
        <v>1021</v>
      </c>
      <c r="D760" s="107">
        <v>15147</v>
      </c>
      <c r="E760" s="108" t="s">
        <v>97</v>
      </c>
      <c r="F760" s="108" t="s">
        <v>679</v>
      </c>
      <c r="G760" s="108" t="s">
        <v>24</v>
      </c>
      <c r="H760" s="108" t="s">
        <v>604</v>
      </c>
      <c r="I760" s="108" t="s">
        <v>604</v>
      </c>
      <c r="J760" s="109">
        <v>1117530.3999999999</v>
      </c>
      <c r="K760" s="107">
        <v>2020</v>
      </c>
      <c r="L760" s="98"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98" t="b">
        <f t="shared" si="11"/>
        <v>1</v>
      </c>
    </row>
    <row r="761" spans="1:13">
      <c r="A761" s="107">
        <v>2406</v>
      </c>
      <c r="B761" s="108" t="s">
        <v>1022</v>
      </c>
      <c r="C761" s="108" t="s">
        <v>1021</v>
      </c>
      <c r="D761" s="107">
        <v>15147</v>
      </c>
      <c r="E761" s="108" t="s">
        <v>97</v>
      </c>
      <c r="F761" s="108" t="s">
        <v>679</v>
      </c>
      <c r="G761" s="108" t="s">
        <v>16</v>
      </c>
      <c r="H761" s="108" t="s">
        <v>612</v>
      </c>
      <c r="I761" s="108" t="s">
        <v>612</v>
      </c>
      <c r="J761" s="109">
        <v>55.057000000000002</v>
      </c>
      <c r="K761" s="107">
        <v>2020</v>
      </c>
      <c r="L761" s="98"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98" t="b">
        <f t="shared" si="11"/>
        <v>1</v>
      </c>
    </row>
    <row r="762" spans="1:13">
      <c r="A762" s="107">
        <v>2406</v>
      </c>
      <c r="B762" s="108" t="s">
        <v>1022</v>
      </c>
      <c r="C762" s="108" t="s">
        <v>1021</v>
      </c>
      <c r="D762" s="107">
        <v>15147</v>
      </c>
      <c r="E762" s="108" t="s">
        <v>97</v>
      </c>
      <c r="F762" s="108" t="s">
        <v>679</v>
      </c>
      <c r="G762" s="108" t="s">
        <v>16</v>
      </c>
      <c r="H762" s="108" t="s">
        <v>604</v>
      </c>
      <c r="I762" s="108" t="s">
        <v>604</v>
      </c>
      <c r="J762" s="109">
        <v>1171283.8999999999</v>
      </c>
      <c r="K762" s="107">
        <v>2020</v>
      </c>
      <c r="L762" s="98"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98" t="b">
        <f t="shared" si="11"/>
        <v>1</v>
      </c>
    </row>
    <row r="763" spans="1:13">
      <c r="A763" s="107">
        <v>2406</v>
      </c>
      <c r="B763" s="108" t="s">
        <v>1022</v>
      </c>
      <c r="C763" s="108" t="s">
        <v>1021</v>
      </c>
      <c r="D763" s="107">
        <v>15147</v>
      </c>
      <c r="E763" s="108" t="s">
        <v>97</v>
      </c>
      <c r="F763" s="108" t="s">
        <v>679</v>
      </c>
      <c r="G763" s="108" t="s">
        <v>24</v>
      </c>
      <c r="H763" s="108" t="s">
        <v>612</v>
      </c>
      <c r="I763" s="108" t="s">
        <v>612</v>
      </c>
      <c r="J763" s="109">
        <v>115.438</v>
      </c>
      <c r="K763" s="107">
        <v>2020</v>
      </c>
      <c r="L763" s="98"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98" t="b">
        <f t="shared" si="11"/>
        <v>1</v>
      </c>
    </row>
    <row r="764" spans="1:13">
      <c r="A764" s="107">
        <v>2406</v>
      </c>
      <c r="B764" s="108" t="s">
        <v>1022</v>
      </c>
      <c r="C764" s="108" t="s">
        <v>1021</v>
      </c>
      <c r="D764" s="107">
        <v>15147</v>
      </c>
      <c r="E764" s="108" t="s">
        <v>97</v>
      </c>
      <c r="F764" s="108" t="s">
        <v>679</v>
      </c>
      <c r="G764" s="108" t="s">
        <v>24</v>
      </c>
      <c r="H764" s="108" t="s">
        <v>604</v>
      </c>
      <c r="I764" s="108" t="s">
        <v>604</v>
      </c>
      <c r="J764" s="109">
        <v>2077146.6</v>
      </c>
      <c r="K764" s="107">
        <v>2020</v>
      </c>
      <c r="L764" s="98"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98" t="b">
        <f t="shared" si="11"/>
        <v>1</v>
      </c>
    </row>
    <row r="765" spans="1:13">
      <c r="A765" s="107">
        <v>2406</v>
      </c>
      <c r="B765" s="108" t="s">
        <v>1022</v>
      </c>
      <c r="C765" s="108" t="s">
        <v>1021</v>
      </c>
      <c r="D765" s="107">
        <v>15147</v>
      </c>
      <c r="E765" s="108" t="s">
        <v>97</v>
      </c>
      <c r="F765" s="108" t="s">
        <v>679</v>
      </c>
      <c r="G765" s="108" t="s">
        <v>611</v>
      </c>
      <c r="H765" s="108" t="s">
        <v>612</v>
      </c>
      <c r="I765" s="108" t="s">
        <v>612</v>
      </c>
      <c r="J765" s="109">
        <v>242.37</v>
      </c>
      <c r="K765" s="107">
        <v>2020</v>
      </c>
      <c r="L765" s="98"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98" t="b">
        <f t="shared" si="11"/>
        <v>1</v>
      </c>
    </row>
    <row r="766" spans="1:13">
      <c r="A766" s="107">
        <v>2406</v>
      </c>
      <c r="B766" s="108" t="s">
        <v>1022</v>
      </c>
      <c r="C766" s="108" t="s">
        <v>1021</v>
      </c>
      <c r="D766" s="107">
        <v>15147</v>
      </c>
      <c r="E766" s="108" t="s">
        <v>97</v>
      </c>
      <c r="F766" s="108" t="s">
        <v>679</v>
      </c>
      <c r="G766" s="108" t="s">
        <v>611</v>
      </c>
      <c r="H766" s="108" t="s">
        <v>604</v>
      </c>
      <c r="I766" s="108" t="s">
        <v>604</v>
      </c>
      <c r="J766" s="109">
        <v>6941.63</v>
      </c>
      <c r="K766" s="107">
        <v>2020</v>
      </c>
      <c r="L766" s="98"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98" t="b">
        <f t="shared" si="11"/>
        <v>1</v>
      </c>
    </row>
    <row r="767" spans="1:13">
      <c r="A767" s="107">
        <v>2410</v>
      </c>
      <c r="B767" s="108" t="s">
        <v>1023</v>
      </c>
      <c r="C767" s="108" t="s">
        <v>1024</v>
      </c>
      <c r="D767" s="107">
        <v>15478</v>
      </c>
      <c r="E767" s="108" t="s">
        <v>97</v>
      </c>
      <c r="F767" s="108" t="s">
        <v>679</v>
      </c>
      <c r="G767" s="108" t="s">
        <v>611</v>
      </c>
      <c r="H767" s="108" t="s">
        <v>612</v>
      </c>
      <c r="I767" s="108" t="s">
        <v>612</v>
      </c>
      <c r="J767" s="109">
        <v>-125</v>
      </c>
      <c r="K767" s="107">
        <v>2020</v>
      </c>
      <c r="L767" s="98"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98" t="b">
        <f t="shared" si="11"/>
        <v>1</v>
      </c>
    </row>
    <row r="768" spans="1:13">
      <c r="A768" s="107">
        <v>2410</v>
      </c>
      <c r="B768" s="108" t="s">
        <v>1023</v>
      </c>
      <c r="C768" s="108" t="s">
        <v>1024</v>
      </c>
      <c r="D768" s="107">
        <v>15478</v>
      </c>
      <c r="E768" s="108" t="s">
        <v>97</v>
      </c>
      <c r="F768" s="108" t="s">
        <v>679</v>
      </c>
      <c r="G768" s="108" t="s">
        <v>611</v>
      </c>
      <c r="H768" s="108" t="s">
        <v>782</v>
      </c>
      <c r="I768" s="108" t="s">
        <v>621</v>
      </c>
      <c r="J768" s="109">
        <v>0</v>
      </c>
      <c r="K768" s="107">
        <v>2020</v>
      </c>
      <c r="L768" s="98"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98" t="b">
        <f t="shared" si="11"/>
        <v>1</v>
      </c>
    </row>
    <row r="769" spans="1:13">
      <c r="A769" s="107">
        <v>2410</v>
      </c>
      <c r="B769" s="108" t="s">
        <v>1023</v>
      </c>
      <c r="C769" s="108" t="s">
        <v>1024</v>
      </c>
      <c r="D769" s="107">
        <v>15478</v>
      </c>
      <c r="E769" s="108" t="s">
        <v>97</v>
      </c>
      <c r="F769" s="108" t="s">
        <v>679</v>
      </c>
      <c r="G769" s="108" t="s">
        <v>605</v>
      </c>
      <c r="H769" s="108" t="s">
        <v>616</v>
      </c>
      <c r="I769" s="108" t="s">
        <v>616</v>
      </c>
      <c r="J769" s="109">
        <v>7142172</v>
      </c>
      <c r="K769" s="107">
        <v>2020</v>
      </c>
      <c r="L769" s="98"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98" t="b">
        <f t="shared" si="11"/>
        <v>1</v>
      </c>
    </row>
    <row r="770" spans="1:13">
      <c r="A770" s="107">
        <v>2410</v>
      </c>
      <c r="B770" s="108" t="s">
        <v>1023</v>
      </c>
      <c r="C770" s="108" t="s">
        <v>1024</v>
      </c>
      <c r="D770" s="107">
        <v>15478</v>
      </c>
      <c r="E770" s="108" t="s">
        <v>97</v>
      </c>
      <c r="F770" s="108" t="s">
        <v>679</v>
      </c>
      <c r="G770" s="108" t="s">
        <v>605</v>
      </c>
      <c r="H770" s="108" t="s">
        <v>616</v>
      </c>
      <c r="I770" s="108" t="s">
        <v>616</v>
      </c>
      <c r="J770" s="109">
        <v>9003389</v>
      </c>
      <c r="K770" s="107">
        <v>2020</v>
      </c>
      <c r="L770" s="98"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98" t="b">
        <f t="shared" si="11"/>
        <v>1</v>
      </c>
    </row>
    <row r="771" spans="1:13">
      <c r="A771" s="107">
        <v>2411</v>
      </c>
      <c r="B771" s="108" t="s">
        <v>1025</v>
      </c>
      <c r="C771" s="108" t="s">
        <v>1021</v>
      </c>
      <c r="D771" s="107">
        <v>15147</v>
      </c>
      <c r="E771" s="108" t="s">
        <v>97</v>
      </c>
      <c r="F771" s="108" t="s">
        <v>679</v>
      </c>
      <c r="G771" s="108" t="s">
        <v>16</v>
      </c>
      <c r="H771" s="108" t="s">
        <v>612</v>
      </c>
      <c r="I771" s="108" t="s">
        <v>612</v>
      </c>
      <c r="J771" s="109">
        <v>3361.0419999999999</v>
      </c>
      <c r="K771" s="107">
        <v>2020</v>
      </c>
      <c r="L771" s="98"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98" t="b">
        <f t="shared" si="11"/>
        <v>1</v>
      </c>
    </row>
    <row r="772" spans="1:13">
      <c r="A772" s="107">
        <v>2411</v>
      </c>
      <c r="B772" s="108" t="s">
        <v>1025</v>
      </c>
      <c r="C772" s="108" t="s">
        <v>1021</v>
      </c>
      <c r="D772" s="107">
        <v>15147</v>
      </c>
      <c r="E772" s="108" t="s">
        <v>97</v>
      </c>
      <c r="F772" s="108" t="s">
        <v>679</v>
      </c>
      <c r="G772" s="108" t="s">
        <v>16</v>
      </c>
      <c r="H772" s="108" t="s">
        <v>604</v>
      </c>
      <c r="I772" s="108" t="s">
        <v>604</v>
      </c>
      <c r="J772" s="109">
        <v>1187035</v>
      </c>
      <c r="K772" s="107">
        <v>2020</v>
      </c>
      <c r="L772" s="98"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98" t="b">
        <f t="shared" si="11"/>
        <v>1</v>
      </c>
    </row>
    <row r="773" spans="1:13">
      <c r="A773" s="107">
        <v>2411</v>
      </c>
      <c r="B773" s="108" t="s">
        <v>1025</v>
      </c>
      <c r="C773" s="108" t="s">
        <v>1021</v>
      </c>
      <c r="D773" s="107">
        <v>15147</v>
      </c>
      <c r="E773" s="108" t="s">
        <v>97</v>
      </c>
      <c r="F773" s="108" t="s">
        <v>679</v>
      </c>
      <c r="G773" s="108" t="s">
        <v>24</v>
      </c>
      <c r="H773" s="108" t="s">
        <v>612</v>
      </c>
      <c r="I773" s="108" t="s">
        <v>612</v>
      </c>
      <c r="J773" s="109">
        <v>7788.7619999999997</v>
      </c>
      <c r="K773" s="107">
        <v>2020</v>
      </c>
      <c r="L773" s="98"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98" t="b">
        <f t="shared" si="11"/>
        <v>1</v>
      </c>
    </row>
    <row r="774" spans="1:13">
      <c r="A774" s="107">
        <v>2411</v>
      </c>
      <c r="B774" s="108" t="s">
        <v>1025</v>
      </c>
      <c r="C774" s="108" t="s">
        <v>1021</v>
      </c>
      <c r="D774" s="107">
        <v>15147</v>
      </c>
      <c r="E774" s="108" t="s">
        <v>97</v>
      </c>
      <c r="F774" s="108" t="s">
        <v>679</v>
      </c>
      <c r="G774" s="108" t="s">
        <v>24</v>
      </c>
      <c r="H774" s="108" t="s">
        <v>604</v>
      </c>
      <c r="I774" s="108" t="s">
        <v>604</v>
      </c>
      <c r="J774" s="109">
        <v>2468869.2000000002</v>
      </c>
      <c r="K774" s="107">
        <v>2020</v>
      </c>
      <c r="L774" s="98"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98" t="b">
        <f t="shared" si="11"/>
        <v>1</v>
      </c>
    </row>
    <row r="775" spans="1:13">
      <c r="A775" s="107">
        <v>2434</v>
      </c>
      <c r="B775" s="108" t="s">
        <v>1026</v>
      </c>
      <c r="C775" s="108" t="s">
        <v>1027</v>
      </c>
      <c r="D775" s="107">
        <v>19856</v>
      </c>
      <c r="E775" s="108" t="s">
        <v>97</v>
      </c>
      <c r="F775" s="108" t="s">
        <v>603</v>
      </c>
      <c r="G775" s="108" t="s">
        <v>611</v>
      </c>
      <c r="H775" s="108" t="s">
        <v>606</v>
      </c>
      <c r="I775" s="108" t="s">
        <v>607</v>
      </c>
      <c r="J775" s="109">
        <v>0</v>
      </c>
      <c r="K775" s="107">
        <v>2020</v>
      </c>
      <c r="L775" s="98"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98" t="b">
        <f t="shared" si="11"/>
        <v>1</v>
      </c>
    </row>
    <row r="776" spans="1:13">
      <c r="A776" s="107">
        <v>2434</v>
      </c>
      <c r="B776" s="108" t="s">
        <v>1026</v>
      </c>
      <c r="C776" s="108" t="s">
        <v>1027</v>
      </c>
      <c r="D776" s="107">
        <v>19856</v>
      </c>
      <c r="E776" s="108" t="s">
        <v>97</v>
      </c>
      <c r="F776" s="108" t="s">
        <v>603</v>
      </c>
      <c r="G776" s="108" t="s">
        <v>611</v>
      </c>
      <c r="H776" s="108" t="s">
        <v>612</v>
      </c>
      <c r="I776" s="108" t="s">
        <v>612</v>
      </c>
      <c r="J776" s="109">
        <v>0</v>
      </c>
      <c r="K776" s="107">
        <v>2020</v>
      </c>
      <c r="L776" s="98"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98"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07">
        <v>2434</v>
      </c>
      <c r="B777" s="108" t="s">
        <v>1026</v>
      </c>
      <c r="C777" s="108" t="s">
        <v>1027</v>
      </c>
      <c r="D777" s="107">
        <v>19856</v>
      </c>
      <c r="E777" s="108" t="s">
        <v>97</v>
      </c>
      <c r="F777" s="108" t="s">
        <v>603</v>
      </c>
      <c r="G777" s="108" t="s">
        <v>611</v>
      </c>
      <c r="H777" s="108" t="s">
        <v>604</v>
      </c>
      <c r="I777" s="108" t="s">
        <v>604</v>
      </c>
      <c r="J777" s="109">
        <v>64814</v>
      </c>
      <c r="K777" s="107">
        <v>2020</v>
      </c>
      <c r="L777" s="98"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98" t="b">
        <f t="shared" si="12"/>
        <v>1</v>
      </c>
    </row>
    <row r="778" spans="1:13">
      <c r="A778" s="107">
        <v>2434</v>
      </c>
      <c r="B778" s="108" t="s">
        <v>1026</v>
      </c>
      <c r="C778" s="108" t="s">
        <v>1027</v>
      </c>
      <c r="D778" s="107">
        <v>19856</v>
      </c>
      <c r="E778" s="108" t="s">
        <v>97</v>
      </c>
      <c r="F778" s="108" t="s">
        <v>603</v>
      </c>
      <c r="G778" s="108" t="s">
        <v>611</v>
      </c>
      <c r="H778" s="108" t="s">
        <v>646</v>
      </c>
      <c r="I778" s="108" t="s">
        <v>646</v>
      </c>
      <c r="J778" s="109">
        <v>0</v>
      </c>
      <c r="K778" s="107">
        <v>2020</v>
      </c>
      <c r="L778" s="98"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98" t="b">
        <f t="shared" si="12"/>
        <v>1</v>
      </c>
    </row>
    <row r="779" spans="1:13">
      <c r="A779" s="107">
        <v>2442</v>
      </c>
      <c r="B779" s="108" t="s">
        <v>1028</v>
      </c>
      <c r="C779" s="108" t="s">
        <v>641</v>
      </c>
      <c r="D779" s="107">
        <v>803</v>
      </c>
      <c r="E779" s="108" t="s">
        <v>11</v>
      </c>
      <c r="F779" s="108" t="s">
        <v>603</v>
      </c>
      <c r="G779" s="108" t="s">
        <v>605</v>
      </c>
      <c r="H779" s="108" t="s">
        <v>606</v>
      </c>
      <c r="I779" s="108" t="s">
        <v>607</v>
      </c>
      <c r="J779" s="109">
        <v>0</v>
      </c>
      <c r="K779" s="107">
        <v>2020</v>
      </c>
      <c r="L779" s="98"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98" t="b">
        <f t="shared" si="12"/>
        <v>1</v>
      </c>
    </row>
    <row r="780" spans="1:13">
      <c r="A780" s="107">
        <v>2442</v>
      </c>
      <c r="B780" s="108" t="s">
        <v>1028</v>
      </c>
      <c r="C780" s="108" t="s">
        <v>641</v>
      </c>
      <c r="D780" s="107">
        <v>803</v>
      </c>
      <c r="E780" s="108" t="s">
        <v>11</v>
      </c>
      <c r="F780" s="108" t="s">
        <v>603</v>
      </c>
      <c r="G780" s="108" t="s">
        <v>605</v>
      </c>
      <c r="H780" s="108" t="s">
        <v>604</v>
      </c>
      <c r="I780" s="108" t="s">
        <v>604</v>
      </c>
      <c r="J780" s="109">
        <v>125018.32</v>
      </c>
      <c r="K780" s="107">
        <v>2020</v>
      </c>
      <c r="L780" s="98"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98" t="b">
        <f t="shared" si="12"/>
        <v>1</v>
      </c>
    </row>
    <row r="781" spans="1:13">
      <c r="A781" s="107">
        <v>2442</v>
      </c>
      <c r="B781" s="108" t="s">
        <v>1028</v>
      </c>
      <c r="C781" s="108" t="s">
        <v>641</v>
      </c>
      <c r="D781" s="107">
        <v>803</v>
      </c>
      <c r="E781" s="108" t="s">
        <v>11</v>
      </c>
      <c r="F781" s="108" t="s">
        <v>603</v>
      </c>
      <c r="G781" s="108" t="s">
        <v>605</v>
      </c>
      <c r="H781" s="108" t="s">
        <v>608</v>
      </c>
      <c r="I781" s="108" t="s">
        <v>607</v>
      </c>
      <c r="J781" s="109">
        <v>7473954.7000000002</v>
      </c>
      <c r="K781" s="107">
        <v>2020</v>
      </c>
      <c r="L781" s="98"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98" t="b">
        <f t="shared" si="12"/>
        <v>1</v>
      </c>
    </row>
    <row r="782" spans="1:13">
      <c r="A782" s="107">
        <v>2444</v>
      </c>
      <c r="B782" s="108" t="s">
        <v>1029</v>
      </c>
      <c r="C782" s="108" t="s">
        <v>1030</v>
      </c>
      <c r="D782" s="107">
        <v>5701</v>
      </c>
      <c r="E782" s="108" t="s">
        <v>11</v>
      </c>
      <c r="F782" s="108" t="s">
        <v>603</v>
      </c>
      <c r="G782" s="108" t="s">
        <v>611</v>
      </c>
      <c r="H782" s="108" t="s">
        <v>604</v>
      </c>
      <c r="I782" s="108" t="s">
        <v>604</v>
      </c>
      <c r="J782" s="109">
        <v>282149</v>
      </c>
      <c r="K782" s="107">
        <v>2020</v>
      </c>
      <c r="L782" s="98"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98" t="b">
        <f t="shared" si="12"/>
        <v>1</v>
      </c>
    </row>
    <row r="783" spans="1:13">
      <c r="A783" s="107">
        <v>2444</v>
      </c>
      <c r="B783" s="108" t="s">
        <v>1029</v>
      </c>
      <c r="C783" s="108" t="s">
        <v>1030</v>
      </c>
      <c r="D783" s="107">
        <v>5701</v>
      </c>
      <c r="E783" s="108" t="s">
        <v>11</v>
      </c>
      <c r="F783" s="108" t="s">
        <v>603</v>
      </c>
      <c r="G783" s="108" t="s">
        <v>605</v>
      </c>
      <c r="H783" s="108" t="s">
        <v>604</v>
      </c>
      <c r="I783" s="108" t="s">
        <v>604</v>
      </c>
      <c r="J783" s="109">
        <v>601958</v>
      </c>
      <c r="K783" s="107">
        <v>2020</v>
      </c>
      <c r="L783" s="98"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98" t="b">
        <f t="shared" si="12"/>
        <v>1</v>
      </c>
    </row>
    <row r="784" spans="1:13">
      <c r="A784" s="107">
        <v>2446</v>
      </c>
      <c r="B784" s="108" t="s">
        <v>1031</v>
      </c>
      <c r="C784" s="108" t="s">
        <v>1032</v>
      </c>
      <c r="D784" s="107">
        <v>17718</v>
      </c>
      <c r="E784" s="108" t="s">
        <v>11</v>
      </c>
      <c r="F784" s="108" t="s">
        <v>603</v>
      </c>
      <c r="G784" s="108" t="s">
        <v>611</v>
      </c>
      <c r="H784" s="108" t="s">
        <v>604</v>
      </c>
      <c r="I784" s="108" t="s">
        <v>604</v>
      </c>
      <c r="J784" s="109">
        <v>179480</v>
      </c>
      <c r="K784" s="107">
        <v>2020</v>
      </c>
      <c r="L784" s="98"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98" t="b">
        <f t="shared" si="12"/>
        <v>1</v>
      </c>
    </row>
    <row r="785" spans="1:13">
      <c r="A785" s="107">
        <v>2446</v>
      </c>
      <c r="B785" s="108" t="s">
        <v>1031</v>
      </c>
      <c r="C785" s="108" t="s">
        <v>1032</v>
      </c>
      <c r="D785" s="107">
        <v>17718</v>
      </c>
      <c r="E785" s="108" t="s">
        <v>11</v>
      </c>
      <c r="F785" s="108" t="s">
        <v>603</v>
      </c>
      <c r="G785" s="108" t="s">
        <v>605</v>
      </c>
      <c r="H785" s="108" t="s">
        <v>604</v>
      </c>
      <c r="I785" s="108" t="s">
        <v>604</v>
      </c>
      <c r="J785" s="109">
        <v>430977</v>
      </c>
      <c r="K785" s="107">
        <v>2020</v>
      </c>
      <c r="L785" s="98"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98" t="b">
        <f t="shared" si="12"/>
        <v>1</v>
      </c>
    </row>
    <row r="786" spans="1:13">
      <c r="A786" s="107">
        <v>2450</v>
      </c>
      <c r="B786" s="108" t="s">
        <v>1033</v>
      </c>
      <c r="C786" s="108" t="s">
        <v>1034</v>
      </c>
      <c r="D786" s="107">
        <v>15473</v>
      </c>
      <c r="E786" s="108" t="s">
        <v>11</v>
      </c>
      <c r="F786" s="108" t="s">
        <v>603</v>
      </c>
      <c r="G786" s="108" t="s">
        <v>605</v>
      </c>
      <c r="H786" s="108" t="s">
        <v>606</v>
      </c>
      <c r="I786" s="108" t="s">
        <v>607</v>
      </c>
      <c r="J786" s="109">
        <v>0</v>
      </c>
      <c r="K786" s="107">
        <v>2020</v>
      </c>
      <c r="L786" s="98"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98" t="b">
        <f t="shared" si="12"/>
        <v>1</v>
      </c>
    </row>
    <row r="787" spans="1:13">
      <c r="A787" s="107">
        <v>2450</v>
      </c>
      <c r="B787" s="108" t="s">
        <v>1033</v>
      </c>
      <c r="C787" s="108" t="s">
        <v>1034</v>
      </c>
      <c r="D787" s="107">
        <v>15473</v>
      </c>
      <c r="E787" s="108" t="s">
        <v>11</v>
      </c>
      <c r="F787" s="108" t="s">
        <v>603</v>
      </c>
      <c r="G787" s="108" t="s">
        <v>605</v>
      </c>
      <c r="H787" s="108" t="s">
        <v>612</v>
      </c>
      <c r="I787" s="108" t="s">
        <v>612</v>
      </c>
      <c r="J787" s="109">
        <v>0</v>
      </c>
      <c r="K787" s="107">
        <v>2020</v>
      </c>
      <c r="L787" s="98"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98" t="b">
        <f t="shared" si="12"/>
        <v>1</v>
      </c>
    </row>
    <row r="788" spans="1:13">
      <c r="A788" s="107">
        <v>2450</v>
      </c>
      <c r="B788" s="108" t="s">
        <v>1033</v>
      </c>
      <c r="C788" s="108" t="s">
        <v>1034</v>
      </c>
      <c r="D788" s="107">
        <v>15473</v>
      </c>
      <c r="E788" s="108" t="s">
        <v>11</v>
      </c>
      <c r="F788" s="108" t="s">
        <v>603</v>
      </c>
      <c r="G788" s="108" t="s">
        <v>605</v>
      </c>
      <c r="H788" s="108" t="s">
        <v>604</v>
      </c>
      <c r="I788" s="108" t="s">
        <v>604</v>
      </c>
      <c r="J788" s="109">
        <v>111182</v>
      </c>
      <c r="K788" s="107">
        <v>2020</v>
      </c>
      <c r="L788" s="98"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98" t="b">
        <f t="shared" si="12"/>
        <v>1</v>
      </c>
    </row>
    <row r="789" spans="1:13">
      <c r="A789" s="107">
        <v>2451</v>
      </c>
      <c r="B789" s="108" t="s">
        <v>1035</v>
      </c>
      <c r="C789" s="108" t="s">
        <v>1034</v>
      </c>
      <c r="D789" s="107">
        <v>15473</v>
      </c>
      <c r="E789" s="108" t="s">
        <v>11</v>
      </c>
      <c r="F789" s="108" t="s">
        <v>603</v>
      </c>
      <c r="G789" s="108" t="s">
        <v>605</v>
      </c>
      <c r="H789" s="108" t="s">
        <v>606</v>
      </c>
      <c r="I789" s="108" t="s">
        <v>607</v>
      </c>
      <c r="J789" s="109">
        <v>0</v>
      </c>
      <c r="K789" s="107">
        <v>2020</v>
      </c>
      <c r="L789" s="98"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98" t="b">
        <f t="shared" si="12"/>
        <v>1</v>
      </c>
    </row>
    <row r="790" spans="1:13">
      <c r="A790" s="107">
        <v>2451</v>
      </c>
      <c r="B790" s="108" t="s">
        <v>1035</v>
      </c>
      <c r="C790" s="108" t="s">
        <v>1034</v>
      </c>
      <c r="D790" s="107">
        <v>15473</v>
      </c>
      <c r="E790" s="108" t="s">
        <v>11</v>
      </c>
      <c r="F790" s="108" t="s">
        <v>603</v>
      </c>
      <c r="G790" s="108" t="s">
        <v>605</v>
      </c>
      <c r="H790" s="108" t="s">
        <v>612</v>
      </c>
      <c r="I790" s="108" t="s">
        <v>612</v>
      </c>
      <c r="J790" s="109">
        <v>30956.917000000001</v>
      </c>
      <c r="K790" s="107">
        <v>2020</v>
      </c>
      <c r="L790" s="98"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98" t="b">
        <f t="shared" si="12"/>
        <v>1</v>
      </c>
    </row>
    <row r="791" spans="1:13">
      <c r="A791" s="107">
        <v>2451</v>
      </c>
      <c r="B791" s="108" t="s">
        <v>1035</v>
      </c>
      <c r="C791" s="108" t="s">
        <v>1034</v>
      </c>
      <c r="D791" s="107">
        <v>15473</v>
      </c>
      <c r="E791" s="108" t="s">
        <v>11</v>
      </c>
      <c r="F791" s="108" t="s">
        <v>603</v>
      </c>
      <c r="G791" s="108" t="s">
        <v>605</v>
      </c>
      <c r="H791" s="108" t="s">
        <v>628</v>
      </c>
      <c r="I791" s="108" t="s">
        <v>607</v>
      </c>
      <c r="J791" s="109">
        <v>4720666.0999999996</v>
      </c>
      <c r="K791" s="107">
        <v>2020</v>
      </c>
      <c r="L791" s="98"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98" t="b">
        <f t="shared" si="12"/>
        <v>1</v>
      </c>
    </row>
    <row r="792" spans="1:13">
      <c r="A792" s="107">
        <v>2454</v>
      </c>
      <c r="B792" s="108" t="s">
        <v>1036</v>
      </c>
      <c r="C792" s="108" t="s">
        <v>1032</v>
      </c>
      <c r="D792" s="107">
        <v>17718</v>
      </c>
      <c r="E792" s="108" t="s">
        <v>11</v>
      </c>
      <c r="F792" s="108" t="s">
        <v>603</v>
      </c>
      <c r="G792" s="108" t="s">
        <v>611</v>
      </c>
      <c r="H792" s="108" t="s">
        <v>604</v>
      </c>
      <c r="I792" s="108" t="s">
        <v>604</v>
      </c>
      <c r="J792" s="109">
        <v>576627</v>
      </c>
      <c r="K792" s="107">
        <v>2020</v>
      </c>
      <c r="L792" s="98"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98" t="b">
        <f t="shared" si="12"/>
        <v>1</v>
      </c>
    </row>
    <row r="793" spans="1:13">
      <c r="A793" s="107">
        <v>2454</v>
      </c>
      <c r="B793" s="108" t="s">
        <v>1036</v>
      </c>
      <c r="C793" s="108" t="s">
        <v>1032</v>
      </c>
      <c r="D793" s="107">
        <v>17718</v>
      </c>
      <c r="E793" s="108" t="s">
        <v>11</v>
      </c>
      <c r="F793" s="108" t="s">
        <v>603</v>
      </c>
      <c r="G793" s="108" t="s">
        <v>605</v>
      </c>
      <c r="H793" s="108" t="s">
        <v>604</v>
      </c>
      <c r="I793" s="108" t="s">
        <v>604</v>
      </c>
      <c r="J793" s="109">
        <v>714671</v>
      </c>
      <c r="K793" s="107">
        <v>2020</v>
      </c>
      <c r="L793" s="98"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98" t="b">
        <f t="shared" si="12"/>
        <v>1</v>
      </c>
    </row>
    <row r="794" spans="1:13">
      <c r="A794" s="107">
        <v>2465</v>
      </c>
      <c r="B794" s="108" t="s">
        <v>1037</v>
      </c>
      <c r="C794" s="108" t="s">
        <v>1038</v>
      </c>
      <c r="D794" s="107">
        <v>6204</v>
      </c>
      <c r="E794" s="108" t="s">
        <v>11</v>
      </c>
      <c r="F794" s="108" t="s">
        <v>603</v>
      </c>
      <c r="G794" s="108" t="s">
        <v>611</v>
      </c>
      <c r="H794" s="108" t="s">
        <v>604</v>
      </c>
      <c r="I794" s="108" t="s">
        <v>604</v>
      </c>
      <c r="J794" s="109">
        <v>1307</v>
      </c>
      <c r="K794" s="107">
        <v>2020</v>
      </c>
      <c r="L794" s="98"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98" t="b">
        <f t="shared" si="12"/>
        <v>1</v>
      </c>
    </row>
    <row r="795" spans="1:13">
      <c r="A795" s="107">
        <v>2465</v>
      </c>
      <c r="B795" s="108" t="s">
        <v>1037</v>
      </c>
      <c r="C795" s="108" t="s">
        <v>1038</v>
      </c>
      <c r="D795" s="107">
        <v>6204</v>
      </c>
      <c r="E795" s="108" t="s">
        <v>11</v>
      </c>
      <c r="F795" s="108" t="s">
        <v>603</v>
      </c>
      <c r="G795" s="108" t="s">
        <v>664</v>
      </c>
      <c r="H795" s="108" t="s">
        <v>636</v>
      </c>
      <c r="I795" s="108" t="s">
        <v>665</v>
      </c>
      <c r="J795" s="109">
        <v>0</v>
      </c>
      <c r="K795" s="107">
        <v>2020</v>
      </c>
      <c r="L795" s="98"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98" t="b">
        <f t="shared" si="12"/>
        <v>1</v>
      </c>
    </row>
    <row r="796" spans="1:13">
      <c r="A796" s="107">
        <v>2490</v>
      </c>
      <c r="B796" s="108" t="s">
        <v>1039</v>
      </c>
      <c r="C796" s="108" t="s">
        <v>1040</v>
      </c>
      <c r="D796" s="107">
        <v>13192</v>
      </c>
      <c r="E796" s="108" t="s">
        <v>102</v>
      </c>
      <c r="F796" s="108" t="s">
        <v>679</v>
      </c>
      <c r="G796" s="108" t="s">
        <v>611</v>
      </c>
      <c r="H796" s="108" t="s">
        <v>604</v>
      </c>
      <c r="I796" s="108" t="s">
        <v>604</v>
      </c>
      <c r="J796" s="109">
        <v>526</v>
      </c>
      <c r="K796" s="107">
        <v>2020</v>
      </c>
      <c r="L796" s="98"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98" t="b">
        <f t="shared" si="12"/>
        <v>1</v>
      </c>
    </row>
    <row r="797" spans="1:13">
      <c r="A797" s="107">
        <v>2490</v>
      </c>
      <c r="B797" s="108" t="s">
        <v>1039</v>
      </c>
      <c r="C797" s="108" t="s">
        <v>1040</v>
      </c>
      <c r="D797" s="107">
        <v>13192</v>
      </c>
      <c r="E797" s="108" t="s">
        <v>102</v>
      </c>
      <c r="F797" s="108" t="s">
        <v>679</v>
      </c>
      <c r="G797" s="108" t="s">
        <v>605</v>
      </c>
      <c r="H797" s="108" t="s">
        <v>604</v>
      </c>
      <c r="I797" s="108" t="s">
        <v>604</v>
      </c>
      <c r="J797" s="109">
        <v>869853</v>
      </c>
      <c r="K797" s="107">
        <v>2020</v>
      </c>
      <c r="L797" s="98"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98" t="b">
        <f t="shared" si="12"/>
        <v>1</v>
      </c>
    </row>
    <row r="798" spans="1:13">
      <c r="A798" s="107">
        <v>2493</v>
      </c>
      <c r="B798" s="108" t="s">
        <v>1041</v>
      </c>
      <c r="C798" s="108" t="s">
        <v>1042</v>
      </c>
      <c r="D798" s="107">
        <v>4226</v>
      </c>
      <c r="E798" s="108" t="s">
        <v>102</v>
      </c>
      <c r="F798" s="108" t="s">
        <v>603</v>
      </c>
      <c r="G798" s="108" t="s">
        <v>611</v>
      </c>
      <c r="H798" s="108" t="s">
        <v>612</v>
      </c>
      <c r="I798" s="108" t="s">
        <v>612</v>
      </c>
      <c r="J798" s="109">
        <v>0</v>
      </c>
      <c r="K798" s="107">
        <v>2020</v>
      </c>
      <c r="L798" s="98"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98" t="b">
        <f t="shared" si="12"/>
        <v>1</v>
      </c>
    </row>
    <row r="799" spans="1:13">
      <c r="A799" s="107">
        <v>2493</v>
      </c>
      <c r="B799" s="108" t="s">
        <v>1041</v>
      </c>
      <c r="C799" s="108" t="s">
        <v>1042</v>
      </c>
      <c r="D799" s="107">
        <v>4226</v>
      </c>
      <c r="E799" s="108" t="s">
        <v>102</v>
      </c>
      <c r="F799" s="108" t="s">
        <v>603</v>
      </c>
      <c r="G799" s="108" t="s">
        <v>611</v>
      </c>
      <c r="H799" s="108" t="s">
        <v>604</v>
      </c>
      <c r="I799" s="108" t="s">
        <v>604</v>
      </c>
      <c r="J799" s="109">
        <v>2452491</v>
      </c>
      <c r="K799" s="107">
        <v>2020</v>
      </c>
      <c r="L799" s="98"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98" t="b">
        <f t="shared" si="12"/>
        <v>1</v>
      </c>
    </row>
    <row r="800" spans="1:13">
      <c r="A800" s="107">
        <v>2493</v>
      </c>
      <c r="B800" s="108" t="s">
        <v>1041</v>
      </c>
      <c r="C800" s="108" t="s">
        <v>1042</v>
      </c>
      <c r="D800" s="107">
        <v>4226</v>
      </c>
      <c r="E800" s="108" t="s">
        <v>102</v>
      </c>
      <c r="F800" s="108" t="s">
        <v>603</v>
      </c>
      <c r="G800" s="108" t="s">
        <v>605</v>
      </c>
      <c r="H800" s="108" t="s">
        <v>604</v>
      </c>
      <c r="I800" s="108" t="s">
        <v>604</v>
      </c>
      <c r="J800" s="109">
        <v>665302.53</v>
      </c>
      <c r="K800" s="107">
        <v>2020</v>
      </c>
      <c r="L800" s="98"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98" t="b">
        <f t="shared" si="12"/>
        <v>1</v>
      </c>
    </row>
    <row r="801" spans="1:13">
      <c r="A801" s="107">
        <v>2493</v>
      </c>
      <c r="B801" s="108" t="s">
        <v>1041</v>
      </c>
      <c r="C801" s="108" t="s">
        <v>1042</v>
      </c>
      <c r="D801" s="107">
        <v>4226</v>
      </c>
      <c r="E801" s="108" t="s">
        <v>102</v>
      </c>
      <c r="F801" s="108" t="s">
        <v>603</v>
      </c>
      <c r="G801" s="108" t="s">
        <v>605</v>
      </c>
      <c r="H801" s="108" t="s">
        <v>646</v>
      </c>
      <c r="I801" s="108" t="s">
        <v>646</v>
      </c>
      <c r="J801" s="109">
        <v>3105.4690000000001</v>
      </c>
      <c r="K801" s="107">
        <v>2020</v>
      </c>
      <c r="L801" s="98"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98" t="b">
        <f t="shared" si="12"/>
        <v>1</v>
      </c>
    </row>
    <row r="802" spans="1:13">
      <c r="A802" s="107">
        <v>2497</v>
      </c>
      <c r="B802" s="108" t="s">
        <v>1043</v>
      </c>
      <c r="C802" s="108" t="s">
        <v>1044</v>
      </c>
      <c r="D802" s="107">
        <v>6027</v>
      </c>
      <c r="E802" s="108" t="s">
        <v>102</v>
      </c>
      <c r="F802" s="108" t="s">
        <v>679</v>
      </c>
      <c r="G802" s="108" t="s">
        <v>605</v>
      </c>
      <c r="H802" s="108" t="s">
        <v>616</v>
      </c>
      <c r="I802" s="108" t="s">
        <v>616</v>
      </c>
      <c r="J802" s="109">
        <v>2759083</v>
      </c>
      <c r="K802" s="107">
        <v>2020</v>
      </c>
      <c r="L802" s="98"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98" t="b">
        <f t="shared" si="12"/>
        <v>1</v>
      </c>
    </row>
    <row r="803" spans="1:13">
      <c r="A803" s="107">
        <v>2500</v>
      </c>
      <c r="B803" s="108" t="s">
        <v>1045</v>
      </c>
      <c r="C803" s="108" t="s">
        <v>1046</v>
      </c>
      <c r="D803" s="107">
        <v>61130</v>
      </c>
      <c r="E803" s="108" t="s">
        <v>102</v>
      </c>
      <c r="F803" s="108" t="s">
        <v>679</v>
      </c>
      <c r="G803" s="108" t="s">
        <v>16</v>
      </c>
      <c r="H803" s="108" t="s">
        <v>782</v>
      </c>
      <c r="I803" s="108" t="s">
        <v>621</v>
      </c>
      <c r="J803" s="109">
        <v>0</v>
      </c>
      <c r="K803" s="107">
        <v>2020</v>
      </c>
      <c r="L803" s="98"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98" t="b">
        <f t="shared" si="12"/>
        <v>1</v>
      </c>
    </row>
    <row r="804" spans="1:13">
      <c r="A804" s="107">
        <v>2500</v>
      </c>
      <c r="B804" s="108" t="s">
        <v>1045</v>
      </c>
      <c r="C804" s="108" t="s">
        <v>1046</v>
      </c>
      <c r="D804" s="107">
        <v>61130</v>
      </c>
      <c r="E804" s="108" t="s">
        <v>102</v>
      </c>
      <c r="F804" s="108" t="s">
        <v>679</v>
      </c>
      <c r="G804" s="108" t="s">
        <v>16</v>
      </c>
      <c r="H804" s="108" t="s">
        <v>604</v>
      </c>
      <c r="I804" s="108" t="s">
        <v>604</v>
      </c>
      <c r="J804" s="109">
        <v>0</v>
      </c>
      <c r="K804" s="107">
        <v>2020</v>
      </c>
      <c r="L804" s="98"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98" t="b">
        <f t="shared" si="12"/>
        <v>1</v>
      </c>
    </row>
    <row r="805" spans="1:13">
      <c r="A805" s="107">
        <v>2500</v>
      </c>
      <c r="B805" s="108" t="s">
        <v>1045</v>
      </c>
      <c r="C805" s="108" t="s">
        <v>1046</v>
      </c>
      <c r="D805" s="107">
        <v>61130</v>
      </c>
      <c r="E805" s="108" t="s">
        <v>102</v>
      </c>
      <c r="F805" s="108" t="s">
        <v>679</v>
      </c>
      <c r="G805" s="108" t="s">
        <v>24</v>
      </c>
      <c r="H805" s="108" t="s">
        <v>782</v>
      </c>
      <c r="I805" s="108" t="s">
        <v>621</v>
      </c>
      <c r="J805" s="109">
        <v>-3.492</v>
      </c>
      <c r="K805" s="107">
        <v>2020</v>
      </c>
      <c r="L805" s="98"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98" t="b">
        <f t="shared" si="12"/>
        <v>1</v>
      </c>
    </row>
    <row r="806" spans="1:13">
      <c r="A806" s="107">
        <v>2500</v>
      </c>
      <c r="B806" s="108" t="s">
        <v>1045</v>
      </c>
      <c r="C806" s="108" t="s">
        <v>1046</v>
      </c>
      <c r="D806" s="107">
        <v>61130</v>
      </c>
      <c r="E806" s="108" t="s">
        <v>102</v>
      </c>
      <c r="F806" s="108" t="s">
        <v>679</v>
      </c>
      <c r="G806" s="108" t="s">
        <v>24</v>
      </c>
      <c r="H806" s="108" t="s">
        <v>604</v>
      </c>
      <c r="I806" s="108" t="s">
        <v>604</v>
      </c>
      <c r="J806" s="109">
        <v>1447026.5</v>
      </c>
      <c r="K806" s="107">
        <v>2020</v>
      </c>
      <c r="L806" s="98"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98" t="b">
        <f t="shared" si="12"/>
        <v>1</v>
      </c>
    </row>
    <row r="807" spans="1:13">
      <c r="A807" s="107">
        <v>2500</v>
      </c>
      <c r="B807" s="108" t="s">
        <v>1045</v>
      </c>
      <c r="C807" s="108" t="s">
        <v>1046</v>
      </c>
      <c r="D807" s="107">
        <v>61130</v>
      </c>
      <c r="E807" s="108" t="s">
        <v>102</v>
      </c>
      <c r="F807" s="108" t="s">
        <v>679</v>
      </c>
      <c r="G807" s="108" t="s">
        <v>611</v>
      </c>
      <c r="H807" s="108" t="s">
        <v>782</v>
      </c>
      <c r="I807" s="108" t="s">
        <v>621</v>
      </c>
      <c r="J807" s="109">
        <v>0</v>
      </c>
      <c r="K807" s="107">
        <v>2020</v>
      </c>
      <c r="L807" s="98"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98" t="b">
        <f t="shared" si="12"/>
        <v>1</v>
      </c>
    </row>
    <row r="808" spans="1:13">
      <c r="A808" s="107">
        <v>2500</v>
      </c>
      <c r="B808" s="108" t="s">
        <v>1045</v>
      </c>
      <c r="C808" s="108" t="s">
        <v>1046</v>
      </c>
      <c r="D808" s="107">
        <v>61130</v>
      </c>
      <c r="E808" s="108" t="s">
        <v>102</v>
      </c>
      <c r="F808" s="108" t="s">
        <v>679</v>
      </c>
      <c r="G808" s="108" t="s">
        <v>611</v>
      </c>
      <c r="H808" s="108" t="s">
        <v>604</v>
      </c>
      <c r="I808" s="108" t="s">
        <v>604</v>
      </c>
      <c r="J808" s="109">
        <v>3736</v>
      </c>
      <c r="K808" s="107">
        <v>2020</v>
      </c>
      <c r="L808" s="98"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98" t="b">
        <f t="shared" si="12"/>
        <v>1</v>
      </c>
    </row>
    <row r="809" spans="1:13">
      <c r="A809" s="107">
        <v>2500</v>
      </c>
      <c r="B809" s="108" t="s">
        <v>1045</v>
      </c>
      <c r="C809" s="108" t="s">
        <v>1046</v>
      </c>
      <c r="D809" s="107">
        <v>61130</v>
      </c>
      <c r="E809" s="108" t="s">
        <v>102</v>
      </c>
      <c r="F809" s="108" t="s">
        <v>679</v>
      </c>
      <c r="G809" s="108" t="s">
        <v>605</v>
      </c>
      <c r="H809" s="108" t="s">
        <v>604</v>
      </c>
      <c r="I809" s="108" t="s">
        <v>604</v>
      </c>
      <c r="J809" s="109">
        <v>627556.55000000005</v>
      </c>
      <c r="K809" s="107">
        <v>2020</v>
      </c>
      <c r="L809" s="98"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98" t="b">
        <f t="shared" si="12"/>
        <v>1</v>
      </c>
    </row>
    <row r="810" spans="1:13">
      <c r="A810" s="107">
        <v>2500</v>
      </c>
      <c r="B810" s="108" t="s">
        <v>1045</v>
      </c>
      <c r="C810" s="108" t="s">
        <v>1046</v>
      </c>
      <c r="D810" s="107">
        <v>61130</v>
      </c>
      <c r="E810" s="108" t="s">
        <v>102</v>
      </c>
      <c r="F810" s="108" t="s">
        <v>679</v>
      </c>
      <c r="G810" s="108" t="s">
        <v>605</v>
      </c>
      <c r="H810" s="108" t="s">
        <v>646</v>
      </c>
      <c r="I810" s="108" t="s">
        <v>646</v>
      </c>
      <c r="J810" s="109">
        <v>-78.545000000000002</v>
      </c>
      <c r="K810" s="107">
        <v>2020</v>
      </c>
      <c r="L810" s="98"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98" t="b">
        <f t="shared" si="12"/>
        <v>1</v>
      </c>
    </row>
    <row r="811" spans="1:13">
      <c r="A811" s="107">
        <v>2511</v>
      </c>
      <c r="B811" s="108" t="s">
        <v>1047</v>
      </c>
      <c r="C811" s="108" t="s">
        <v>1048</v>
      </c>
      <c r="D811" s="107">
        <v>56505</v>
      </c>
      <c r="E811" s="108" t="s">
        <v>102</v>
      </c>
      <c r="F811" s="108" t="s">
        <v>603</v>
      </c>
      <c r="G811" s="108" t="s">
        <v>611</v>
      </c>
      <c r="H811" s="108" t="s">
        <v>612</v>
      </c>
      <c r="I811" s="108" t="s">
        <v>612</v>
      </c>
      <c r="J811" s="109">
        <v>661.49599999999998</v>
      </c>
      <c r="K811" s="107">
        <v>2020</v>
      </c>
      <c r="L811" s="98"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98" t="b">
        <f t="shared" si="12"/>
        <v>1</v>
      </c>
    </row>
    <row r="812" spans="1:13">
      <c r="A812" s="107">
        <v>2511</v>
      </c>
      <c r="B812" s="108" t="s">
        <v>1047</v>
      </c>
      <c r="C812" s="108" t="s">
        <v>1048</v>
      </c>
      <c r="D812" s="107">
        <v>56505</v>
      </c>
      <c r="E812" s="108" t="s">
        <v>102</v>
      </c>
      <c r="F812" s="108" t="s">
        <v>603</v>
      </c>
      <c r="G812" s="108" t="s">
        <v>611</v>
      </c>
      <c r="H812" s="108" t="s">
        <v>604</v>
      </c>
      <c r="I812" s="108" t="s">
        <v>604</v>
      </c>
      <c r="J812" s="109">
        <v>97465.504000000001</v>
      </c>
      <c r="K812" s="107">
        <v>2020</v>
      </c>
      <c r="L812" s="98"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98" t="b">
        <f t="shared" si="12"/>
        <v>1</v>
      </c>
    </row>
    <row r="813" spans="1:13">
      <c r="A813" s="107">
        <v>2511</v>
      </c>
      <c r="B813" s="108" t="s">
        <v>1047</v>
      </c>
      <c r="C813" s="108" t="s">
        <v>1048</v>
      </c>
      <c r="D813" s="107">
        <v>56505</v>
      </c>
      <c r="E813" s="108" t="s">
        <v>102</v>
      </c>
      <c r="F813" s="108" t="s">
        <v>603</v>
      </c>
      <c r="G813" s="108" t="s">
        <v>605</v>
      </c>
      <c r="H813" s="108" t="s">
        <v>604</v>
      </c>
      <c r="I813" s="108" t="s">
        <v>604</v>
      </c>
      <c r="J813" s="109">
        <v>1277717.8</v>
      </c>
      <c r="K813" s="107">
        <v>2020</v>
      </c>
      <c r="L813" s="98"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98" t="b">
        <f t="shared" si="12"/>
        <v>1</v>
      </c>
    </row>
    <row r="814" spans="1:13">
      <c r="A814" s="107">
        <v>2511</v>
      </c>
      <c r="B814" s="108" t="s">
        <v>1047</v>
      </c>
      <c r="C814" s="108" t="s">
        <v>1048</v>
      </c>
      <c r="D814" s="107">
        <v>56505</v>
      </c>
      <c r="E814" s="108" t="s">
        <v>102</v>
      </c>
      <c r="F814" s="108" t="s">
        <v>603</v>
      </c>
      <c r="G814" s="108" t="s">
        <v>605</v>
      </c>
      <c r="H814" s="108" t="s">
        <v>646</v>
      </c>
      <c r="I814" s="108" t="s">
        <v>646</v>
      </c>
      <c r="J814" s="109">
        <v>9201.2189999999991</v>
      </c>
      <c r="K814" s="107">
        <v>2020</v>
      </c>
      <c r="L814" s="98"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98" t="b">
        <f t="shared" si="12"/>
        <v>1</v>
      </c>
    </row>
    <row r="815" spans="1:13">
      <c r="A815" s="107">
        <v>2516</v>
      </c>
      <c r="B815" s="108" t="s">
        <v>1049</v>
      </c>
      <c r="C815" s="108" t="s">
        <v>1048</v>
      </c>
      <c r="D815" s="107">
        <v>56505</v>
      </c>
      <c r="E815" s="108" t="s">
        <v>102</v>
      </c>
      <c r="F815" s="108" t="s">
        <v>603</v>
      </c>
      <c r="G815" s="108" t="s">
        <v>611</v>
      </c>
      <c r="H815" s="108" t="s">
        <v>612</v>
      </c>
      <c r="I815" s="108" t="s">
        <v>612</v>
      </c>
      <c r="J815" s="109">
        <v>8</v>
      </c>
      <c r="K815" s="107">
        <v>2020</v>
      </c>
      <c r="L815" s="98"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98" t="b">
        <f t="shared" si="12"/>
        <v>1</v>
      </c>
    </row>
    <row r="816" spans="1:13">
      <c r="A816" s="107">
        <v>2516</v>
      </c>
      <c r="B816" s="108" t="s">
        <v>1049</v>
      </c>
      <c r="C816" s="108" t="s">
        <v>1048</v>
      </c>
      <c r="D816" s="107">
        <v>56505</v>
      </c>
      <c r="E816" s="108" t="s">
        <v>102</v>
      </c>
      <c r="F816" s="108" t="s">
        <v>603</v>
      </c>
      <c r="G816" s="108" t="s">
        <v>605</v>
      </c>
      <c r="H816" s="108" t="s">
        <v>604</v>
      </c>
      <c r="I816" s="108" t="s">
        <v>604</v>
      </c>
      <c r="J816" s="109">
        <v>2934973.7</v>
      </c>
      <c r="K816" s="107">
        <v>2020</v>
      </c>
      <c r="L816" s="98"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98" t="b">
        <f t="shared" si="12"/>
        <v>1</v>
      </c>
    </row>
    <row r="817" spans="1:13">
      <c r="A817" s="107">
        <v>2516</v>
      </c>
      <c r="B817" s="108" t="s">
        <v>1049</v>
      </c>
      <c r="C817" s="108" t="s">
        <v>1048</v>
      </c>
      <c r="D817" s="107">
        <v>56505</v>
      </c>
      <c r="E817" s="108" t="s">
        <v>102</v>
      </c>
      <c r="F817" s="108" t="s">
        <v>603</v>
      </c>
      <c r="G817" s="108" t="s">
        <v>605</v>
      </c>
      <c r="H817" s="108" t="s">
        <v>646</v>
      </c>
      <c r="I817" s="108" t="s">
        <v>646</v>
      </c>
      <c r="J817" s="109">
        <v>17661.294000000002</v>
      </c>
      <c r="K817" s="107">
        <v>2020</v>
      </c>
      <c r="L817" s="98"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98" t="b">
        <f t="shared" si="12"/>
        <v>1</v>
      </c>
    </row>
    <row r="818" spans="1:13">
      <c r="A818" s="107">
        <v>2517</v>
      </c>
      <c r="B818" s="108" t="s">
        <v>1050</v>
      </c>
      <c r="C818" s="108" t="s">
        <v>1048</v>
      </c>
      <c r="D818" s="107">
        <v>56505</v>
      </c>
      <c r="E818" s="108" t="s">
        <v>102</v>
      </c>
      <c r="F818" s="108" t="s">
        <v>603</v>
      </c>
      <c r="G818" s="108" t="s">
        <v>611</v>
      </c>
      <c r="H818" s="108" t="s">
        <v>612</v>
      </c>
      <c r="I818" s="108" t="s">
        <v>612</v>
      </c>
      <c r="J818" s="109">
        <v>0</v>
      </c>
      <c r="K818" s="107">
        <v>2020</v>
      </c>
      <c r="L818" s="98"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98" t="b">
        <f t="shared" si="12"/>
        <v>1</v>
      </c>
    </row>
    <row r="819" spans="1:13">
      <c r="A819" s="107">
        <v>2517</v>
      </c>
      <c r="B819" s="108" t="s">
        <v>1050</v>
      </c>
      <c r="C819" s="108" t="s">
        <v>1048</v>
      </c>
      <c r="D819" s="107">
        <v>56505</v>
      </c>
      <c r="E819" s="108" t="s">
        <v>102</v>
      </c>
      <c r="F819" s="108" t="s">
        <v>603</v>
      </c>
      <c r="G819" s="108" t="s">
        <v>611</v>
      </c>
      <c r="H819" s="108" t="s">
        <v>782</v>
      </c>
      <c r="I819" s="108" t="s">
        <v>621</v>
      </c>
      <c r="J819" s="109">
        <v>857.47</v>
      </c>
      <c r="K819" s="107">
        <v>2020</v>
      </c>
      <c r="L819" s="98"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98" t="b">
        <f t="shared" si="12"/>
        <v>1</v>
      </c>
    </row>
    <row r="820" spans="1:13">
      <c r="A820" s="107">
        <v>2517</v>
      </c>
      <c r="B820" s="108" t="s">
        <v>1050</v>
      </c>
      <c r="C820" s="108" t="s">
        <v>1048</v>
      </c>
      <c r="D820" s="107">
        <v>56505</v>
      </c>
      <c r="E820" s="108" t="s">
        <v>102</v>
      </c>
      <c r="F820" s="108" t="s">
        <v>603</v>
      </c>
      <c r="G820" s="108" t="s">
        <v>611</v>
      </c>
      <c r="H820" s="108" t="s">
        <v>604</v>
      </c>
      <c r="I820" s="108" t="s">
        <v>604</v>
      </c>
      <c r="J820" s="109">
        <v>79546.53</v>
      </c>
      <c r="K820" s="107">
        <v>2020</v>
      </c>
      <c r="L820" s="98"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98" t="b">
        <f t="shared" si="12"/>
        <v>1</v>
      </c>
    </row>
    <row r="821" spans="1:13">
      <c r="A821" s="107">
        <v>2517</v>
      </c>
      <c r="B821" s="108" t="s">
        <v>1050</v>
      </c>
      <c r="C821" s="108" t="s">
        <v>1048</v>
      </c>
      <c r="D821" s="107">
        <v>56505</v>
      </c>
      <c r="E821" s="108" t="s">
        <v>102</v>
      </c>
      <c r="F821" s="108" t="s">
        <v>603</v>
      </c>
      <c r="G821" s="108" t="s">
        <v>605</v>
      </c>
      <c r="H821" s="108" t="s">
        <v>604</v>
      </c>
      <c r="I821" s="108" t="s">
        <v>604</v>
      </c>
      <c r="J821" s="109">
        <v>436445.71</v>
      </c>
      <c r="K821" s="107">
        <v>2020</v>
      </c>
      <c r="L821" s="98"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98" t="b">
        <f t="shared" si="12"/>
        <v>1</v>
      </c>
    </row>
    <row r="822" spans="1:13">
      <c r="A822" s="107">
        <v>2517</v>
      </c>
      <c r="B822" s="108" t="s">
        <v>1050</v>
      </c>
      <c r="C822" s="108" t="s">
        <v>1048</v>
      </c>
      <c r="D822" s="107">
        <v>56505</v>
      </c>
      <c r="E822" s="108" t="s">
        <v>102</v>
      </c>
      <c r="F822" s="108" t="s">
        <v>603</v>
      </c>
      <c r="G822" s="108" t="s">
        <v>605</v>
      </c>
      <c r="H822" s="108" t="s">
        <v>646</v>
      </c>
      <c r="I822" s="108" t="s">
        <v>646</v>
      </c>
      <c r="J822" s="109">
        <v>33186.292000000001</v>
      </c>
      <c r="K822" s="107">
        <v>2020</v>
      </c>
      <c r="L822" s="98"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98" t="b">
        <f t="shared" si="12"/>
        <v>1</v>
      </c>
    </row>
    <row r="823" spans="1:13">
      <c r="A823" s="107">
        <v>2539</v>
      </c>
      <c r="B823" s="108" t="s">
        <v>1051</v>
      </c>
      <c r="C823" s="108" t="s">
        <v>1052</v>
      </c>
      <c r="D823" s="107">
        <v>14294</v>
      </c>
      <c r="E823" s="108" t="s">
        <v>102</v>
      </c>
      <c r="F823" s="108" t="s">
        <v>679</v>
      </c>
      <c r="G823" s="108" t="s">
        <v>16</v>
      </c>
      <c r="H823" s="108" t="s">
        <v>782</v>
      </c>
      <c r="I823" s="108" t="s">
        <v>621</v>
      </c>
      <c r="J823" s="109">
        <v>0</v>
      </c>
      <c r="K823" s="107">
        <v>2020</v>
      </c>
      <c r="L823" s="98"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98" t="b">
        <f t="shared" si="12"/>
        <v>1</v>
      </c>
    </row>
    <row r="824" spans="1:13">
      <c r="A824" s="107">
        <v>2539</v>
      </c>
      <c r="B824" s="108" t="s">
        <v>1051</v>
      </c>
      <c r="C824" s="108" t="s">
        <v>1052</v>
      </c>
      <c r="D824" s="107">
        <v>14294</v>
      </c>
      <c r="E824" s="108" t="s">
        <v>102</v>
      </c>
      <c r="F824" s="108" t="s">
        <v>679</v>
      </c>
      <c r="G824" s="108" t="s">
        <v>16</v>
      </c>
      <c r="H824" s="108" t="s">
        <v>604</v>
      </c>
      <c r="I824" s="108" t="s">
        <v>604</v>
      </c>
      <c r="J824" s="109">
        <v>1644162</v>
      </c>
      <c r="K824" s="107">
        <v>2020</v>
      </c>
      <c r="L824" s="98"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98" t="b">
        <f t="shared" si="12"/>
        <v>1</v>
      </c>
    </row>
    <row r="825" spans="1:13">
      <c r="A825" s="107">
        <v>2539</v>
      </c>
      <c r="B825" s="108" t="s">
        <v>1051</v>
      </c>
      <c r="C825" s="108" t="s">
        <v>1052</v>
      </c>
      <c r="D825" s="107">
        <v>14294</v>
      </c>
      <c r="E825" s="108" t="s">
        <v>102</v>
      </c>
      <c r="F825" s="108" t="s">
        <v>679</v>
      </c>
      <c r="G825" s="108" t="s">
        <v>24</v>
      </c>
      <c r="H825" s="108" t="s">
        <v>782</v>
      </c>
      <c r="I825" s="108" t="s">
        <v>621</v>
      </c>
      <c r="J825" s="109">
        <v>0</v>
      </c>
      <c r="K825" s="107">
        <v>2020</v>
      </c>
      <c r="L825" s="98"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98" t="b">
        <f t="shared" si="12"/>
        <v>1</v>
      </c>
    </row>
    <row r="826" spans="1:13">
      <c r="A826" s="107">
        <v>2539</v>
      </c>
      <c r="B826" s="108" t="s">
        <v>1051</v>
      </c>
      <c r="C826" s="108" t="s">
        <v>1052</v>
      </c>
      <c r="D826" s="107">
        <v>14294</v>
      </c>
      <c r="E826" s="108" t="s">
        <v>102</v>
      </c>
      <c r="F826" s="108" t="s">
        <v>679</v>
      </c>
      <c r="G826" s="108" t="s">
        <v>24</v>
      </c>
      <c r="H826" s="108" t="s">
        <v>604</v>
      </c>
      <c r="I826" s="108" t="s">
        <v>604</v>
      </c>
      <c r="J826" s="109">
        <v>3331553</v>
      </c>
      <c r="K826" s="107">
        <v>2020</v>
      </c>
      <c r="L826" s="98"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98" t="b">
        <f t="shared" si="12"/>
        <v>1</v>
      </c>
    </row>
    <row r="827" spans="1:13">
      <c r="A827" s="107">
        <v>2589</v>
      </c>
      <c r="B827" s="108" t="s">
        <v>1053</v>
      </c>
      <c r="C827" s="108" t="s">
        <v>678</v>
      </c>
      <c r="D827" s="107">
        <v>55951</v>
      </c>
      <c r="E827" s="108" t="s">
        <v>102</v>
      </c>
      <c r="F827" s="108" t="s">
        <v>679</v>
      </c>
      <c r="G827" s="108" t="s">
        <v>605</v>
      </c>
      <c r="H827" s="108" t="s">
        <v>616</v>
      </c>
      <c r="I827" s="108" t="s">
        <v>616</v>
      </c>
      <c r="J827" s="109">
        <v>5473000</v>
      </c>
      <c r="K827" s="107">
        <v>2020</v>
      </c>
      <c r="L827" s="98"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98" t="b">
        <f t="shared" si="12"/>
        <v>1</v>
      </c>
    </row>
    <row r="828" spans="1:13">
      <c r="A828" s="107">
        <v>2589</v>
      </c>
      <c r="B828" s="108" t="s">
        <v>1053</v>
      </c>
      <c r="C828" s="108" t="s">
        <v>678</v>
      </c>
      <c r="D828" s="107">
        <v>55951</v>
      </c>
      <c r="E828" s="108" t="s">
        <v>102</v>
      </c>
      <c r="F828" s="108" t="s">
        <v>679</v>
      </c>
      <c r="G828" s="108" t="s">
        <v>605</v>
      </c>
      <c r="H828" s="108" t="s">
        <v>616</v>
      </c>
      <c r="I828" s="108" t="s">
        <v>616</v>
      </c>
      <c r="J828" s="109">
        <v>10167608</v>
      </c>
      <c r="K828" s="107">
        <v>2020</v>
      </c>
      <c r="L828" s="98"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98" t="b">
        <f t="shared" si="12"/>
        <v>1</v>
      </c>
    </row>
    <row r="829" spans="1:13">
      <c r="A829" s="107">
        <v>2594</v>
      </c>
      <c r="B829" s="108" t="s">
        <v>1054</v>
      </c>
      <c r="C829" s="108" t="s">
        <v>1055</v>
      </c>
      <c r="D829" s="107">
        <v>13923</v>
      </c>
      <c r="E829" s="108" t="s">
        <v>102</v>
      </c>
      <c r="F829" s="108" t="s">
        <v>679</v>
      </c>
      <c r="G829" s="108" t="s">
        <v>605</v>
      </c>
      <c r="H829" s="108" t="s">
        <v>612</v>
      </c>
      <c r="I829" s="108" t="s">
        <v>612</v>
      </c>
      <c r="J829" s="109">
        <v>0</v>
      </c>
      <c r="K829" s="107">
        <v>2020</v>
      </c>
      <c r="L829" s="98"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98" t="b">
        <f t="shared" si="12"/>
        <v>1</v>
      </c>
    </row>
    <row r="830" spans="1:13">
      <c r="A830" s="107">
        <v>2594</v>
      </c>
      <c r="B830" s="108" t="s">
        <v>1054</v>
      </c>
      <c r="C830" s="108" t="s">
        <v>1055</v>
      </c>
      <c r="D830" s="107">
        <v>13923</v>
      </c>
      <c r="E830" s="108" t="s">
        <v>102</v>
      </c>
      <c r="F830" s="108" t="s">
        <v>679</v>
      </c>
      <c r="G830" s="108" t="s">
        <v>605</v>
      </c>
      <c r="H830" s="108" t="s">
        <v>604</v>
      </c>
      <c r="I830" s="108" t="s">
        <v>604</v>
      </c>
      <c r="J830" s="109">
        <v>1591.1110000000001</v>
      </c>
      <c r="K830" s="107">
        <v>2020</v>
      </c>
      <c r="L830" s="98"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98" t="b">
        <f t="shared" si="12"/>
        <v>1</v>
      </c>
    </row>
    <row r="831" spans="1:13">
      <c r="A831" s="107">
        <v>2594</v>
      </c>
      <c r="B831" s="108" t="s">
        <v>1054</v>
      </c>
      <c r="C831" s="108" t="s">
        <v>1055</v>
      </c>
      <c r="D831" s="107">
        <v>13923</v>
      </c>
      <c r="E831" s="108" t="s">
        <v>102</v>
      </c>
      <c r="F831" s="108" t="s">
        <v>679</v>
      </c>
      <c r="G831" s="108" t="s">
        <v>605</v>
      </c>
      <c r="H831" s="108" t="s">
        <v>646</v>
      </c>
      <c r="I831" s="108" t="s">
        <v>646</v>
      </c>
      <c r="J831" s="109">
        <v>20948.888999999999</v>
      </c>
      <c r="K831" s="107">
        <v>2020</v>
      </c>
      <c r="L831" s="98"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98" t="b">
        <f t="shared" si="12"/>
        <v>1</v>
      </c>
    </row>
    <row r="832" spans="1:13">
      <c r="A832" s="107">
        <v>2625</v>
      </c>
      <c r="B832" s="108" t="s">
        <v>1056</v>
      </c>
      <c r="C832" s="108" t="s">
        <v>1057</v>
      </c>
      <c r="D832" s="107">
        <v>12792</v>
      </c>
      <c r="E832" s="108" t="s">
        <v>102</v>
      </c>
      <c r="F832" s="108" t="s">
        <v>679</v>
      </c>
      <c r="G832" s="108" t="s">
        <v>605</v>
      </c>
      <c r="H832" s="108" t="s">
        <v>604</v>
      </c>
      <c r="I832" s="108" t="s">
        <v>604</v>
      </c>
      <c r="J832" s="109">
        <v>660492</v>
      </c>
      <c r="K832" s="107">
        <v>2020</v>
      </c>
      <c r="L832" s="98"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98" t="b">
        <f t="shared" si="12"/>
        <v>1</v>
      </c>
    </row>
    <row r="833" spans="1:13">
      <c r="A833" s="107">
        <v>2625</v>
      </c>
      <c r="B833" s="108" t="s">
        <v>1056</v>
      </c>
      <c r="C833" s="108" t="s">
        <v>1057</v>
      </c>
      <c r="D833" s="107">
        <v>12792</v>
      </c>
      <c r="E833" s="108" t="s">
        <v>102</v>
      </c>
      <c r="F833" s="108" t="s">
        <v>679</v>
      </c>
      <c r="G833" s="108" t="s">
        <v>605</v>
      </c>
      <c r="H833" s="108" t="s">
        <v>646</v>
      </c>
      <c r="I833" s="108" t="s">
        <v>646</v>
      </c>
      <c r="J833" s="109">
        <v>0</v>
      </c>
      <c r="K833" s="107">
        <v>2020</v>
      </c>
      <c r="L833" s="98"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98" t="b">
        <f t="shared" si="12"/>
        <v>1</v>
      </c>
    </row>
    <row r="834" spans="1:13">
      <c r="A834" s="107">
        <v>2691</v>
      </c>
      <c r="B834" s="108" t="s">
        <v>1058</v>
      </c>
      <c r="C834" s="108" t="s">
        <v>1059</v>
      </c>
      <c r="D834" s="107">
        <v>15296</v>
      </c>
      <c r="E834" s="108" t="s">
        <v>102</v>
      </c>
      <c r="F834" s="108" t="s">
        <v>603</v>
      </c>
      <c r="G834" s="108" t="s">
        <v>635</v>
      </c>
      <c r="H834" s="108" t="s">
        <v>636</v>
      </c>
      <c r="I834" s="108" t="s">
        <v>637</v>
      </c>
      <c r="J834" s="109">
        <v>-140220</v>
      </c>
      <c r="K834" s="107">
        <v>2020</v>
      </c>
      <c r="L834" s="98"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98" t="b">
        <f t="shared" si="12"/>
        <v>1</v>
      </c>
    </row>
    <row r="835" spans="1:13">
      <c r="A835" s="107">
        <v>2692</v>
      </c>
      <c r="B835" s="108" t="s">
        <v>1060</v>
      </c>
      <c r="C835" s="108" t="s">
        <v>1059</v>
      </c>
      <c r="D835" s="107">
        <v>15296</v>
      </c>
      <c r="E835" s="108" t="s">
        <v>102</v>
      </c>
      <c r="F835" s="108" t="s">
        <v>603</v>
      </c>
      <c r="G835" s="108" t="s">
        <v>635</v>
      </c>
      <c r="H835" s="108" t="s">
        <v>636</v>
      </c>
      <c r="I835" s="108" t="s">
        <v>637</v>
      </c>
      <c r="J835" s="109">
        <v>-187728</v>
      </c>
      <c r="K835" s="107">
        <v>2020</v>
      </c>
      <c r="L835" s="98"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98" t="b">
        <f t="shared" si="12"/>
        <v>1</v>
      </c>
    </row>
    <row r="836" spans="1:13">
      <c r="A836" s="107">
        <v>2693</v>
      </c>
      <c r="B836" s="108" t="s">
        <v>1061</v>
      </c>
      <c r="C836" s="108" t="s">
        <v>1059</v>
      </c>
      <c r="D836" s="107">
        <v>15296</v>
      </c>
      <c r="E836" s="108" t="s">
        <v>102</v>
      </c>
      <c r="F836" s="108" t="s">
        <v>603</v>
      </c>
      <c r="G836" s="108" t="s">
        <v>664</v>
      </c>
      <c r="H836" s="108" t="s">
        <v>636</v>
      </c>
      <c r="I836" s="108" t="s">
        <v>665</v>
      </c>
      <c r="J836" s="109">
        <v>17478216</v>
      </c>
      <c r="K836" s="107">
        <v>2020</v>
      </c>
      <c r="L836" s="98"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98" t="b">
        <f t="shared" si="12"/>
        <v>1</v>
      </c>
    </row>
    <row r="837" spans="1:13">
      <c r="A837" s="107">
        <v>2694</v>
      </c>
      <c r="B837" s="108" t="s">
        <v>1062</v>
      </c>
      <c r="C837" s="108" t="s">
        <v>1059</v>
      </c>
      <c r="D837" s="107">
        <v>15296</v>
      </c>
      <c r="E837" s="108" t="s">
        <v>102</v>
      </c>
      <c r="F837" s="108" t="s">
        <v>603</v>
      </c>
      <c r="G837" s="108" t="s">
        <v>664</v>
      </c>
      <c r="H837" s="108" t="s">
        <v>636</v>
      </c>
      <c r="I837" s="108" t="s">
        <v>665</v>
      </c>
      <c r="J837" s="109">
        <v>7789499</v>
      </c>
      <c r="K837" s="107">
        <v>2020</v>
      </c>
      <c r="L837" s="98"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98" t="b">
        <f t="shared" si="12"/>
        <v>1</v>
      </c>
    </row>
    <row r="838" spans="1:13">
      <c r="A838" s="107">
        <v>2706</v>
      </c>
      <c r="B838" s="108" t="s">
        <v>1063</v>
      </c>
      <c r="C838" s="108" t="s">
        <v>1064</v>
      </c>
      <c r="D838" s="107">
        <v>3046</v>
      </c>
      <c r="E838" s="108" t="s">
        <v>104</v>
      </c>
      <c r="F838" s="108" t="s">
        <v>603</v>
      </c>
      <c r="G838" s="108" t="s">
        <v>16</v>
      </c>
      <c r="H838" s="108" t="s">
        <v>612</v>
      </c>
      <c r="I838" s="108" t="s">
        <v>612</v>
      </c>
      <c r="J838" s="109">
        <v>1036.22</v>
      </c>
      <c r="K838" s="107">
        <v>2020</v>
      </c>
      <c r="L838" s="98"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98" t="b">
        <f t="shared" si="12"/>
        <v>1</v>
      </c>
    </row>
    <row r="839" spans="1:13">
      <c r="A839" s="107">
        <v>2706</v>
      </c>
      <c r="B839" s="108" t="s">
        <v>1063</v>
      </c>
      <c r="C839" s="108" t="s">
        <v>1064</v>
      </c>
      <c r="D839" s="107">
        <v>3046</v>
      </c>
      <c r="E839" s="108" t="s">
        <v>104</v>
      </c>
      <c r="F839" s="108" t="s">
        <v>603</v>
      </c>
      <c r="G839" s="108" t="s">
        <v>16</v>
      </c>
      <c r="H839" s="108" t="s">
        <v>604</v>
      </c>
      <c r="I839" s="108" t="s">
        <v>604</v>
      </c>
      <c r="J839" s="109">
        <v>888868.78</v>
      </c>
      <c r="K839" s="107">
        <v>2020</v>
      </c>
      <c r="L839" s="98"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98" t="b">
        <f t="shared" si="12"/>
        <v>1</v>
      </c>
    </row>
    <row r="840" spans="1:13">
      <c r="A840" s="107">
        <v>2706</v>
      </c>
      <c r="B840" s="108" t="s">
        <v>1063</v>
      </c>
      <c r="C840" s="108" t="s">
        <v>1064</v>
      </c>
      <c r="D840" s="107">
        <v>3046</v>
      </c>
      <c r="E840" s="108" t="s">
        <v>104</v>
      </c>
      <c r="F840" s="108" t="s">
        <v>603</v>
      </c>
      <c r="G840" s="108" t="s">
        <v>24</v>
      </c>
      <c r="H840" s="108" t="s">
        <v>606</v>
      </c>
      <c r="I840" s="108" t="s">
        <v>607</v>
      </c>
      <c r="J840" s="109">
        <v>0</v>
      </c>
      <c r="K840" s="107">
        <v>2020</v>
      </c>
      <c r="L840" s="98"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98"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07">
        <v>2706</v>
      </c>
      <c r="B841" s="108" t="s">
        <v>1063</v>
      </c>
      <c r="C841" s="108" t="s">
        <v>1064</v>
      </c>
      <c r="D841" s="107">
        <v>3046</v>
      </c>
      <c r="E841" s="108" t="s">
        <v>104</v>
      </c>
      <c r="F841" s="108" t="s">
        <v>603</v>
      </c>
      <c r="G841" s="108" t="s">
        <v>24</v>
      </c>
      <c r="H841" s="108" t="s">
        <v>612</v>
      </c>
      <c r="I841" s="108" t="s">
        <v>612</v>
      </c>
      <c r="J841" s="109">
        <v>2521.8389999999999</v>
      </c>
      <c r="K841" s="107">
        <v>2020</v>
      </c>
      <c r="L841" s="98"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98" t="b">
        <f t="shared" si="13"/>
        <v>1</v>
      </c>
    </row>
    <row r="842" spans="1:13">
      <c r="A842" s="107">
        <v>2706</v>
      </c>
      <c r="B842" s="108" t="s">
        <v>1063</v>
      </c>
      <c r="C842" s="108" t="s">
        <v>1064</v>
      </c>
      <c r="D842" s="107">
        <v>3046</v>
      </c>
      <c r="E842" s="108" t="s">
        <v>104</v>
      </c>
      <c r="F842" s="108" t="s">
        <v>603</v>
      </c>
      <c r="G842" s="108" t="s">
        <v>24</v>
      </c>
      <c r="H842" s="108" t="s">
        <v>604</v>
      </c>
      <c r="I842" s="108" t="s">
        <v>604</v>
      </c>
      <c r="J842" s="109">
        <v>2068316.2</v>
      </c>
      <c r="K842" s="107">
        <v>2020</v>
      </c>
      <c r="L842" s="98"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98" t="b">
        <f t="shared" si="13"/>
        <v>1</v>
      </c>
    </row>
    <row r="843" spans="1:13">
      <c r="A843" s="107">
        <v>2706</v>
      </c>
      <c r="B843" s="108" t="s">
        <v>1063</v>
      </c>
      <c r="C843" s="108" t="s">
        <v>1064</v>
      </c>
      <c r="D843" s="107">
        <v>3046</v>
      </c>
      <c r="E843" s="108" t="s">
        <v>104</v>
      </c>
      <c r="F843" s="108" t="s">
        <v>603</v>
      </c>
      <c r="G843" s="108" t="s">
        <v>611</v>
      </c>
      <c r="H843" s="108" t="s">
        <v>612</v>
      </c>
      <c r="I843" s="108" t="s">
        <v>612</v>
      </c>
      <c r="J843" s="109">
        <v>1264.9490000000001</v>
      </c>
      <c r="K843" s="107">
        <v>2020</v>
      </c>
      <c r="L843" s="98"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98" t="b">
        <f t="shared" si="13"/>
        <v>1</v>
      </c>
    </row>
    <row r="844" spans="1:13">
      <c r="A844" s="107">
        <v>2706</v>
      </c>
      <c r="B844" s="108" t="s">
        <v>1063</v>
      </c>
      <c r="C844" s="108" t="s">
        <v>1064</v>
      </c>
      <c r="D844" s="107">
        <v>3046</v>
      </c>
      <c r="E844" s="108" t="s">
        <v>104</v>
      </c>
      <c r="F844" s="108" t="s">
        <v>603</v>
      </c>
      <c r="G844" s="108" t="s">
        <v>611</v>
      </c>
      <c r="H844" s="108" t="s">
        <v>604</v>
      </c>
      <c r="I844" s="108" t="s">
        <v>604</v>
      </c>
      <c r="J844" s="109">
        <v>176903.05</v>
      </c>
      <c r="K844" s="107">
        <v>2020</v>
      </c>
      <c r="L844" s="98"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98" t="b">
        <f t="shared" si="13"/>
        <v>1</v>
      </c>
    </row>
    <row r="845" spans="1:13">
      <c r="A845" s="107">
        <v>2706</v>
      </c>
      <c r="B845" s="108" t="s">
        <v>1063</v>
      </c>
      <c r="C845" s="108" t="s">
        <v>1064</v>
      </c>
      <c r="D845" s="107">
        <v>3046</v>
      </c>
      <c r="E845" s="108" t="s">
        <v>104</v>
      </c>
      <c r="F845" s="108" t="s">
        <v>603</v>
      </c>
      <c r="G845" s="108" t="s">
        <v>605</v>
      </c>
      <c r="H845" s="108" t="s">
        <v>606</v>
      </c>
      <c r="I845" s="108" t="s">
        <v>607</v>
      </c>
      <c r="J845" s="109">
        <v>14604.046</v>
      </c>
      <c r="K845" s="107">
        <v>2020</v>
      </c>
      <c r="L845" s="98"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98" t="b">
        <f t="shared" si="13"/>
        <v>1</v>
      </c>
    </row>
    <row r="846" spans="1:13">
      <c r="A846" s="107">
        <v>2706</v>
      </c>
      <c r="B846" s="108" t="s">
        <v>1063</v>
      </c>
      <c r="C846" s="108" t="s">
        <v>1064</v>
      </c>
      <c r="D846" s="107">
        <v>3046</v>
      </c>
      <c r="E846" s="108" t="s">
        <v>104</v>
      </c>
      <c r="F846" s="108" t="s">
        <v>603</v>
      </c>
      <c r="G846" s="108" t="s">
        <v>605</v>
      </c>
      <c r="H846" s="108" t="s">
        <v>612</v>
      </c>
      <c r="I846" s="108" t="s">
        <v>612</v>
      </c>
      <c r="J846" s="109">
        <v>17.954000000000001</v>
      </c>
      <c r="K846" s="107">
        <v>2020</v>
      </c>
      <c r="L846" s="98"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98" t="b">
        <f t="shared" si="13"/>
        <v>1</v>
      </c>
    </row>
    <row r="847" spans="1:13">
      <c r="A847" s="107">
        <v>2712</v>
      </c>
      <c r="B847" s="108" t="s">
        <v>1065</v>
      </c>
      <c r="C847" s="108" t="s">
        <v>1064</v>
      </c>
      <c r="D847" s="107">
        <v>3046</v>
      </c>
      <c r="E847" s="108" t="s">
        <v>104</v>
      </c>
      <c r="F847" s="108" t="s">
        <v>603</v>
      </c>
      <c r="G847" s="108" t="s">
        <v>605</v>
      </c>
      <c r="H847" s="108" t="s">
        <v>606</v>
      </c>
      <c r="I847" s="108" t="s">
        <v>607</v>
      </c>
      <c r="J847" s="109">
        <v>5233075.5999999996</v>
      </c>
      <c r="K847" s="107">
        <v>2020</v>
      </c>
      <c r="L847" s="98"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98" t="b">
        <f t="shared" si="13"/>
        <v>1</v>
      </c>
    </row>
    <row r="848" spans="1:13">
      <c r="A848" s="107">
        <v>2712</v>
      </c>
      <c r="B848" s="108" t="s">
        <v>1065</v>
      </c>
      <c r="C848" s="108" t="s">
        <v>1064</v>
      </c>
      <c r="D848" s="107">
        <v>3046</v>
      </c>
      <c r="E848" s="108" t="s">
        <v>104</v>
      </c>
      <c r="F848" s="108" t="s">
        <v>603</v>
      </c>
      <c r="G848" s="108" t="s">
        <v>605</v>
      </c>
      <c r="H848" s="108" t="s">
        <v>612</v>
      </c>
      <c r="I848" s="108" t="s">
        <v>612</v>
      </c>
      <c r="J848" s="109">
        <v>26517.414000000001</v>
      </c>
      <c r="K848" s="107">
        <v>2020</v>
      </c>
      <c r="L848" s="98"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98" t="b">
        <f t="shared" si="13"/>
        <v>1</v>
      </c>
    </row>
    <row r="849" spans="1:13">
      <c r="A849" s="107">
        <v>2718</v>
      </c>
      <c r="B849" s="108" t="s">
        <v>1066</v>
      </c>
      <c r="C849" s="108" t="s">
        <v>1067</v>
      </c>
      <c r="D849" s="107">
        <v>5416</v>
      </c>
      <c r="E849" s="108" t="s">
        <v>104</v>
      </c>
      <c r="F849" s="108" t="s">
        <v>603</v>
      </c>
      <c r="G849" s="108" t="s">
        <v>605</v>
      </c>
      <c r="H849" s="108" t="s">
        <v>606</v>
      </c>
      <c r="I849" s="108" t="s">
        <v>607</v>
      </c>
      <c r="J849" s="109">
        <v>517839.61</v>
      </c>
      <c r="K849" s="107">
        <v>2020</v>
      </c>
      <c r="L849" s="98"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98" t="b">
        <f t="shared" si="13"/>
        <v>1</v>
      </c>
    </row>
    <row r="850" spans="1:13">
      <c r="A850" s="107">
        <v>2718</v>
      </c>
      <c r="B850" s="108" t="s">
        <v>1066</v>
      </c>
      <c r="C850" s="108" t="s">
        <v>1067</v>
      </c>
      <c r="D850" s="107">
        <v>5416</v>
      </c>
      <c r="E850" s="108" t="s">
        <v>104</v>
      </c>
      <c r="F850" s="108" t="s">
        <v>603</v>
      </c>
      <c r="G850" s="108" t="s">
        <v>605</v>
      </c>
      <c r="H850" s="108" t="s">
        <v>612</v>
      </c>
      <c r="I850" s="108" t="s">
        <v>612</v>
      </c>
      <c r="J850" s="109">
        <v>1732.3910000000001</v>
      </c>
      <c r="K850" s="107">
        <v>2020</v>
      </c>
      <c r="L850" s="98"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98" t="b">
        <f t="shared" si="13"/>
        <v>1</v>
      </c>
    </row>
    <row r="851" spans="1:13">
      <c r="A851" s="107">
        <v>2720</v>
      </c>
      <c r="B851" s="108" t="s">
        <v>1068</v>
      </c>
      <c r="C851" s="108" t="s">
        <v>1067</v>
      </c>
      <c r="D851" s="107">
        <v>5416</v>
      </c>
      <c r="E851" s="108" t="s">
        <v>104</v>
      </c>
      <c r="F851" s="108" t="s">
        <v>603</v>
      </c>
      <c r="G851" s="108" t="s">
        <v>16</v>
      </c>
      <c r="H851" s="108" t="s">
        <v>612</v>
      </c>
      <c r="I851" s="108" t="s">
        <v>612</v>
      </c>
      <c r="J851" s="109">
        <v>0</v>
      </c>
      <c r="K851" s="107">
        <v>2020</v>
      </c>
      <c r="L851" s="98"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98" t="b">
        <f t="shared" si="13"/>
        <v>1</v>
      </c>
    </row>
    <row r="852" spans="1:13">
      <c r="A852" s="107">
        <v>2720</v>
      </c>
      <c r="B852" s="108" t="s">
        <v>1068</v>
      </c>
      <c r="C852" s="108" t="s">
        <v>1067</v>
      </c>
      <c r="D852" s="107">
        <v>5416</v>
      </c>
      <c r="E852" s="108" t="s">
        <v>104</v>
      </c>
      <c r="F852" s="108" t="s">
        <v>603</v>
      </c>
      <c r="G852" s="108" t="s">
        <v>16</v>
      </c>
      <c r="H852" s="108" t="s">
        <v>604</v>
      </c>
      <c r="I852" s="108" t="s">
        <v>604</v>
      </c>
      <c r="J852" s="109">
        <v>1598203</v>
      </c>
      <c r="K852" s="107">
        <v>2020</v>
      </c>
      <c r="L852" s="98"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98" t="b">
        <f t="shared" si="13"/>
        <v>1</v>
      </c>
    </row>
    <row r="853" spans="1:13">
      <c r="A853" s="107">
        <v>2720</v>
      </c>
      <c r="B853" s="108" t="s">
        <v>1068</v>
      </c>
      <c r="C853" s="108" t="s">
        <v>1067</v>
      </c>
      <c r="D853" s="107">
        <v>5416</v>
      </c>
      <c r="E853" s="108" t="s">
        <v>104</v>
      </c>
      <c r="F853" s="108" t="s">
        <v>603</v>
      </c>
      <c r="G853" s="108" t="s">
        <v>24</v>
      </c>
      <c r="H853" s="108" t="s">
        <v>612</v>
      </c>
      <c r="I853" s="108" t="s">
        <v>612</v>
      </c>
      <c r="J853" s="109">
        <v>0</v>
      </c>
      <c r="K853" s="107">
        <v>2020</v>
      </c>
      <c r="L853" s="98"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98" t="b">
        <f t="shared" si="13"/>
        <v>1</v>
      </c>
    </row>
    <row r="854" spans="1:13">
      <c r="A854" s="107">
        <v>2720</v>
      </c>
      <c r="B854" s="108" t="s">
        <v>1068</v>
      </c>
      <c r="C854" s="108" t="s">
        <v>1067</v>
      </c>
      <c r="D854" s="107">
        <v>5416</v>
      </c>
      <c r="E854" s="108" t="s">
        <v>104</v>
      </c>
      <c r="F854" s="108" t="s">
        <v>603</v>
      </c>
      <c r="G854" s="108" t="s">
        <v>24</v>
      </c>
      <c r="H854" s="108" t="s">
        <v>604</v>
      </c>
      <c r="I854" s="108" t="s">
        <v>604</v>
      </c>
      <c r="J854" s="109">
        <v>2268624</v>
      </c>
      <c r="K854" s="107">
        <v>2020</v>
      </c>
      <c r="L854" s="98"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98" t="b">
        <f t="shared" si="13"/>
        <v>1</v>
      </c>
    </row>
    <row r="855" spans="1:13">
      <c r="A855" s="107">
        <v>2721</v>
      </c>
      <c r="B855" s="108" t="s">
        <v>1069</v>
      </c>
      <c r="C855" s="108" t="s">
        <v>1067</v>
      </c>
      <c r="D855" s="107">
        <v>5416</v>
      </c>
      <c r="E855" s="108" t="s">
        <v>104</v>
      </c>
      <c r="F855" s="108" t="s">
        <v>603</v>
      </c>
      <c r="G855" s="108" t="s">
        <v>605</v>
      </c>
      <c r="H855" s="108" t="s">
        <v>606</v>
      </c>
      <c r="I855" s="108" t="s">
        <v>607</v>
      </c>
      <c r="J855" s="109">
        <v>3835304.6</v>
      </c>
      <c r="K855" s="107">
        <v>2020</v>
      </c>
      <c r="L855" s="98"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98" t="b">
        <f t="shared" si="13"/>
        <v>1</v>
      </c>
    </row>
    <row r="856" spans="1:13">
      <c r="A856" s="107">
        <v>2721</v>
      </c>
      <c r="B856" s="108" t="s">
        <v>1069</v>
      </c>
      <c r="C856" s="108" t="s">
        <v>1067</v>
      </c>
      <c r="D856" s="107">
        <v>5416</v>
      </c>
      <c r="E856" s="108" t="s">
        <v>104</v>
      </c>
      <c r="F856" s="108" t="s">
        <v>603</v>
      </c>
      <c r="G856" s="108" t="s">
        <v>605</v>
      </c>
      <c r="H856" s="108" t="s">
        <v>612</v>
      </c>
      <c r="I856" s="108" t="s">
        <v>612</v>
      </c>
      <c r="J856" s="109">
        <v>14286.733</v>
      </c>
      <c r="K856" s="107">
        <v>2020</v>
      </c>
      <c r="L856" s="98"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98" t="b">
        <f t="shared" si="13"/>
        <v>1</v>
      </c>
    </row>
    <row r="857" spans="1:13">
      <c r="A857" s="107">
        <v>2721</v>
      </c>
      <c r="B857" s="108" t="s">
        <v>1069</v>
      </c>
      <c r="C857" s="108" t="s">
        <v>1067</v>
      </c>
      <c r="D857" s="107">
        <v>5416</v>
      </c>
      <c r="E857" s="108" t="s">
        <v>104</v>
      </c>
      <c r="F857" s="108" t="s">
        <v>603</v>
      </c>
      <c r="G857" s="108" t="s">
        <v>605</v>
      </c>
      <c r="H857" s="108" t="s">
        <v>604</v>
      </c>
      <c r="I857" s="108" t="s">
        <v>604</v>
      </c>
      <c r="J857" s="109">
        <v>1409836.6</v>
      </c>
      <c r="K857" s="107">
        <v>2020</v>
      </c>
      <c r="L857" s="98"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98" t="b">
        <f t="shared" si="13"/>
        <v>1</v>
      </c>
    </row>
    <row r="858" spans="1:13">
      <c r="A858" s="107">
        <v>2723</v>
      </c>
      <c r="B858" s="108" t="s">
        <v>1070</v>
      </c>
      <c r="C858" s="108" t="s">
        <v>1067</v>
      </c>
      <c r="D858" s="107">
        <v>5416</v>
      </c>
      <c r="E858" s="108" t="s">
        <v>104</v>
      </c>
      <c r="F858" s="108" t="s">
        <v>603</v>
      </c>
      <c r="G858" s="108" t="s">
        <v>16</v>
      </c>
      <c r="H858" s="108" t="s">
        <v>612</v>
      </c>
      <c r="I858" s="108" t="s">
        <v>612</v>
      </c>
      <c r="J858" s="109">
        <v>0</v>
      </c>
      <c r="K858" s="107">
        <v>2020</v>
      </c>
      <c r="L858" s="98"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98" t="b">
        <f t="shared" si="13"/>
        <v>1</v>
      </c>
    </row>
    <row r="859" spans="1:13">
      <c r="A859" s="107">
        <v>2723</v>
      </c>
      <c r="B859" s="108" t="s">
        <v>1070</v>
      </c>
      <c r="C859" s="108" t="s">
        <v>1067</v>
      </c>
      <c r="D859" s="107">
        <v>5416</v>
      </c>
      <c r="E859" s="108" t="s">
        <v>104</v>
      </c>
      <c r="F859" s="108" t="s">
        <v>603</v>
      </c>
      <c r="G859" s="108" t="s">
        <v>16</v>
      </c>
      <c r="H859" s="108" t="s">
        <v>604</v>
      </c>
      <c r="I859" s="108" t="s">
        <v>604</v>
      </c>
      <c r="J859" s="109">
        <v>1847499</v>
      </c>
      <c r="K859" s="107">
        <v>2020</v>
      </c>
      <c r="L859" s="98"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98" t="b">
        <f t="shared" si="13"/>
        <v>1</v>
      </c>
    </row>
    <row r="860" spans="1:13">
      <c r="A860" s="107">
        <v>2723</v>
      </c>
      <c r="B860" s="108" t="s">
        <v>1070</v>
      </c>
      <c r="C860" s="108" t="s">
        <v>1067</v>
      </c>
      <c r="D860" s="107">
        <v>5416</v>
      </c>
      <c r="E860" s="108" t="s">
        <v>104</v>
      </c>
      <c r="F860" s="108" t="s">
        <v>603</v>
      </c>
      <c r="G860" s="108" t="s">
        <v>24</v>
      </c>
      <c r="H860" s="108" t="s">
        <v>612</v>
      </c>
      <c r="I860" s="108" t="s">
        <v>612</v>
      </c>
      <c r="J860" s="109">
        <v>0</v>
      </c>
      <c r="K860" s="107">
        <v>2020</v>
      </c>
      <c r="L860" s="98"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98" t="b">
        <f t="shared" si="13"/>
        <v>1</v>
      </c>
    </row>
    <row r="861" spans="1:13">
      <c r="A861" s="107">
        <v>2723</v>
      </c>
      <c r="B861" s="108" t="s">
        <v>1070</v>
      </c>
      <c r="C861" s="108" t="s">
        <v>1067</v>
      </c>
      <c r="D861" s="107">
        <v>5416</v>
      </c>
      <c r="E861" s="108" t="s">
        <v>104</v>
      </c>
      <c r="F861" s="108" t="s">
        <v>603</v>
      </c>
      <c r="G861" s="108" t="s">
        <v>24</v>
      </c>
      <c r="H861" s="108" t="s">
        <v>604</v>
      </c>
      <c r="I861" s="108" t="s">
        <v>604</v>
      </c>
      <c r="J861" s="109">
        <v>2609238</v>
      </c>
      <c r="K861" s="107">
        <v>2020</v>
      </c>
      <c r="L861" s="98"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98" t="b">
        <f t="shared" si="13"/>
        <v>1</v>
      </c>
    </row>
    <row r="862" spans="1:13">
      <c r="A862" s="107">
        <v>2727</v>
      </c>
      <c r="B862" s="108" t="s">
        <v>1071</v>
      </c>
      <c r="C862" s="108" t="s">
        <v>1067</v>
      </c>
      <c r="D862" s="107">
        <v>5416</v>
      </c>
      <c r="E862" s="108" t="s">
        <v>104</v>
      </c>
      <c r="F862" s="108" t="s">
        <v>603</v>
      </c>
      <c r="G862" s="108" t="s">
        <v>605</v>
      </c>
      <c r="H862" s="108" t="s">
        <v>606</v>
      </c>
      <c r="I862" s="108" t="s">
        <v>607</v>
      </c>
      <c r="J862" s="109">
        <v>6023753.5999999996</v>
      </c>
      <c r="K862" s="107">
        <v>2020</v>
      </c>
      <c r="L862" s="98"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98" t="b">
        <f t="shared" si="13"/>
        <v>1</v>
      </c>
    </row>
    <row r="863" spans="1:13">
      <c r="A863" s="107">
        <v>2727</v>
      </c>
      <c r="B863" s="108" t="s">
        <v>1071</v>
      </c>
      <c r="C863" s="108" t="s">
        <v>1067</v>
      </c>
      <c r="D863" s="107">
        <v>5416</v>
      </c>
      <c r="E863" s="108" t="s">
        <v>104</v>
      </c>
      <c r="F863" s="108" t="s">
        <v>603</v>
      </c>
      <c r="G863" s="108" t="s">
        <v>605</v>
      </c>
      <c r="H863" s="108" t="s">
        <v>612</v>
      </c>
      <c r="I863" s="108" t="s">
        <v>612</v>
      </c>
      <c r="J863" s="109">
        <v>14249.371999999999</v>
      </c>
      <c r="K863" s="107">
        <v>2020</v>
      </c>
      <c r="L863" s="98"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98" t="b">
        <f t="shared" si="13"/>
        <v>1</v>
      </c>
    </row>
    <row r="864" spans="1:13">
      <c r="A864" s="107">
        <v>2727</v>
      </c>
      <c r="B864" s="108" t="s">
        <v>1071</v>
      </c>
      <c r="C864" s="108" t="s">
        <v>1067</v>
      </c>
      <c r="D864" s="107">
        <v>5416</v>
      </c>
      <c r="E864" s="108" t="s">
        <v>104</v>
      </c>
      <c r="F864" s="108" t="s">
        <v>603</v>
      </c>
      <c r="G864" s="108" t="s">
        <v>605</v>
      </c>
      <c r="H864" s="108" t="s">
        <v>604</v>
      </c>
      <c r="I864" s="108" t="s">
        <v>604</v>
      </c>
      <c r="J864" s="109">
        <v>48428.033000000003</v>
      </c>
      <c r="K864" s="107">
        <v>2020</v>
      </c>
      <c r="L864" s="98"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98" t="b">
        <f t="shared" si="13"/>
        <v>1</v>
      </c>
    </row>
    <row r="865" spans="1:13">
      <c r="A865" s="107">
        <v>2735</v>
      </c>
      <c r="B865" s="108" t="s">
        <v>1072</v>
      </c>
      <c r="C865" s="108" t="s">
        <v>1073</v>
      </c>
      <c r="D865" s="107">
        <v>13763</v>
      </c>
      <c r="E865" s="108" t="s">
        <v>104</v>
      </c>
      <c r="F865" s="108" t="s">
        <v>679</v>
      </c>
      <c r="G865" s="108" t="s">
        <v>664</v>
      </c>
      <c r="H865" s="108" t="s">
        <v>636</v>
      </c>
      <c r="I865" s="108" t="s">
        <v>665</v>
      </c>
      <c r="J865" s="109">
        <v>21581</v>
      </c>
      <c r="K865" s="107">
        <v>2020</v>
      </c>
      <c r="L865" s="98"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98" t="b">
        <f t="shared" si="13"/>
        <v>1</v>
      </c>
    </row>
    <row r="866" spans="1:13">
      <c r="A866" s="107">
        <v>2756</v>
      </c>
      <c r="B866" s="108" t="s">
        <v>1074</v>
      </c>
      <c r="C866" s="108" t="s">
        <v>1075</v>
      </c>
      <c r="D866" s="107">
        <v>19876</v>
      </c>
      <c r="E866" s="108" t="s">
        <v>104</v>
      </c>
      <c r="F866" s="108" t="s">
        <v>603</v>
      </c>
      <c r="G866" s="108" t="s">
        <v>664</v>
      </c>
      <c r="H866" s="108" t="s">
        <v>636</v>
      </c>
      <c r="I866" s="108" t="s">
        <v>665</v>
      </c>
      <c r="J866" s="109">
        <v>376436</v>
      </c>
      <c r="K866" s="107">
        <v>2020</v>
      </c>
      <c r="L866" s="98"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98" t="b">
        <f t="shared" si="13"/>
        <v>1</v>
      </c>
    </row>
    <row r="867" spans="1:13">
      <c r="A867" s="107">
        <v>2780</v>
      </c>
      <c r="B867" s="108" t="s">
        <v>1076</v>
      </c>
      <c r="C867" s="108" t="s">
        <v>615</v>
      </c>
      <c r="D867" s="107">
        <v>18642</v>
      </c>
      <c r="E867" s="108" t="s">
        <v>104</v>
      </c>
      <c r="F867" s="108" t="s">
        <v>603</v>
      </c>
      <c r="G867" s="108" t="s">
        <v>664</v>
      </c>
      <c r="H867" s="108" t="s">
        <v>636</v>
      </c>
      <c r="I867" s="108" t="s">
        <v>665</v>
      </c>
      <c r="J867" s="109">
        <v>473420</v>
      </c>
      <c r="K867" s="107">
        <v>2020</v>
      </c>
      <c r="L867" s="98"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98" t="b">
        <f t="shared" si="13"/>
        <v>1</v>
      </c>
    </row>
    <row r="868" spans="1:13">
      <c r="A868" s="107">
        <v>2780</v>
      </c>
      <c r="B868" s="108" t="s">
        <v>1076</v>
      </c>
      <c r="C868" s="108" t="s">
        <v>615</v>
      </c>
      <c r="D868" s="107">
        <v>18642</v>
      </c>
      <c r="E868" s="108" t="s">
        <v>104</v>
      </c>
      <c r="F868" s="108" t="s">
        <v>603</v>
      </c>
      <c r="G868" s="108" t="s">
        <v>635</v>
      </c>
      <c r="H868" s="108" t="s">
        <v>636</v>
      </c>
      <c r="I868" s="108" t="s">
        <v>637</v>
      </c>
      <c r="J868" s="109">
        <v>0</v>
      </c>
      <c r="K868" s="107">
        <v>2020</v>
      </c>
      <c r="L868" s="98"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98" t="b">
        <f t="shared" si="13"/>
        <v>1</v>
      </c>
    </row>
    <row r="869" spans="1:13">
      <c r="A869" s="107">
        <v>2790</v>
      </c>
      <c r="B869" s="108" t="s">
        <v>1077</v>
      </c>
      <c r="C869" s="108" t="s">
        <v>1078</v>
      </c>
      <c r="D869" s="107">
        <v>12199</v>
      </c>
      <c r="E869" s="108" t="s">
        <v>107</v>
      </c>
      <c r="F869" s="108" t="s">
        <v>603</v>
      </c>
      <c r="G869" s="108" t="s">
        <v>611</v>
      </c>
      <c r="H869" s="108" t="s">
        <v>604</v>
      </c>
      <c r="I869" s="108" t="s">
        <v>604</v>
      </c>
      <c r="J869" s="109">
        <v>217</v>
      </c>
      <c r="K869" s="107">
        <v>2020</v>
      </c>
      <c r="L869" s="98"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98" t="b">
        <f t="shared" si="13"/>
        <v>1</v>
      </c>
    </row>
    <row r="870" spans="1:13">
      <c r="A870" s="107">
        <v>2790</v>
      </c>
      <c r="B870" s="108" t="s">
        <v>1077</v>
      </c>
      <c r="C870" s="108" t="s">
        <v>1078</v>
      </c>
      <c r="D870" s="107">
        <v>12199</v>
      </c>
      <c r="E870" s="108" t="s">
        <v>107</v>
      </c>
      <c r="F870" s="108" t="s">
        <v>603</v>
      </c>
      <c r="G870" s="108" t="s">
        <v>605</v>
      </c>
      <c r="H870" s="108" t="s">
        <v>619</v>
      </c>
      <c r="I870" s="108" t="s">
        <v>607</v>
      </c>
      <c r="J870" s="109">
        <v>461428.26</v>
      </c>
      <c r="K870" s="107">
        <v>2020</v>
      </c>
      <c r="L870" s="98"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98" t="b">
        <f t="shared" si="13"/>
        <v>1</v>
      </c>
    </row>
    <row r="871" spans="1:13">
      <c r="A871" s="107">
        <v>2790</v>
      </c>
      <c r="B871" s="108" t="s">
        <v>1077</v>
      </c>
      <c r="C871" s="108" t="s">
        <v>1078</v>
      </c>
      <c r="D871" s="107">
        <v>12199</v>
      </c>
      <c r="E871" s="108" t="s">
        <v>107</v>
      </c>
      <c r="F871" s="108" t="s">
        <v>603</v>
      </c>
      <c r="G871" s="108" t="s">
        <v>605</v>
      </c>
      <c r="H871" s="108" t="s">
        <v>604</v>
      </c>
      <c r="I871" s="108" t="s">
        <v>604</v>
      </c>
      <c r="J871" s="109">
        <v>18.387</v>
      </c>
      <c r="K871" s="107">
        <v>2020</v>
      </c>
      <c r="L871" s="98"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98" t="b">
        <f t="shared" si="13"/>
        <v>1</v>
      </c>
    </row>
    <row r="872" spans="1:13">
      <c r="A872" s="107">
        <v>2790</v>
      </c>
      <c r="B872" s="108" t="s">
        <v>1077</v>
      </c>
      <c r="C872" s="108" t="s">
        <v>1078</v>
      </c>
      <c r="D872" s="107">
        <v>12199</v>
      </c>
      <c r="E872" s="108" t="s">
        <v>107</v>
      </c>
      <c r="F872" s="108" t="s">
        <v>603</v>
      </c>
      <c r="G872" s="108" t="s">
        <v>605</v>
      </c>
      <c r="H872" s="108" t="s">
        <v>608</v>
      </c>
      <c r="I872" s="108" t="s">
        <v>607</v>
      </c>
      <c r="J872" s="109">
        <v>0</v>
      </c>
      <c r="K872" s="107">
        <v>2020</v>
      </c>
      <c r="L872" s="98"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98" t="b">
        <f t="shared" si="13"/>
        <v>1</v>
      </c>
    </row>
    <row r="873" spans="1:13">
      <c r="A873" s="107">
        <v>2790</v>
      </c>
      <c r="B873" s="108" t="s">
        <v>1077</v>
      </c>
      <c r="C873" s="108" t="s">
        <v>1078</v>
      </c>
      <c r="D873" s="107">
        <v>12199</v>
      </c>
      <c r="E873" s="108" t="s">
        <v>107</v>
      </c>
      <c r="F873" s="108" t="s">
        <v>603</v>
      </c>
      <c r="G873" s="108" t="s">
        <v>605</v>
      </c>
      <c r="H873" s="108" t="s">
        <v>917</v>
      </c>
      <c r="I873" s="108" t="s">
        <v>727</v>
      </c>
      <c r="J873" s="109">
        <v>8317.3549999999996</v>
      </c>
      <c r="K873" s="107">
        <v>2020</v>
      </c>
      <c r="L873" s="98"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98" t="b">
        <f t="shared" si="13"/>
        <v>1</v>
      </c>
    </row>
    <row r="874" spans="1:13">
      <c r="A874" s="107">
        <v>2817</v>
      </c>
      <c r="B874" s="108" t="s">
        <v>1079</v>
      </c>
      <c r="C874" s="108" t="s">
        <v>1080</v>
      </c>
      <c r="D874" s="107">
        <v>1307</v>
      </c>
      <c r="E874" s="108" t="s">
        <v>107</v>
      </c>
      <c r="F874" s="108" t="s">
        <v>603</v>
      </c>
      <c r="G874" s="108" t="s">
        <v>605</v>
      </c>
      <c r="H874" s="108" t="s">
        <v>612</v>
      </c>
      <c r="I874" s="108" t="s">
        <v>612</v>
      </c>
      <c r="J874" s="109">
        <v>10848.342000000001</v>
      </c>
      <c r="K874" s="107">
        <v>2020</v>
      </c>
      <c r="L874" s="98"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98" t="b">
        <f t="shared" si="13"/>
        <v>1</v>
      </c>
    </row>
    <row r="875" spans="1:13">
      <c r="A875" s="107">
        <v>2817</v>
      </c>
      <c r="B875" s="108" t="s">
        <v>1079</v>
      </c>
      <c r="C875" s="108" t="s">
        <v>1080</v>
      </c>
      <c r="D875" s="107">
        <v>1307</v>
      </c>
      <c r="E875" s="108" t="s">
        <v>107</v>
      </c>
      <c r="F875" s="108" t="s">
        <v>603</v>
      </c>
      <c r="G875" s="108" t="s">
        <v>605</v>
      </c>
      <c r="H875" s="108" t="s">
        <v>619</v>
      </c>
      <c r="I875" s="108" t="s">
        <v>607</v>
      </c>
      <c r="J875" s="109">
        <v>0</v>
      </c>
      <c r="K875" s="107">
        <v>2020</v>
      </c>
      <c r="L875" s="98"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98" t="b">
        <f t="shared" si="13"/>
        <v>1</v>
      </c>
    </row>
    <row r="876" spans="1:13">
      <c r="A876" s="107">
        <v>2817</v>
      </c>
      <c r="B876" s="108" t="s">
        <v>1079</v>
      </c>
      <c r="C876" s="108" t="s">
        <v>1080</v>
      </c>
      <c r="D876" s="107">
        <v>1307</v>
      </c>
      <c r="E876" s="108" t="s">
        <v>107</v>
      </c>
      <c r="F876" s="108" t="s">
        <v>603</v>
      </c>
      <c r="G876" s="108" t="s">
        <v>605</v>
      </c>
      <c r="H876" s="108" t="s">
        <v>628</v>
      </c>
      <c r="I876" s="108" t="s">
        <v>607</v>
      </c>
      <c r="J876" s="109">
        <v>2985973.7</v>
      </c>
      <c r="K876" s="107">
        <v>2020</v>
      </c>
      <c r="L876" s="98"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98" t="b">
        <f t="shared" si="13"/>
        <v>1</v>
      </c>
    </row>
    <row r="877" spans="1:13">
      <c r="A877" s="107">
        <v>2817</v>
      </c>
      <c r="B877" s="108" t="s">
        <v>1079</v>
      </c>
      <c r="C877" s="108" t="s">
        <v>1080</v>
      </c>
      <c r="D877" s="107">
        <v>1307</v>
      </c>
      <c r="E877" s="108" t="s">
        <v>107</v>
      </c>
      <c r="F877" s="108" t="s">
        <v>603</v>
      </c>
      <c r="G877" s="108" t="s">
        <v>605</v>
      </c>
      <c r="H877" s="108" t="s">
        <v>608</v>
      </c>
      <c r="I877" s="108" t="s">
        <v>607</v>
      </c>
      <c r="J877" s="109">
        <v>0</v>
      </c>
      <c r="K877" s="107">
        <v>2020</v>
      </c>
      <c r="L877" s="98"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98" t="b">
        <f t="shared" si="13"/>
        <v>1</v>
      </c>
    </row>
    <row r="878" spans="1:13">
      <c r="A878" s="107">
        <v>2823</v>
      </c>
      <c r="B878" s="108" t="s">
        <v>1081</v>
      </c>
      <c r="C878" s="108" t="s">
        <v>1082</v>
      </c>
      <c r="D878" s="107">
        <v>12658</v>
      </c>
      <c r="E878" s="108" t="s">
        <v>107</v>
      </c>
      <c r="F878" s="108" t="s">
        <v>603</v>
      </c>
      <c r="G878" s="108" t="s">
        <v>605</v>
      </c>
      <c r="H878" s="108" t="s">
        <v>612</v>
      </c>
      <c r="I878" s="108" t="s">
        <v>612</v>
      </c>
      <c r="J878" s="109">
        <v>9197.19</v>
      </c>
      <c r="K878" s="107">
        <v>2020</v>
      </c>
      <c r="L878" s="98"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98" t="b">
        <f t="shared" si="13"/>
        <v>1</v>
      </c>
    </row>
    <row r="879" spans="1:13">
      <c r="A879" s="107">
        <v>2823</v>
      </c>
      <c r="B879" s="108" t="s">
        <v>1081</v>
      </c>
      <c r="C879" s="108" t="s">
        <v>1082</v>
      </c>
      <c r="D879" s="107">
        <v>12658</v>
      </c>
      <c r="E879" s="108" t="s">
        <v>107</v>
      </c>
      <c r="F879" s="108" t="s">
        <v>603</v>
      </c>
      <c r="G879" s="108" t="s">
        <v>605</v>
      </c>
      <c r="H879" s="108" t="s">
        <v>619</v>
      </c>
      <c r="I879" s="108" t="s">
        <v>607</v>
      </c>
      <c r="J879" s="109">
        <v>0</v>
      </c>
      <c r="K879" s="107">
        <v>2020</v>
      </c>
      <c r="L879" s="98"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98" t="b">
        <f t="shared" si="13"/>
        <v>1</v>
      </c>
    </row>
    <row r="880" spans="1:13">
      <c r="A880" s="107">
        <v>2823</v>
      </c>
      <c r="B880" s="108" t="s">
        <v>1081</v>
      </c>
      <c r="C880" s="108" t="s">
        <v>1082</v>
      </c>
      <c r="D880" s="107">
        <v>12658</v>
      </c>
      <c r="E880" s="108" t="s">
        <v>107</v>
      </c>
      <c r="F880" s="108" t="s">
        <v>603</v>
      </c>
      <c r="G880" s="108" t="s">
        <v>605</v>
      </c>
      <c r="H880" s="108" t="s">
        <v>628</v>
      </c>
      <c r="I880" s="108" t="s">
        <v>607</v>
      </c>
      <c r="J880" s="109">
        <v>4658325.8</v>
      </c>
      <c r="K880" s="107">
        <v>2020</v>
      </c>
      <c r="L880" s="98"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98" t="b">
        <f t="shared" si="13"/>
        <v>1</v>
      </c>
    </row>
    <row r="881" spans="1:13">
      <c r="A881" s="107">
        <v>2828</v>
      </c>
      <c r="B881" s="108" t="s">
        <v>1083</v>
      </c>
      <c r="C881" s="108" t="s">
        <v>1084</v>
      </c>
      <c r="D881" s="107">
        <v>61412</v>
      </c>
      <c r="E881" s="108" t="s">
        <v>110</v>
      </c>
      <c r="F881" s="108" t="s">
        <v>679</v>
      </c>
      <c r="G881" s="108" t="s">
        <v>605</v>
      </c>
      <c r="H881" s="108" t="s">
        <v>606</v>
      </c>
      <c r="I881" s="108" t="s">
        <v>607</v>
      </c>
      <c r="J881" s="109">
        <v>9022458.8000000007</v>
      </c>
      <c r="K881" s="107">
        <v>2020</v>
      </c>
      <c r="L881" s="98"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98" t="b">
        <f t="shared" si="13"/>
        <v>1</v>
      </c>
    </row>
    <row r="882" spans="1:13">
      <c r="A882" s="107">
        <v>2828</v>
      </c>
      <c r="B882" s="108" t="s">
        <v>1083</v>
      </c>
      <c r="C882" s="108" t="s">
        <v>1084</v>
      </c>
      <c r="D882" s="107">
        <v>61412</v>
      </c>
      <c r="E882" s="108" t="s">
        <v>110</v>
      </c>
      <c r="F882" s="108" t="s">
        <v>679</v>
      </c>
      <c r="G882" s="108" t="s">
        <v>605</v>
      </c>
      <c r="H882" s="108" t="s">
        <v>612</v>
      </c>
      <c r="I882" s="108" t="s">
        <v>612</v>
      </c>
      <c r="J882" s="109">
        <v>37314.241000000002</v>
      </c>
      <c r="K882" s="107">
        <v>2020</v>
      </c>
      <c r="L882" s="98"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98" t="b">
        <f t="shared" si="13"/>
        <v>1</v>
      </c>
    </row>
    <row r="883" spans="1:13">
      <c r="A883" s="107">
        <v>2830</v>
      </c>
      <c r="B883" s="108" t="s">
        <v>1085</v>
      </c>
      <c r="C883" s="108" t="s">
        <v>1086</v>
      </c>
      <c r="D883" s="107">
        <v>3542</v>
      </c>
      <c r="E883" s="108" t="s">
        <v>110</v>
      </c>
      <c r="F883" s="108" t="s">
        <v>603</v>
      </c>
      <c r="G883" s="108" t="s">
        <v>725</v>
      </c>
      <c r="H883" s="108" t="s">
        <v>726</v>
      </c>
      <c r="I883" s="108" t="s">
        <v>727</v>
      </c>
      <c r="J883" s="109">
        <v>-880</v>
      </c>
      <c r="K883" s="107">
        <v>2020</v>
      </c>
      <c r="L883" s="98"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98" t="b">
        <f t="shared" si="13"/>
        <v>1</v>
      </c>
    </row>
    <row r="884" spans="1:13">
      <c r="A884" s="107">
        <v>2830</v>
      </c>
      <c r="B884" s="108" t="s">
        <v>1085</v>
      </c>
      <c r="C884" s="108" t="s">
        <v>1086</v>
      </c>
      <c r="D884" s="107">
        <v>3542</v>
      </c>
      <c r="E884" s="108" t="s">
        <v>110</v>
      </c>
      <c r="F884" s="108" t="s">
        <v>603</v>
      </c>
      <c r="G884" s="108" t="s">
        <v>605</v>
      </c>
      <c r="H884" s="108" t="s">
        <v>606</v>
      </c>
      <c r="I884" s="108" t="s">
        <v>607</v>
      </c>
      <c r="J884" s="109">
        <v>0</v>
      </c>
      <c r="K884" s="107">
        <v>2020</v>
      </c>
      <c r="L884" s="98"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98" t="b">
        <f t="shared" si="13"/>
        <v>1</v>
      </c>
    </row>
    <row r="885" spans="1:13">
      <c r="A885" s="107">
        <v>2830</v>
      </c>
      <c r="B885" s="108" t="s">
        <v>1085</v>
      </c>
      <c r="C885" s="108" t="s">
        <v>1086</v>
      </c>
      <c r="D885" s="107">
        <v>3542</v>
      </c>
      <c r="E885" s="108" t="s">
        <v>110</v>
      </c>
      <c r="F885" s="108" t="s">
        <v>603</v>
      </c>
      <c r="G885" s="108" t="s">
        <v>605</v>
      </c>
      <c r="H885" s="108" t="s">
        <v>612</v>
      </c>
      <c r="I885" s="108" t="s">
        <v>612</v>
      </c>
      <c r="J885" s="109">
        <v>0</v>
      </c>
      <c r="K885" s="107">
        <v>2020</v>
      </c>
      <c r="L885" s="98"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98" t="b">
        <f t="shared" si="13"/>
        <v>1</v>
      </c>
    </row>
    <row r="886" spans="1:13">
      <c r="A886" s="107">
        <v>2832</v>
      </c>
      <c r="B886" s="108" t="s">
        <v>1087</v>
      </c>
      <c r="C886" s="108" t="s">
        <v>1088</v>
      </c>
      <c r="D886" s="107">
        <v>59919</v>
      </c>
      <c r="E886" s="108" t="s">
        <v>110</v>
      </c>
      <c r="F886" s="108" t="s">
        <v>679</v>
      </c>
      <c r="G886" s="108" t="s">
        <v>611</v>
      </c>
      <c r="H886" s="108" t="s">
        <v>612</v>
      </c>
      <c r="I886" s="108" t="s">
        <v>612</v>
      </c>
      <c r="J886" s="109">
        <v>75</v>
      </c>
      <c r="K886" s="107">
        <v>2020</v>
      </c>
      <c r="L886" s="98"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98" t="b">
        <f t="shared" si="13"/>
        <v>1</v>
      </c>
    </row>
    <row r="887" spans="1:13">
      <c r="A887" s="107">
        <v>2832</v>
      </c>
      <c r="B887" s="108" t="s">
        <v>1087</v>
      </c>
      <c r="C887" s="108" t="s">
        <v>1088</v>
      </c>
      <c r="D887" s="107">
        <v>59919</v>
      </c>
      <c r="E887" s="108" t="s">
        <v>110</v>
      </c>
      <c r="F887" s="108" t="s">
        <v>679</v>
      </c>
      <c r="G887" s="108" t="s">
        <v>605</v>
      </c>
      <c r="H887" s="108" t="s">
        <v>606</v>
      </c>
      <c r="I887" s="108" t="s">
        <v>607</v>
      </c>
      <c r="J887" s="109">
        <v>6672860.2999999998</v>
      </c>
      <c r="K887" s="107">
        <v>2020</v>
      </c>
      <c r="L887" s="98"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98" t="b">
        <f t="shared" si="13"/>
        <v>1</v>
      </c>
    </row>
    <row r="888" spans="1:13">
      <c r="A888" s="107">
        <v>2832</v>
      </c>
      <c r="B888" s="108" t="s">
        <v>1087</v>
      </c>
      <c r="C888" s="108" t="s">
        <v>1088</v>
      </c>
      <c r="D888" s="107">
        <v>59919</v>
      </c>
      <c r="E888" s="108" t="s">
        <v>110</v>
      </c>
      <c r="F888" s="108" t="s">
        <v>679</v>
      </c>
      <c r="G888" s="108" t="s">
        <v>605</v>
      </c>
      <c r="H888" s="108" t="s">
        <v>612</v>
      </c>
      <c r="I888" s="108" t="s">
        <v>612</v>
      </c>
      <c r="J888" s="109">
        <v>14404.668</v>
      </c>
      <c r="K888" s="107">
        <v>2020</v>
      </c>
      <c r="L888" s="98"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98" t="b">
        <f t="shared" si="13"/>
        <v>1</v>
      </c>
    </row>
    <row r="889" spans="1:13">
      <c r="A889" s="107">
        <v>2836</v>
      </c>
      <c r="B889" s="108" t="s">
        <v>1089</v>
      </c>
      <c r="C889" s="108" t="s">
        <v>1090</v>
      </c>
      <c r="D889" s="107">
        <v>14165</v>
      </c>
      <c r="E889" s="108" t="s">
        <v>110</v>
      </c>
      <c r="F889" s="108" t="s">
        <v>679</v>
      </c>
      <c r="G889" s="108" t="s">
        <v>611</v>
      </c>
      <c r="H889" s="108" t="s">
        <v>612</v>
      </c>
      <c r="I889" s="108" t="s">
        <v>612</v>
      </c>
      <c r="J889" s="109">
        <v>-175</v>
      </c>
      <c r="K889" s="107">
        <v>2020</v>
      </c>
      <c r="L889" s="98"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98" t="b">
        <f t="shared" si="13"/>
        <v>1</v>
      </c>
    </row>
    <row r="890" spans="1:13">
      <c r="A890" s="107">
        <v>2836</v>
      </c>
      <c r="B890" s="108" t="s">
        <v>1089</v>
      </c>
      <c r="C890" s="108" t="s">
        <v>1090</v>
      </c>
      <c r="D890" s="107">
        <v>14165</v>
      </c>
      <c r="E890" s="108" t="s">
        <v>110</v>
      </c>
      <c r="F890" s="108" t="s">
        <v>679</v>
      </c>
      <c r="G890" s="108" t="s">
        <v>605</v>
      </c>
      <c r="H890" s="108" t="s">
        <v>606</v>
      </c>
      <c r="I890" s="108" t="s">
        <v>607</v>
      </c>
      <c r="J890" s="109">
        <v>162615.16</v>
      </c>
      <c r="K890" s="107">
        <v>2020</v>
      </c>
      <c r="L890" s="98"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98" t="b">
        <f t="shared" si="13"/>
        <v>1</v>
      </c>
    </row>
    <row r="891" spans="1:13">
      <c r="A891" s="107">
        <v>2836</v>
      </c>
      <c r="B891" s="108" t="s">
        <v>1089</v>
      </c>
      <c r="C891" s="108" t="s">
        <v>1090</v>
      </c>
      <c r="D891" s="107">
        <v>14165</v>
      </c>
      <c r="E891" s="108" t="s">
        <v>110</v>
      </c>
      <c r="F891" s="108" t="s">
        <v>679</v>
      </c>
      <c r="G891" s="108" t="s">
        <v>605</v>
      </c>
      <c r="H891" s="108" t="s">
        <v>612</v>
      </c>
      <c r="I891" s="108" t="s">
        <v>612</v>
      </c>
      <c r="J891" s="109">
        <v>2327.4250000000002</v>
      </c>
      <c r="K891" s="107">
        <v>2020</v>
      </c>
      <c r="L891" s="98"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98" t="b">
        <f t="shared" si="13"/>
        <v>1</v>
      </c>
    </row>
    <row r="892" spans="1:13">
      <c r="A892" s="107">
        <v>2836</v>
      </c>
      <c r="B892" s="108" t="s">
        <v>1089</v>
      </c>
      <c r="C892" s="108" t="s">
        <v>1090</v>
      </c>
      <c r="D892" s="107">
        <v>14165</v>
      </c>
      <c r="E892" s="108" t="s">
        <v>110</v>
      </c>
      <c r="F892" s="108" t="s">
        <v>679</v>
      </c>
      <c r="G892" s="108" t="s">
        <v>605</v>
      </c>
      <c r="H892" s="108" t="s">
        <v>608</v>
      </c>
      <c r="I892" s="108" t="s">
        <v>607</v>
      </c>
      <c r="J892" s="109">
        <v>69952.414000000004</v>
      </c>
      <c r="K892" s="107">
        <v>2020</v>
      </c>
      <c r="L892" s="98"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98" t="b">
        <f t="shared" si="13"/>
        <v>1</v>
      </c>
    </row>
    <row r="893" spans="1:13">
      <c r="A893" s="107">
        <v>2840</v>
      </c>
      <c r="B893" s="108" t="s">
        <v>1091</v>
      </c>
      <c r="C893" s="108" t="s">
        <v>1092</v>
      </c>
      <c r="D893" s="107">
        <v>58620</v>
      </c>
      <c r="E893" s="108" t="s">
        <v>110</v>
      </c>
      <c r="F893" s="108" t="s">
        <v>679</v>
      </c>
      <c r="G893" s="108" t="s">
        <v>605</v>
      </c>
      <c r="H893" s="108" t="s">
        <v>606</v>
      </c>
      <c r="I893" s="108" t="s">
        <v>607</v>
      </c>
      <c r="J893" s="109">
        <v>1069296.2</v>
      </c>
      <c r="K893" s="107">
        <v>2020</v>
      </c>
      <c r="L893" s="98"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98" t="b">
        <f t="shared" si="13"/>
        <v>1</v>
      </c>
    </row>
    <row r="894" spans="1:13">
      <c r="A894" s="107">
        <v>2840</v>
      </c>
      <c r="B894" s="108" t="s">
        <v>1091</v>
      </c>
      <c r="C894" s="108" t="s">
        <v>1092</v>
      </c>
      <c r="D894" s="107">
        <v>58620</v>
      </c>
      <c r="E894" s="108" t="s">
        <v>110</v>
      </c>
      <c r="F894" s="108" t="s">
        <v>679</v>
      </c>
      <c r="G894" s="108" t="s">
        <v>605</v>
      </c>
      <c r="H894" s="108" t="s">
        <v>612</v>
      </c>
      <c r="I894" s="108" t="s">
        <v>612</v>
      </c>
      <c r="J894" s="109">
        <v>5197.8280000000004</v>
      </c>
      <c r="K894" s="107">
        <v>2020</v>
      </c>
      <c r="L894" s="98"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98" t="b">
        <f t="shared" si="13"/>
        <v>1</v>
      </c>
    </row>
    <row r="895" spans="1:13">
      <c r="A895" s="107">
        <v>2866</v>
      </c>
      <c r="B895" s="108" t="s">
        <v>1093</v>
      </c>
      <c r="C895" s="108" t="s">
        <v>1094</v>
      </c>
      <c r="D895" s="107">
        <v>6526</v>
      </c>
      <c r="E895" s="108" t="s">
        <v>110</v>
      </c>
      <c r="F895" s="108" t="s">
        <v>679</v>
      </c>
      <c r="G895" s="108" t="s">
        <v>649</v>
      </c>
      <c r="H895" s="108" t="s">
        <v>612</v>
      </c>
      <c r="I895" s="108" t="s">
        <v>612</v>
      </c>
      <c r="J895" s="109">
        <v>73</v>
      </c>
      <c r="K895" s="107">
        <v>2020</v>
      </c>
      <c r="L895" s="98"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98" t="b">
        <f t="shared" si="13"/>
        <v>1</v>
      </c>
    </row>
    <row r="896" spans="1:13">
      <c r="A896" s="107">
        <v>2866</v>
      </c>
      <c r="B896" s="108" t="s">
        <v>1093</v>
      </c>
      <c r="C896" s="108" t="s">
        <v>1094</v>
      </c>
      <c r="D896" s="107">
        <v>6526</v>
      </c>
      <c r="E896" s="108" t="s">
        <v>110</v>
      </c>
      <c r="F896" s="108" t="s">
        <v>679</v>
      </c>
      <c r="G896" s="108" t="s">
        <v>605</v>
      </c>
      <c r="H896" s="108" t="s">
        <v>606</v>
      </c>
      <c r="I896" s="108" t="s">
        <v>607</v>
      </c>
      <c r="J896" s="109">
        <v>4781555.3</v>
      </c>
      <c r="K896" s="107">
        <v>2020</v>
      </c>
      <c r="L896" s="98"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98" t="b">
        <f t="shared" si="13"/>
        <v>1</v>
      </c>
    </row>
    <row r="897" spans="1:13">
      <c r="A897" s="107">
        <v>2866</v>
      </c>
      <c r="B897" s="108" t="s">
        <v>1093</v>
      </c>
      <c r="C897" s="108" t="s">
        <v>1094</v>
      </c>
      <c r="D897" s="107">
        <v>6526</v>
      </c>
      <c r="E897" s="108" t="s">
        <v>110</v>
      </c>
      <c r="F897" s="108" t="s">
        <v>679</v>
      </c>
      <c r="G897" s="108" t="s">
        <v>605</v>
      </c>
      <c r="H897" s="108" t="s">
        <v>612</v>
      </c>
      <c r="I897" s="108" t="s">
        <v>612</v>
      </c>
      <c r="J897" s="109">
        <v>15849.72</v>
      </c>
      <c r="K897" s="107">
        <v>2020</v>
      </c>
      <c r="L897" s="98"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98" t="b">
        <f t="shared" si="13"/>
        <v>1</v>
      </c>
    </row>
    <row r="898" spans="1:13">
      <c r="A898" s="107">
        <v>2866</v>
      </c>
      <c r="B898" s="108" t="s">
        <v>1093</v>
      </c>
      <c r="C898" s="108" t="s">
        <v>1094</v>
      </c>
      <c r="D898" s="107">
        <v>6526</v>
      </c>
      <c r="E898" s="108" t="s">
        <v>110</v>
      </c>
      <c r="F898" s="108" t="s">
        <v>679</v>
      </c>
      <c r="G898" s="108" t="s">
        <v>605</v>
      </c>
      <c r="H898" s="108" t="s">
        <v>608</v>
      </c>
      <c r="I898" s="108" t="s">
        <v>607</v>
      </c>
      <c r="J898" s="109">
        <v>0</v>
      </c>
      <c r="K898" s="107">
        <v>2020</v>
      </c>
      <c r="L898" s="98"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98" t="b">
        <f t="shared" si="13"/>
        <v>1</v>
      </c>
    </row>
    <row r="899" spans="1:13">
      <c r="A899" s="107">
        <v>2876</v>
      </c>
      <c r="B899" s="108" t="s">
        <v>1095</v>
      </c>
      <c r="C899" s="108" t="s">
        <v>1096</v>
      </c>
      <c r="D899" s="107">
        <v>14015</v>
      </c>
      <c r="E899" s="108" t="s">
        <v>110</v>
      </c>
      <c r="F899" s="108" t="s">
        <v>603</v>
      </c>
      <c r="G899" s="108" t="s">
        <v>605</v>
      </c>
      <c r="H899" s="108" t="s">
        <v>606</v>
      </c>
      <c r="I899" s="108" t="s">
        <v>607</v>
      </c>
      <c r="J899" s="109">
        <v>4584571.5999999996</v>
      </c>
      <c r="K899" s="107">
        <v>2020</v>
      </c>
      <c r="L899" s="98"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98" t="b">
        <f t="shared" si="13"/>
        <v>1</v>
      </c>
    </row>
    <row r="900" spans="1:13">
      <c r="A900" s="107">
        <v>2876</v>
      </c>
      <c r="B900" s="108" t="s">
        <v>1095</v>
      </c>
      <c r="C900" s="108" t="s">
        <v>1096</v>
      </c>
      <c r="D900" s="107">
        <v>14015</v>
      </c>
      <c r="E900" s="108" t="s">
        <v>110</v>
      </c>
      <c r="F900" s="108" t="s">
        <v>603</v>
      </c>
      <c r="G900" s="108" t="s">
        <v>605</v>
      </c>
      <c r="H900" s="108" t="s">
        <v>612</v>
      </c>
      <c r="I900" s="108" t="s">
        <v>612</v>
      </c>
      <c r="J900" s="109">
        <v>7312.4650000000001</v>
      </c>
      <c r="K900" s="107">
        <v>2020</v>
      </c>
      <c r="L900" s="98"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98" t="b">
        <f t="shared" si="13"/>
        <v>1</v>
      </c>
    </row>
    <row r="901" spans="1:13">
      <c r="A901" s="107">
        <v>2876</v>
      </c>
      <c r="B901" s="108" t="s">
        <v>1095</v>
      </c>
      <c r="C901" s="108" t="s">
        <v>1096</v>
      </c>
      <c r="D901" s="107">
        <v>14015</v>
      </c>
      <c r="E901" s="108" t="s">
        <v>110</v>
      </c>
      <c r="F901" s="108" t="s">
        <v>603</v>
      </c>
      <c r="G901" s="108" t="s">
        <v>605</v>
      </c>
      <c r="H901" s="108" t="s">
        <v>608</v>
      </c>
      <c r="I901" s="108" t="s">
        <v>607</v>
      </c>
      <c r="J901" s="109">
        <v>59875.923999999999</v>
      </c>
      <c r="K901" s="107">
        <v>2020</v>
      </c>
      <c r="L901" s="98"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98" t="b">
        <f t="shared" si="13"/>
        <v>1</v>
      </c>
    </row>
    <row r="902" spans="1:13">
      <c r="A902" s="107">
        <v>2952</v>
      </c>
      <c r="B902" s="108" t="s">
        <v>1097</v>
      </c>
      <c r="C902" s="108" t="s">
        <v>1098</v>
      </c>
      <c r="D902" s="107">
        <v>14063</v>
      </c>
      <c r="E902" s="108" t="s">
        <v>112</v>
      </c>
      <c r="F902" s="108" t="s">
        <v>603</v>
      </c>
      <c r="G902" s="108" t="s">
        <v>605</v>
      </c>
      <c r="H902" s="108" t="s">
        <v>606</v>
      </c>
      <c r="I902" s="108" t="s">
        <v>607</v>
      </c>
      <c r="J902" s="109">
        <v>0</v>
      </c>
      <c r="K902" s="107">
        <v>2020</v>
      </c>
      <c r="L902" s="98"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98" t="b">
        <f t="shared" si="13"/>
        <v>1</v>
      </c>
    </row>
    <row r="903" spans="1:13">
      <c r="A903" s="107">
        <v>2952</v>
      </c>
      <c r="B903" s="108" t="s">
        <v>1097</v>
      </c>
      <c r="C903" s="108" t="s">
        <v>1098</v>
      </c>
      <c r="D903" s="107">
        <v>14063</v>
      </c>
      <c r="E903" s="108" t="s">
        <v>112</v>
      </c>
      <c r="F903" s="108" t="s">
        <v>603</v>
      </c>
      <c r="G903" s="108" t="s">
        <v>605</v>
      </c>
      <c r="H903" s="108" t="s">
        <v>604</v>
      </c>
      <c r="I903" s="108" t="s">
        <v>604</v>
      </c>
      <c r="J903" s="109">
        <v>1360485.9</v>
      </c>
      <c r="K903" s="107">
        <v>2020</v>
      </c>
      <c r="L903" s="98"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98" t="b">
        <f t="shared" si="13"/>
        <v>1</v>
      </c>
    </row>
    <row r="904" spans="1:13">
      <c r="A904" s="107">
        <v>2952</v>
      </c>
      <c r="B904" s="108" t="s">
        <v>1097</v>
      </c>
      <c r="C904" s="108" t="s">
        <v>1098</v>
      </c>
      <c r="D904" s="107">
        <v>14063</v>
      </c>
      <c r="E904" s="108" t="s">
        <v>112</v>
      </c>
      <c r="F904" s="108" t="s">
        <v>603</v>
      </c>
      <c r="G904" s="108" t="s">
        <v>605</v>
      </c>
      <c r="H904" s="108" t="s">
        <v>608</v>
      </c>
      <c r="I904" s="108" t="s">
        <v>607</v>
      </c>
      <c r="J904" s="109">
        <v>1392263.1</v>
      </c>
      <c r="K904" s="107">
        <v>2020</v>
      </c>
      <c r="L904" s="98"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98"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07">
        <v>2953</v>
      </c>
      <c r="B905" s="108" t="s">
        <v>1099</v>
      </c>
      <c r="C905" s="108" t="s">
        <v>1098</v>
      </c>
      <c r="D905" s="107">
        <v>14063</v>
      </c>
      <c r="E905" s="108" t="s">
        <v>112</v>
      </c>
      <c r="F905" s="108" t="s">
        <v>603</v>
      </c>
      <c r="G905" s="108" t="s">
        <v>611</v>
      </c>
      <c r="H905" s="108" t="s">
        <v>612</v>
      </c>
      <c r="I905" s="108" t="s">
        <v>612</v>
      </c>
      <c r="J905" s="109">
        <v>3.3109999999999999</v>
      </c>
      <c r="K905" s="107">
        <v>2020</v>
      </c>
      <c r="L905" s="98"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98" t="b">
        <f t="shared" si="14"/>
        <v>1</v>
      </c>
    </row>
    <row r="906" spans="1:13">
      <c r="A906" s="107">
        <v>2953</v>
      </c>
      <c r="B906" s="108" t="s">
        <v>1099</v>
      </c>
      <c r="C906" s="108" t="s">
        <v>1098</v>
      </c>
      <c r="D906" s="107">
        <v>14063</v>
      </c>
      <c r="E906" s="108" t="s">
        <v>112</v>
      </c>
      <c r="F906" s="108" t="s">
        <v>603</v>
      </c>
      <c r="G906" s="108" t="s">
        <v>611</v>
      </c>
      <c r="H906" s="108" t="s">
        <v>604</v>
      </c>
      <c r="I906" s="108" t="s">
        <v>604</v>
      </c>
      <c r="J906" s="109">
        <v>6418.6890000000003</v>
      </c>
      <c r="K906" s="107">
        <v>2020</v>
      </c>
      <c r="L906" s="98"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98" t="b">
        <f t="shared" si="14"/>
        <v>1</v>
      </c>
    </row>
    <row r="907" spans="1:13">
      <c r="A907" s="107">
        <v>2953</v>
      </c>
      <c r="B907" s="108" t="s">
        <v>1099</v>
      </c>
      <c r="C907" s="108" t="s">
        <v>1098</v>
      </c>
      <c r="D907" s="107">
        <v>14063</v>
      </c>
      <c r="E907" s="108" t="s">
        <v>112</v>
      </c>
      <c r="F907" s="108" t="s">
        <v>603</v>
      </c>
      <c r="G907" s="108" t="s">
        <v>661</v>
      </c>
      <c r="H907" s="108" t="s">
        <v>662</v>
      </c>
      <c r="I907" s="108" t="s">
        <v>662</v>
      </c>
      <c r="J907" s="109">
        <v>4708</v>
      </c>
      <c r="K907" s="107">
        <v>2020</v>
      </c>
      <c r="L907" s="98"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98" t="b">
        <f t="shared" si="14"/>
        <v>1</v>
      </c>
    </row>
    <row r="908" spans="1:13">
      <c r="A908" s="107">
        <v>2956</v>
      </c>
      <c r="B908" s="108" t="s">
        <v>1100</v>
      </c>
      <c r="C908" s="108" t="s">
        <v>1098</v>
      </c>
      <c r="D908" s="107">
        <v>14063</v>
      </c>
      <c r="E908" s="108" t="s">
        <v>112</v>
      </c>
      <c r="F908" s="108" t="s">
        <v>603</v>
      </c>
      <c r="G908" s="108" t="s">
        <v>605</v>
      </c>
      <c r="H908" s="108" t="s">
        <v>612</v>
      </c>
      <c r="I908" s="108" t="s">
        <v>612</v>
      </c>
      <c r="J908" s="109">
        <v>0</v>
      </c>
      <c r="K908" s="107">
        <v>2020</v>
      </c>
      <c r="L908" s="98"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98" t="b">
        <f t="shared" si="14"/>
        <v>1</v>
      </c>
    </row>
    <row r="909" spans="1:13">
      <c r="A909" s="107">
        <v>2956</v>
      </c>
      <c r="B909" s="108" t="s">
        <v>1100</v>
      </c>
      <c r="C909" s="108" t="s">
        <v>1098</v>
      </c>
      <c r="D909" s="107">
        <v>14063</v>
      </c>
      <c r="E909" s="108" t="s">
        <v>112</v>
      </c>
      <c r="F909" s="108" t="s">
        <v>603</v>
      </c>
      <c r="G909" s="108" t="s">
        <v>605</v>
      </c>
      <c r="H909" s="108" t="s">
        <v>604</v>
      </c>
      <c r="I909" s="108" t="s">
        <v>604</v>
      </c>
      <c r="J909" s="109">
        <v>2560672</v>
      </c>
      <c r="K909" s="107">
        <v>2020</v>
      </c>
      <c r="L909" s="98"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98" t="b">
        <f t="shared" si="14"/>
        <v>1</v>
      </c>
    </row>
    <row r="910" spans="1:13">
      <c r="A910" s="107">
        <v>2956</v>
      </c>
      <c r="B910" s="108" t="s">
        <v>1100</v>
      </c>
      <c r="C910" s="108" t="s">
        <v>1098</v>
      </c>
      <c r="D910" s="107">
        <v>14063</v>
      </c>
      <c r="E910" s="108" t="s">
        <v>112</v>
      </c>
      <c r="F910" s="108" t="s">
        <v>603</v>
      </c>
      <c r="G910" s="108" t="s">
        <v>605</v>
      </c>
      <c r="H910" s="108" t="s">
        <v>646</v>
      </c>
      <c r="I910" s="108" t="s">
        <v>646</v>
      </c>
      <c r="J910" s="109">
        <v>0</v>
      </c>
      <c r="K910" s="107">
        <v>2020</v>
      </c>
      <c r="L910" s="98"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98" t="b">
        <f t="shared" si="14"/>
        <v>1</v>
      </c>
    </row>
    <row r="911" spans="1:13">
      <c r="A911" s="107">
        <v>2963</v>
      </c>
      <c r="B911" s="108" t="s">
        <v>1101</v>
      </c>
      <c r="C911" s="108" t="s">
        <v>1102</v>
      </c>
      <c r="D911" s="107">
        <v>15474</v>
      </c>
      <c r="E911" s="108" t="s">
        <v>112</v>
      </c>
      <c r="F911" s="108" t="s">
        <v>603</v>
      </c>
      <c r="G911" s="108" t="s">
        <v>16</v>
      </c>
      <c r="H911" s="108" t="s">
        <v>604</v>
      </c>
      <c r="I911" s="108" t="s">
        <v>604</v>
      </c>
      <c r="J911" s="109">
        <v>744256</v>
      </c>
      <c r="K911" s="107">
        <v>2020</v>
      </c>
      <c r="L911" s="98"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98" t="b">
        <f t="shared" si="14"/>
        <v>1</v>
      </c>
    </row>
    <row r="912" spans="1:13">
      <c r="A912" s="107">
        <v>2963</v>
      </c>
      <c r="B912" s="108" t="s">
        <v>1101</v>
      </c>
      <c r="C912" s="108" t="s">
        <v>1102</v>
      </c>
      <c r="D912" s="107">
        <v>15474</v>
      </c>
      <c r="E912" s="108" t="s">
        <v>112</v>
      </c>
      <c r="F912" s="108" t="s">
        <v>603</v>
      </c>
      <c r="G912" s="108" t="s">
        <v>24</v>
      </c>
      <c r="H912" s="108" t="s">
        <v>606</v>
      </c>
      <c r="I912" s="108" t="s">
        <v>607</v>
      </c>
      <c r="J912" s="109">
        <v>0</v>
      </c>
      <c r="K912" s="107">
        <v>2020</v>
      </c>
      <c r="L912" s="98"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98" t="b">
        <f t="shared" si="14"/>
        <v>1</v>
      </c>
    </row>
    <row r="913" spans="1:13">
      <c r="A913" s="107">
        <v>2963</v>
      </c>
      <c r="B913" s="108" t="s">
        <v>1101</v>
      </c>
      <c r="C913" s="108" t="s">
        <v>1102</v>
      </c>
      <c r="D913" s="107">
        <v>15474</v>
      </c>
      <c r="E913" s="108" t="s">
        <v>112</v>
      </c>
      <c r="F913" s="108" t="s">
        <v>603</v>
      </c>
      <c r="G913" s="108" t="s">
        <v>24</v>
      </c>
      <c r="H913" s="108" t="s">
        <v>604</v>
      </c>
      <c r="I913" s="108" t="s">
        <v>604</v>
      </c>
      <c r="J913" s="109">
        <v>1509297</v>
      </c>
      <c r="K913" s="107">
        <v>2020</v>
      </c>
      <c r="L913" s="98"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98" t="b">
        <f t="shared" si="14"/>
        <v>1</v>
      </c>
    </row>
    <row r="914" spans="1:13">
      <c r="A914" s="107">
        <v>2963</v>
      </c>
      <c r="B914" s="108" t="s">
        <v>1101</v>
      </c>
      <c r="C914" s="108" t="s">
        <v>1102</v>
      </c>
      <c r="D914" s="107">
        <v>15474</v>
      </c>
      <c r="E914" s="108" t="s">
        <v>112</v>
      </c>
      <c r="F914" s="108" t="s">
        <v>603</v>
      </c>
      <c r="G914" s="108" t="s">
        <v>649</v>
      </c>
      <c r="H914" s="108" t="s">
        <v>612</v>
      </c>
      <c r="I914" s="108" t="s">
        <v>612</v>
      </c>
      <c r="J914" s="109">
        <v>0</v>
      </c>
      <c r="K914" s="107">
        <v>2020</v>
      </c>
      <c r="L914" s="98"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98" t="b">
        <f t="shared" si="14"/>
        <v>1</v>
      </c>
    </row>
    <row r="915" spans="1:13">
      <c r="A915" s="107">
        <v>2963</v>
      </c>
      <c r="B915" s="108" t="s">
        <v>1101</v>
      </c>
      <c r="C915" s="108" t="s">
        <v>1102</v>
      </c>
      <c r="D915" s="107">
        <v>15474</v>
      </c>
      <c r="E915" s="108" t="s">
        <v>112</v>
      </c>
      <c r="F915" s="108" t="s">
        <v>603</v>
      </c>
      <c r="G915" s="108" t="s">
        <v>605</v>
      </c>
      <c r="H915" s="108" t="s">
        <v>612</v>
      </c>
      <c r="I915" s="108" t="s">
        <v>612</v>
      </c>
      <c r="J915" s="109">
        <v>0</v>
      </c>
      <c r="K915" s="107">
        <v>2020</v>
      </c>
      <c r="L915" s="98"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98" t="b">
        <f t="shared" si="14"/>
        <v>1</v>
      </c>
    </row>
    <row r="916" spans="1:13">
      <c r="A916" s="107">
        <v>2963</v>
      </c>
      <c r="B916" s="108" t="s">
        <v>1101</v>
      </c>
      <c r="C916" s="108" t="s">
        <v>1102</v>
      </c>
      <c r="D916" s="107">
        <v>15474</v>
      </c>
      <c r="E916" s="108" t="s">
        <v>112</v>
      </c>
      <c r="F916" s="108" t="s">
        <v>603</v>
      </c>
      <c r="G916" s="108" t="s">
        <v>605</v>
      </c>
      <c r="H916" s="108" t="s">
        <v>604</v>
      </c>
      <c r="I916" s="108" t="s">
        <v>604</v>
      </c>
      <c r="J916" s="109">
        <v>317033.19</v>
      </c>
      <c r="K916" s="107">
        <v>2020</v>
      </c>
      <c r="L916" s="98"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98" t="b">
        <f t="shared" si="14"/>
        <v>1</v>
      </c>
    </row>
    <row r="917" spans="1:13">
      <c r="A917" s="107">
        <v>2963</v>
      </c>
      <c r="B917" s="108" t="s">
        <v>1101</v>
      </c>
      <c r="C917" s="108" t="s">
        <v>1102</v>
      </c>
      <c r="D917" s="107">
        <v>15474</v>
      </c>
      <c r="E917" s="108" t="s">
        <v>112</v>
      </c>
      <c r="F917" s="108" t="s">
        <v>603</v>
      </c>
      <c r="G917" s="108" t="s">
        <v>605</v>
      </c>
      <c r="H917" s="108" t="s">
        <v>608</v>
      </c>
      <c r="I917" s="108" t="s">
        <v>607</v>
      </c>
      <c r="J917" s="109">
        <v>1121751.8</v>
      </c>
      <c r="K917" s="107">
        <v>2020</v>
      </c>
      <c r="L917" s="98"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98" t="b">
        <f t="shared" si="14"/>
        <v>1</v>
      </c>
    </row>
    <row r="918" spans="1:13">
      <c r="A918" s="107">
        <v>2982</v>
      </c>
      <c r="B918" s="108" t="s">
        <v>1103</v>
      </c>
      <c r="C918" s="108" t="s">
        <v>674</v>
      </c>
      <c r="D918" s="107">
        <v>7490</v>
      </c>
      <c r="E918" s="108" t="s">
        <v>112</v>
      </c>
      <c r="F918" s="108" t="s">
        <v>603</v>
      </c>
      <c r="G918" s="108" t="s">
        <v>635</v>
      </c>
      <c r="H918" s="108" t="s">
        <v>636</v>
      </c>
      <c r="I918" s="108" t="s">
        <v>637</v>
      </c>
      <c r="J918" s="109">
        <v>-117820</v>
      </c>
      <c r="K918" s="107">
        <v>2020</v>
      </c>
      <c r="L918" s="98"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98" t="b">
        <f t="shared" si="14"/>
        <v>1</v>
      </c>
    </row>
    <row r="919" spans="1:13">
      <c r="A919" s="107">
        <v>3006</v>
      </c>
      <c r="B919" s="108" t="s">
        <v>1104</v>
      </c>
      <c r="C919" s="108" t="s">
        <v>1105</v>
      </c>
      <c r="D919" s="107">
        <v>20447</v>
      </c>
      <c r="E919" s="108" t="s">
        <v>112</v>
      </c>
      <c r="F919" s="108" t="s">
        <v>603</v>
      </c>
      <c r="G919" s="108" t="s">
        <v>644</v>
      </c>
      <c r="H919" s="108" t="s">
        <v>604</v>
      </c>
      <c r="I919" s="108" t="s">
        <v>604</v>
      </c>
      <c r="J919" s="109">
        <v>266306</v>
      </c>
      <c r="K919" s="107">
        <v>2020</v>
      </c>
      <c r="L919" s="98"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98" t="b">
        <f t="shared" si="14"/>
        <v>1</v>
      </c>
    </row>
    <row r="920" spans="1:13">
      <c r="A920" s="107">
        <v>3006</v>
      </c>
      <c r="B920" s="108" t="s">
        <v>1104</v>
      </c>
      <c r="C920" s="108" t="s">
        <v>1105</v>
      </c>
      <c r="D920" s="107">
        <v>20447</v>
      </c>
      <c r="E920" s="108" t="s">
        <v>112</v>
      </c>
      <c r="F920" s="108" t="s">
        <v>603</v>
      </c>
      <c r="G920" s="108" t="s">
        <v>611</v>
      </c>
      <c r="H920" s="108" t="s">
        <v>604</v>
      </c>
      <c r="I920" s="108" t="s">
        <v>604</v>
      </c>
      <c r="J920" s="109">
        <v>264598</v>
      </c>
      <c r="K920" s="107">
        <v>2020</v>
      </c>
      <c r="L920" s="98"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98" t="b">
        <f t="shared" si="14"/>
        <v>1</v>
      </c>
    </row>
    <row r="921" spans="1:13">
      <c r="A921" s="107">
        <v>3006</v>
      </c>
      <c r="B921" s="108" t="s">
        <v>1104</v>
      </c>
      <c r="C921" s="108" t="s">
        <v>1105</v>
      </c>
      <c r="D921" s="107">
        <v>20447</v>
      </c>
      <c r="E921" s="108" t="s">
        <v>112</v>
      </c>
      <c r="F921" s="108" t="s">
        <v>603</v>
      </c>
      <c r="G921" s="108" t="s">
        <v>605</v>
      </c>
      <c r="H921" s="108" t="s">
        <v>604</v>
      </c>
      <c r="I921" s="108" t="s">
        <v>604</v>
      </c>
      <c r="J921" s="109">
        <v>70</v>
      </c>
      <c r="K921" s="107">
        <v>2020</v>
      </c>
      <c r="L921" s="98"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98" t="b">
        <f t="shared" si="14"/>
        <v>1</v>
      </c>
    </row>
    <row r="922" spans="1:13">
      <c r="A922" s="107">
        <v>3075</v>
      </c>
      <c r="B922" s="108" t="s">
        <v>1106</v>
      </c>
      <c r="C922" s="108" t="s">
        <v>1107</v>
      </c>
      <c r="D922" s="107">
        <v>19400</v>
      </c>
      <c r="E922" s="108" t="s">
        <v>115</v>
      </c>
      <c r="F922" s="108" t="s">
        <v>603</v>
      </c>
      <c r="G922" s="108" t="s">
        <v>664</v>
      </c>
      <c r="H922" s="108" t="s">
        <v>636</v>
      </c>
      <c r="I922" s="108" t="s">
        <v>665</v>
      </c>
      <c r="J922" s="109">
        <v>4669766</v>
      </c>
      <c r="K922" s="107">
        <v>2020</v>
      </c>
      <c r="L922" s="98"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98" t="b">
        <f t="shared" si="14"/>
        <v>1</v>
      </c>
    </row>
    <row r="923" spans="1:13">
      <c r="A923" s="107">
        <v>3082</v>
      </c>
      <c r="B923" s="108" t="s">
        <v>1108</v>
      </c>
      <c r="C923" s="108" t="s">
        <v>1107</v>
      </c>
      <c r="D923" s="107">
        <v>19400</v>
      </c>
      <c r="E923" s="108" t="s">
        <v>115</v>
      </c>
      <c r="F923" s="108" t="s">
        <v>603</v>
      </c>
      <c r="G923" s="108" t="s">
        <v>664</v>
      </c>
      <c r="H923" s="108" t="s">
        <v>636</v>
      </c>
      <c r="I923" s="108" t="s">
        <v>665</v>
      </c>
      <c r="J923" s="109">
        <v>8459181</v>
      </c>
      <c r="K923" s="107">
        <v>2020</v>
      </c>
      <c r="L923" s="98"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98" t="b">
        <f t="shared" si="14"/>
        <v>1</v>
      </c>
    </row>
    <row r="924" spans="1:13">
      <c r="A924" s="107">
        <v>3118</v>
      </c>
      <c r="B924" s="108" t="s">
        <v>1109</v>
      </c>
      <c r="C924" s="108" t="s">
        <v>1110</v>
      </c>
      <c r="D924" s="107">
        <v>63047</v>
      </c>
      <c r="E924" s="108" t="s">
        <v>118</v>
      </c>
      <c r="F924" s="108" t="s">
        <v>679</v>
      </c>
      <c r="G924" s="108" t="s">
        <v>649</v>
      </c>
      <c r="H924" s="108" t="s">
        <v>612</v>
      </c>
      <c r="I924" s="108" t="s">
        <v>612</v>
      </c>
      <c r="J924" s="109">
        <v>31</v>
      </c>
      <c r="K924" s="107">
        <v>2020</v>
      </c>
      <c r="L924" s="98"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98" t="b">
        <f t="shared" si="14"/>
        <v>1</v>
      </c>
    </row>
    <row r="925" spans="1:13">
      <c r="A925" s="107">
        <v>3118</v>
      </c>
      <c r="B925" s="108" t="s">
        <v>1109</v>
      </c>
      <c r="C925" s="108" t="s">
        <v>1110</v>
      </c>
      <c r="D925" s="107">
        <v>63047</v>
      </c>
      <c r="E925" s="108" t="s">
        <v>118</v>
      </c>
      <c r="F925" s="108" t="s">
        <v>679</v>
      </c>
      <c r="G925" s="108" t="s">
        <v>605</v>
      </c>
      <c r="H925" s="108" t="s">
        <v>606</v>
      </c>
      <c r="I925" s="108" t="s">
        <v>607</v>
      </c>
      <c r="J925" s="109">
        <v>475613.74</v>
      </c>
      <c r="K925" s="107">
        <v>2020</v>
      </c>
      <c r="L925" s="98"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98" t="b">
        <f t="shared" si="14"/>
        <v>1</v>
      </c>
    </row>
    <row r="926" spans="1:13">
      <c r="A926" s="107">
        <v>3118</v>
      </c>
      <c r="B926" s="108" t="s">
        <v>1109</v>
      </c>
      <c r="C926" s="108" t="s">
        <v>1110</v>
      </c>
      <c r="D926" s="107">
        <v>63047</v>
      </c>
      <c r="E926" s="108" t="s">
        <v>118</v>
      </c>
      <c r="F926" s="108" t="s">
        <v>679</v>
      </c>
      <c r="G926" s="108" t="s">
        <v>605</v>
      </c>
      <c r="H926" s="108" t="s">
        <v>604</v>
      </c>
      <c r="I926" s="108" t="s">
        <v>604</v>
      </c>
      <c r="J926" s="109">
        <v>22575.367999999999</v>
      </c>
      <c r="K926" s="107">
        <v>2020</v>
      </c>
      <c r="L926" s="98"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98" t="b">
        <f t="shared" si="14"/>
        <v>1</v>
      </c>
    </row>
    <row r="927" spans="1:13">
      <c r="A927" s="107">
        <v>3118</v>
      </c>
      <c r="B927" s="108" t="s">
        <v>1109</v>
      </c>
      <c r="C927" s="108" t="s">
        <v>1110</v>
      </c>
      <c r="D927" s="107">
        <v>63047</v>
      </c>
      <c r="E927" s="108" t="s">
        <v>118</v>
      </c>
      <c r="F927" s="108" t="s">
        <v>679</v>
      </c>
      <c r="G927" s="108" t="s">
        <v>605</v>
      </c>
      <c r="H927" s="108" t="s">
        <v>628</v>
      </c>
      <c r="I927" s="108" t="s">
        <v>607</v>
      </c>
      <c r="J927" s="109">
        <v>7031803.9000000004</v>
      </c>
      <c r="K927" s="107">
        <v>2020</v>
      </c>
      <c r="L927" s="98"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98" t="b">
        <f t="shared" si="14"/>
        <v>1</v>
      </c>
    </row>
    <row r="928" spans="1:13">
      <c r="A928" s="107">
        <v>3122</v>
      </c>
      <c r="B928" s="108" t="s">
        <v>1111</v>
      </c>
      <c r="C928" s="108" t="s">
        <v>1112</v>
      </c>
      <c r="D928" s="107">
        <v>58615</v>
      </c>
      <c r="E928" s="108" t="s">
        <v>118</v>
      </c>
      <c r="F928" s="108" t="s">
        <v>679</v>
      </c>
      <c r="G928" s="108" t="s">
        <v>605</v>
      </c>
      <c r="H928" s="108" t="s">
        <v>606</v>
      </c>
      <c r="I928" s="108" t="s">
        <v>607</v>
      </c>
      <c r="J928" s="109">
        <v>2962645.7</v>
      </c>
      <c r="K928" s="107">
        <v>2020</v>
      </c>
      <c r="L928" s="98"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98" t="b">
        <f t="shared" si="14"/>
        <v>1</v>
      </c>
    </row>
    <row r="929" spans="1:13">
      <c r="A929" s="107">
        <v>3122</v>
      </c>
      <c r="B929" s="108" t="s">
        <v>1111</v>
      </c>
      <c r="C929" s="108" t="s">
        <v>1112</v>
      </c>
      <c r="D929" s="107">
        <v>58615</v>
      </c>
      <c r="E929" s="108" t="s">
        <v>118</v>
      </c>
      <c r="F929" s="108" t="s">
        <v>679</v>
      </c>
      <c r="G929" s="108" t="s">
        <v>605</v>
      </c>
      <c r="H929" s="108" t="s">
        <v>612</v>
      </c>
      <c r="I929" s="108" t="s">
        <v>612</v>
      </c>
      <c r="J929" s="109">
        <v>16389.326000000001</v>
      </c>
      <c r="K929" s="107">
        <v>2020</v>
      </c>
      <c r="L929" s="98"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98" t="b">
        <f t="shared" si="14"/>
        <v>1</v>
      </c>
    </row>
    <row r="930" spans="1:13">
      <c r="A930" s="107">
        <v>3130</v>
      </c>
      <c r="B930" s="108" t="s">
        <v>1113</v>
      </c>
      <c r="C930" s="108" t="s">
        <v>1114</v>
      </c>
      <c r="D930" s="107">
        <v>61781</v>
      </c>
      <c r="E930" s="108" t="s">
        <v>118</v>
      </c>
      <c r="F930" s="108" t="s">
        <v>679</v>
      </c>
      <c r="G930" s="108" t="s">
        <v>605</v>
      </c>
      <c r="H930" s="108" t="s">
        <v>606</v>
      </c>
      <c r="I930" s="108" t="s">
        <v>607</v>
      </c>
      <c r="J930" s="109">
        <v>0</v>
      </c>
      <c r="K930" s="107">
        <v>2020</v>
      </c>
      <c r="L930" s="98"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98" t="b">
        <f t="shared" si="14"/>
        <v>1</v>
      </c>
    </row>
    <row r="931" spans="1:13">
      <c r="A931" s="107">
        <v>3130</v>
      </c>
      <c r="B931" s="108" t="s">
        <v>1113</v>
      </c>
      <c r="C931" s="108" t="s">
        <v>1114</v>
      </c>
      <c r="D931" s="107">
        <v>61781</v>
      </c>
      <c r="E931" s="108" t="s">
        <v>118</v>
      </c>
      <c r="F931" s="108" t="s">
        <v>679</v>
      </c>
      <c r="G931" s="108" t="s">
        <v>605</v>
      </c>
      <c r="H931" s="108" t="s">
        <v>612</v>
      </c>
      <c r="I931" s="108" t="s">
        <v>612</v>
      </c>
      <c r="J931" s="109">
        <v>11675.819</v>
      </c>
      <c r="K931" s="107">
        <v>2020</v>
      </c>
      <c r="L931" s="98"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98" t="b">
        <f t="shared" si="14"/>
        <v>1</v>
      </c>
    </row>
    <row r="932" spans="1:13">
      <c r="A932" s="107">
        <v>3130</v>
      </c>
      <c r="B932" s="108" t="s">
        <v>1113</v>
      </c>
      <c r="C932" s="108" t="s">
        <v>1114</v>
      </c>
      <c r="D932" s="107">
        <v>61781</v>
      </c>
      <c r="E932" s="108" t="s">
        <v>118</v>
      </c>
      <c r="F932" s="108" t="s">
        <v>679</v>
      </c>
      <c r="G932" s="108" t="s">
        <v>605</v>
      </c>
      <c r="H932" s="108" t="s">
        <v>861</v>
      </c>
      <c r="I932" s="108" t="s">
        <v>862</v>
      </c>
      <c r="J932" s="109">
        <v>2202189.2000000002</v>
      </c>
      <c r="K932" s="107">
        <v>2020</v>
      </c>
      <c r="L932" s="98"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98" t="b">
        <f t="shared" si="14"/>
        <v>1</v>
      </c>
    </row>
    <row r="933" spans="1:13">
      <c r="A933" s="107">
        <v>3131</v>
      </c>
      <c r="B933" s="108" t="s">
        <v>1115</v>
      </c>
      <c r="C933" s="108" t="s">
        <v>1116</v>
      </c>
      <c r="D933" s="107">
        <v>63044</v>
      </c>
      <c r="E933" s="108" t="s">
        <v>118</v>
      </c>
      <c r="F933" s="108" t="s">
        <v>679</v>
      </c>
      <c r="G933" s="108" t="s">
        <v>649</v>
      </c>
      <c r="H933" s="108" t="s">
        <v>612</v>
      </c>
      <c r="I933" s="108" t="s">
        <v>612</v>
      </c>
      <c r="J933" s="109">
        <v>26</v>
      </c>
      <c r="K933" s="107">
        <v>2020</v>
      </c>
      <c r="L933" s="98"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98" t="b">
        <f t="shared" si="14"/>
        <v>1</v>
      </c>
    </row>
    <row r="934" spans="1:13">
      <c r="A934" s="107">
        <v>3131</v>
      </c>
      <c r="B934" s="108" t="s">
        <v>1115</v>
      </c>
      <c r="C934" s="108" t="s">
        <v>1116</v>
      </c>
      <c r="D934" s="107">
        <v>63044</v>
      </c>
      <c r="E934" s="108" t="s">
        <v>118</v>
      </c>
      <c r="F934" s="108" t="s">
        <v>679</v>
      </c>
      <c r="G934" s="108" t="s">
        <v>605</v>
      </c>
      <c r="H934" s="108" t="s">
        <v>606</v>
      </c>
      <c r="I934" s="108" t="s">
        <v>607</v>
      </c>
      <c r="J934" s="109">
        <v>0</v>
      </c>
      <c r="K934" s="107">
        <v>2020</v>
      </c>
      <c r="L934" s="98"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98" t="b">
        <f t="shared" si="14"/>
        <v>1</v>
      </c>
    </row>
    <row r="935" spans="1:13">
      <c r="A935" s="107">
        <v>3131</v>
      </c>
      <c r="B935" s="108" t="s">
        <v>1115</v>
      </c>
      <c r="C935" s="108" t="s">
        <v>1116</v>
      </c>
      <c r="D935" s="107">
        <v>63044</v>
      </c>
      <c r="E935" s="108" t="s">
        <v>118</v>
      </c>
      <c r="F935" s="108" t="s">
        <v>679</v>
      </c>
      <c r="G935" s="108" t="s">
        <v>605</v>
      </c>
      <c r="H935" s="108" t="s">
        <v>612</v>
      </c>
      <c r="I935" s="108" t="s">
        <v>612</v>
      </c>
      <c r="J935" s="109">
        <v>0</v>
      </c>
      <c r="K935" s="107">
        <v>2020</v>
      </c>
      <c r="L935" s="98"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98" t="b">
        <f t="shared" si="14"/>
        <v>1</v>
      </c>
    </row>
    <row r="936" spans="1:13">
      <c r="A936" s="107">
        <v>3131</v>
      </c>
      <c r="B936" s="108" t="s">
        <v>1115</v>
      </c>
      <c r="C936" s="108" t="s">
        <v>1116</v>
      </c>
      <c r="D936" s="107">
        <v>63044</v>
      </c>
      <c r="E936" s="108" t="s">
        <v>118</v>
      </c>
      <c r="F936" s="108" t="s">
        <v>679</v>
      </c>
      <c r="G936" s="108" t="s">
        <v>605</v>
      </c>
      <c r="H936" s="108" t="s">
        <v>604</v>
      </c>
      <c r="I936" s="108" t="s">
        <v>604</v>
      </c>
      <c r="J936" s="109">
        <v>1353485</v>
      </c>
      <c r="K936" s="107">
        <v>2020</v>
      </c>
      <c r="L936" s="98"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98" t="b">
        <f t="shared" si="14"/>
        <v>1</v>
      </c>
    </row>
    <row r="937" spans="1:13">
      <c r="A937" s="107">
        <v>3136</v>
      </c>
      <c r="B937" s="108" t="s">
        <v>1117</v>
      </c>
      <c r="C937" s="108" t="s">
        <v>1110</v>
      </c>
      <c r="D937" s="107">
        <v>63047</v>
      </c>
      <c r="E937" s="108" t="s">
        <v>118</v>
      </c>
      <c r="F937" s="108" t="s">
        <v>679</v>
      </c>
      <c r="G937" s="108" t="s">
        <v>649</v>
      </c>
      <c r="H937" s="108" t="s">
        <v>612</v>
      </c>
      <c r="I937" s="108" t="s">
        <v>612</v>
      </c>
      <c r="J937" s="109">
        <v>24</v>
      </c>
      <c r="K937" s="107">
        <v>2020</v>
      </c>
      <c r="L937" s="98"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98" t="b">
        <f t="shared" si="14"/>
        <v>1</v>
      </c>
    </row>
    <row r="938" spans="1:13">
      <c r="A938" s="107">
        <v>3136</v>
      </c>
      <c r="B938" s="108" t="s">
        <v>1117</v>
      </c>
      <c r="C938" s="108" t="s">
        <v>1110</v>
      </c>
      <c r="D938" s="107">
        <v>63047</v>
      </c>
      <c r="E938" s="108" t="s">
        <v>118</v>
      </c>
      <c r="F938" s="108" t="s">
        <v>679</v>
      </c>
      <c r="G938" s="108" t="s">
        <v>605</v>
      </c>
      <c r="H938" s="108" t="s">
        <v>606</v>
      </c>
      <c r="I938" s="108" t="s">
        <v>607</v>
      </c>
      <c r="J938" s="109">
        <v>158679.4</v>
      </c>
      <c r="K938" s="107">
        <v>2020</v>
      </c>
      <c r="L938" s="98"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98" t="b">
        <f t="shared" si="14"/>
        <v>1</v>
      </c>
    </row>
    <row r="939" spans="1:13">
      <c r="A939" s="107">
        <v>3136</v>
      </c>
      <c r="B939" s="108" t="s">
        <v>1117</v>
      </c>
      <c r="C939" s="108" t="s">
        <v>1110</v>
      </c>
      <c r="D939" s="107">
        <v>63047</v>
      </c>
      <c r="E939" s="108" t="s">
        <v>118</v>
      </c>
      <c r="F939" s="108" t="s">
        <v>679</v>
      </c>
      <c r="G939" s="108" t="s">
        <v>605</v>
      </c>
      <c r="H939" s="108" t="s">
        <v>612</v>
      </c>
      <c r="I939" s="108" t="s">
        <v>612</v>
      </c>
      <c r="J939" s="109">
        <v>0</v>
      </c>
      <c r="K939" s="107">
        <v>2020</v>
      </c>
      <c r="L939" s="98"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98" t="b">
        <f t="shared" si="14"/>
        <v>1</v>
      </c>
    </row>
    <row r="940" spans="1:13">
      <c r="A940" s="107">
        <v>3136</v>
      </c>
      <c r="B940" s="108" t="s">
        <v>1117</v>
      </c>
      <c r="C940" s="108" t="s">
        <v>1110</v>
      </c>
      <c r="D940" s="107">
        <v>63047</v>
      </c>
      <c r="E940" s="108" t="s">
        <v>118</v>
      </c>
      <c r="F940" s="108" t="s">
        <v>679</v>
      </c>
      <c r="G940" s="108" t="s">
        <v>605</v>
      </c>
      <c r="H940" s="108" t="s">
        <v>628</v>
      </c>
      <c r="I940" s="108" t="s">
        <v>607</v>
      </c>
      <c r="J940" s="109">
        <v>7132677.2999999998</v>
      </c>
      <c r="K940" s="107">
        <v>2020</v>
      </c>
      <c r="L940" s="98"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98" t="b">
        <f t="shared" si="14"/>
        <v>1</v>
      </c>
    </row>
    <row r="941" spans="1:13">
      <c r="A941" s="107">
        <v>3136</v>
      </c>
      <c r="B941" s="108" t="s">
        <v>1117</v>
      </c>
      <c r="C941" s="108" t="s">
        <v>1110</v>
      </c>
      <c r="D941" s="107">
        <v>63047</v>
      </c>
      <c r="E941" s="108" t="s">
        <v>118</v>
      </c>
      <c r="F941" s="108" t="s">
        <v>679</v>
      </c>
      <c r="G941" s="108" t="s">
        <v>605</v>
      </c>
      <c r="H941" s="108" t="s">
        <v>646</v>
      </c>
      <c r="I941" s="108" t="s">
        <v>646</v>
      </c>
      <c r="J941" s="109">
        <v>0</v>
      </c>
      <c r="K941" s="107">
        <v>2020</v>
      </c>
      <c r="L941" s="98"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98" t="b">
        <f t="shared" si="14"/>
        <v>1</v>
      </c>
    </row>
    <row r="942" spans="1:13">
      <c r="A942" s="107">
        <v>3136</v>
      </c>
      <c r="B942" s="108" t="s">
        <v>1117</v>
      </c>
      <c r="C942" s="108" t="s">
        <v>1110</v>
      </c>
      <c r="D942" s="107">
        <v>63047</v>
      </c>
      <c r="E942" s="108" t="s">
        <v>118</v>
      </c>
      <c r="F942" s="108" t="s">
        <v>679</v>
      </c>
      <c r="G942" s="108" t="s">
        <v>605</v>
      </c>
      <c r="H942" s="108" t="s">
        <v>123</v>
      </c>
      <c r="I942" s="108" t="s">
        <v>607</v>
      </c>
      <c r="J942" s="109">
        <v>0</v>
      </c>
      <c r="K942" s="107">
        <v>2020</v>
      </c>
      <c r="L942" s="98"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98" t="b">
        <f t="shared" si="14"/>
        <v>1</v>
      </c>
    </row>
    <row r="943" spans="1:13">
      <c r="A943" s="107">
        <v>3140</v>
      </c>
      <c r="B943" s="108" t="s">
        <v>1118</v>
      </c>
      <c r="C943" s="108" t="s">
        <v>1119</v>
      </c>
      <c r="D943" s="107">
        <v>15537</v>
      </c>
      <c r="E943" s="108" t="s">
        <v>118</v>
      </c>
      <c r="F943" s="108" t="s">
        <v>679</v>
      </c>
      <c r="G943" s="108" t="s">
        <v>649</v>
      </c>
      <c r="H943" s="108" t="s">
        <v>612</v>
      </c>
      <c r="I943" s="108" t="s">
        <v>612</v>
      </c>
      <c r="J943" s="109">
        <v>0</v>
      </c>
      <c r="K943" s="107">
        <v>2020</v>
      </c>
      <c r="L943" s="98"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98" t="b">
        <f t="shared" si="14"/>
        <v>1</v>
      </c>
    </row>
    <row r="944" spans="1:13">
      <c r="A944" s="107">
        <v>3140</v>
      </c>
      <c r="B944" s="108" t="s">
        <v>1118</v>
      </c>
      <c r="C944" s="108" t="s">
        <v>1119</v>
      </c>
      <c r="D944" s="107">
        <v>15537</v>
      </c>
      <c r="E944" s="108" t="s">
        <v>118</v>
      </c>
      <c r="F944" s="108" t="s">
        <v>679</v>
      </c>
      <c r="G944" s="108" t="s">
        <v>605</v>
      </c>
      <c r="H944" s="108" t="s">
        <v>606</v>
      </c>
      <c r="I944" s="108" t="s">
        <v>607</v>
      </c>
      <c r="J944" s="109">
        <v>310601.34999999998</v>
      </c>
      <c r="K944" s="107">
        <v>2020</v>
      </c>
      <c r="L944" s="98"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98" t="b">
        <f t="shared" si="14"/>
        <v>1</v>
      </c>
    </row>
    <row r="945" spans="1:13">
      <c r="A945" s="107">
        <v>3140</v>
      </c>
      <c r="B945" s="108" t="s">
        <v>1118</v>
      </c>
      <c r="C945" s="108" t="s">
        <v>1119</v>
      </c>
      <c r="D945" s="107">
        <v>15537</v>
      </c>
      <c r="E945" s="108" t="s">
        <v>118</v>
      </c>
      <c r="F945" s="108" t="s">
        <v>679</v>
      </c>
      <c r="G945" s="108" t="s">
        <v>605</v>
      </c>
      <c r="H945" s="108" t="s">
        <v>612</v>
      </c>
      <c r="I945" s="108" t="s">
        <v>612</v>
      </c>
      <c r="J945" s="109">
        <v>352.76799999999997</v>
      </c>
      <c r="K945" s="107">
        <v>2020</v>
      </c>
      <c r="L945" s="98"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98" t="b">
        <f t="shared" si="14"/>
        <v>1</v>
      </c>
    </row>
    <row r="946" spans="1:13">
      <c r="A946" s="107">
        <v>3140</v>
      </c>
      <c r="B946" s="108" t="s">
        <v>1118</v>
      </c>
      <c r="C946" s="108" t="s">
        <v>1119</v>
      </c>
      <c r="D946" s="107">
        <v>15537</v>
      </c>
      <c r="E946" s="108" t="s">
        <v>118</v>
      </c>
      <c r="F946" s="108" t="s">
        <v>679</v>
      </c>
      <c r="G946" s="108" t="s">
        <v>605</v>
      </c>
      <c r="H946" s="108" t="s">
        <v>604</v>
      </c>
      <c r="I946" s="108" t="s">
        <v>604</v>
      </c>
      <c r="J946" s="109">
        <v>1529215.9</v>
      </c>
      <c r="K946" s="107">
        <v>2020</v>
      </c>
      <c r="L946" s="98"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98" t="b">
        <f t="shared" si="14"/>
        <v>1</v>
      </c>
    </row>
    <row r="947" spans="1:13">
      <c r="A947" s="107">
        <v>3140</v>
      </c>
      <c r="B947" s="108" t="s">
        <v>1118</v>
      </c>
      <c r="C947" s="108" t="s">
        <v>1119</v>
      </c>
      <c r="D947" s="107">
        <v>15537</v>
      </c>
      <c r="E947" s="108" t="s">
        <v>118</v>
      </c>
      <c r="F947" s="108" t="s">
        <v>679</v>
      </c>
      <c r="G947" s="108" t="s">
        <v>605</v>
      </c>
      <c r="H947" s="108" t="s">
        <v>628</v>
      </c>
      <c r="I947" s="108" t="s">
        <v>607</v>
      </c>
      <c r="J947" s="109">
        <v>0</v>
      </c>
      <c r="K947" s="107">
        <v>2020</v>
      </c>
      <c r="L947" s="98"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98" t="b">
        <f t="shared" si="14"/>
        <v>1</v>
      </c>
    </row>
    <row r="948" spans="1:13">
      <c r="A948" s="107">
        <v>3148</v>
      </c>
      <c r="B948" s="108" t="s">
        <v>1120</v>
      </c>
      <c r="C948" s="108" t="s">
        <v>1121</v>
      </c>
      <c r="D948" s="107">
        <v>15276</v>
      </c>
      <c r="E948" s="108" t="s">
        <v>118</v>
      </c>
      <c r="F948" s="108" t="s">
        <v>679</v>
      </c>
      <c r="G948" s="108" t="s">
        <v>611</v>
      </c>
      <c r="H948" s="108" t="s">
        <v>604</v>
      </c>
      <c r="I948" s="108" t="s">
        <v>604</v>
      </c>
      <c r="J948" s="109">
        <v>1312</v>
      </c>
      <c r="K948" s="107">
        <v>2020</v>
      </c>
      <c r="L948" s="98"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98" t="b">
        <f t="shared" si="14"/>
        <v>1</v>
      </c>
    </row>
    <row r="949" spans="1:13">
      <c r="A949" s="107">
        <v>3148</v>
      </c>
      <c r="B949" s="108" t="s">
        <v>1120</v>
      </c>
      <c r="C949" s="108" t="s">
        <v>1121</v>
      </c>
      <c r="D949" s="107">
        <v>15276</v>
      </c>
      <c r="E949" s="108" t="s">
        <v>118</v>
      </c>
      <c r="F949" s="108" t="s">
        <v>679</v>
      </c>
      <c r="G949" s="108" t="s">
        <v>605</v>
      </c>
      <c r="H949" s="108" t="s">
        <v>612</v>
      </c>
      <c r="I949" s="108" t="s">
        <v>612</v>
      </c>
      <c r="J949" s="109">
        <v>45.991</v>
      </c>
      <c r="K949" s="107">
        <v>2020</v>
      </c>
      <c r="L949" s="98"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98" t="b">
        <f t="shared" si="14"/>
        <v>1</v>
      </c>
    </row>
    <row r="950" spans="1:13">
      <c r="A950" s="107">
        <v>3148</v>
      </c>
      <c r="B950" s="108" t="s">
        <v>1120</v>
      </c>
      <c r="C950" s="108" t="s">
        <v>1121</v>
      </c>
      <c r="D950" s="107">
        <v>15276</v>
      </c>
      <c r="E950" s="108" t="s">
        <v>118</v>
      </c>
      <c r="F950" s="108" t="s">
        <v>679</v>
      </c>
      <c r="G950" s="108" t="s">
        <v>605</v>
      </c>
      <c r="H950" s="108" t="s">
        <v>604</v>
      </c>
      <c r="I950" s="108" t="s">
        <v>604</v>
      </c>
      <c r="J950" s="109">
        <v>368635.2</v>
      </c>
      <c r="K950" s="107">
        <v>2020</v>
      </c>
      <c r="L950" s="98"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98" t="b">
        <f t="shared" si="14"/>
        <v>1</v>
      </c>
    </row>
    <row r="951" spans="1:13">
      <c r="A951" s="107">
        <v>3148</v>
      </c>
      <c r="B951" s="108" t="s">
        <v>1120</v>
      </c>
      <c r="C951" s="108" t="s">
        <v>1121</v>
      </c>
      <c r="D951" s="107">
        <v>15276</v>
      </c>
      <c r="E951" s="108" t="s">
        <v>118</v>
      </c>
      <c r="F951" s="108" t="s">
        <v>679</v>
      </c>
      <c r="G951" s="108" t="s">
        <v>605</v>
      </c>
      <c r="H951" s="108" t="s">
        <v>646</v>
      </c>
      <c r="I951" s="108" t="s">
        <v>646</v>
      </c>
      <c r="J951" s="109">
        <v>4155.8109999999997</v>
      </c>
      <c r="K951" s="107">
        <v>2020</v>
      </c>
      <c r="L951" s="98"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98" t="b">
        <f t="shared" si="14"/>
        <v>1</v>
      </c>
    </row>
    <row r="952" spans="1:13">
      <c r="A952" s="107">
        <v>3149</v>
      </c>
      <c r="B952" s="108" t="s">
        <v>1122</v>
      </c>
      <c r="C952" s="108" t="s">
        <v>1123</v>
      </c>
      <c r="D952" s="107">
        <v>15534</v>
      </c>
      <c r="E952" s="108" t="s">
        <v>118</v>
      </c>
      <c r="F952" s="108" t="s">
        <v>679</v>
      </c>
      <c r="G952" s="108" t="s">
        <v>605</v>
      </c>
      <c r="H952" s="108" t="s">
        <v>606</v>
      </c>
      <c r="I952" s="108" t="s">
        <v>607</v>
      </c>
      <c r="J952" s="109">
        <v>168055.64</v>
      </c>
      <c r="K952" s="107">
        <v>2020</v>
      </c>
      <c r="L952" s="98"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98" t="b">
        <f t="shared" si="14"/>
        <v>1</v>
      </c>
    </row>
    <row r="953" spans="1:13">
      <c r="A953" s="107">
        <v>3149</v>
      </c>
      <c r="B953" s="108" t="s">
        <v>1122</v>
      </c>
      <c r="C953" s="108" t="s">
        <v>1123</v>
      </c>
      <c r="D953" s="107">
        <v>15534</v>
      </c>
      <c r="E953" s="108" t="s">
        <v>118</v>
      </c>
      <c r="F953" s="108" t="s">
        <v>679</v>
      </c>
      <c r="G953" s="108" t="s">
        <v>605</v>
      </c>
      <c r="H953" s="108" t="s">
        <v>612</v>
      </c>
      <c r="I953" s="108" t="s">
        <v>612</v>
      </c>
      <c r="J953" s="109">
        <v>-9078.6350000000002</v>
      </c>
      <c r="K953" s="107">
        <v>2020</v>
      </c>
      <c r="L953" s="98"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98" t="b">
        <f t="shared" si="14"/>
        <v>1</v>
      </c>
    </row>
    <row r="954" spans="1:13">
      <c r="A954" s="107">
        <v>3149</v>
      </c>
      <c r="B954" s="108" t="s">
        <v>1122</v>
      </c>
      <c r="C954" s="108" t="s">
        <v>1123</v>
      </c>
      <c r="D954" s="107">
        <v>15534</v>
      </c>
      <c r="E954" s="108" t="s">
        <v>118</v>
      </c>
      <c r="F954" s="108" t="s">
        <v>679</v>
      </c>
      <c r="G954" s="108" t="s">
        <v>605</v>
      </c>
      <c r="H954" s="108" t="s">
        <v>628</v>
      </c>
      <c r="I954" s="108" t="s">
        <v>607</v>
      </c>
      <c r="J954" s="109">
        <v>0</v>
      </c>
      <c r="K954" s="107">
        <v>2020</v>
      </c>
      <c r="L954" s="98"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98" t="b">
        <f t="shared" si="14"/>
        <v>1</v>
      </c>
    </row>
    <row r="955" spans="1:13">
      <c r="A955" s="107">
        <v>3164</v>
      </c>
      <c r="B955" s="108" t="s">
        <v>1124</v>
      </c>
      <c r="C955" s="108" t="s">
        <v>942</v>
      </c>
      <c r="D955" s="107">
        <v>6035</v>
      </c>
      <c r="E955" s="108" t="s">
        <v>118</v>
      </c>
      <c r="F955" s="108" t="s">
        <v>679</v>
      </c>
      <c r="G955" s="108" t="s">
        <v>635</v>
      </c>
      <c r="H955" s="108" t="s">
        <v>636</v>
      </c>
      <c r="I955" s="108" t="s">
        <v>637</v>
      </c>
      <c r="J955" s="109">
        <v>-424373</v>
      </c>
      <c r="K955" s="107">
        <v>2020</v>
      </c>
      <c r="L955" s="98"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98" t="b">
        <f t="shared" si="14"/>
        <v>1</v>
      </c>
    </row>
    <row r="956" spans="1:13">
      <c r="A956" s="107">
        <v>3166</v>
      </c>
      <c r="B956" s="108" t="s">
        <v>1125</v>
      </c>
      <c r="C956" s="108" t="s">
        <v>678</v>
      </c>
      <c r="D956" s="107">
        <v>55951</v>
      </c>
      <c r="E956" s="108" t="s">
        <v>118</v>
      </c>
      <c r="F956" s="108" t="s">
        <v>679</v>
      </c>
      <c r="G956" s="108" t="s">
        <v>605</v>
      </c>
      <c r="H956" s="108" t="s">
        <v>616</v>
      </c>
      <c r="I956" s="108" t="s">
        <v>616</v>
      </c>
      <c r="J956" s="109">
        <v>10211819</v>
      </c>
      <c r="K956" s="107">
        <v>2020</v>
      </c>
      <c r="L956" s="98"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98" t="b">
        <f t="shared" si="14"/>
        <v>1</v>
      </c>
    </row>
    <row r="957" spans="1:13">
      <c r="A957" s="107">
        <v>3166</v>
      </c>
      <c r="B957" s="108" t="s">
        <v>1125</v>
      </c>
      <c r="C957" s="108" t="s">
        <v>678</v>
      </c>
      <c r="D957" s="107">
        <v>55951</v>
      </c>
      <c r="E957" s="108" t="s">
        <v>118</v>
      </c>
      <c r="F957" s="108" t="s">
        <v>679</v>
      </c>
      <c r="G957" s="108" t="s">
        <v>605</v>
      </c>
      <c r="H957" s="108" t="s">
        <v>616</v>
      </c>
      <c r="I957" s="108" t="s">
        <v>616</v>
      </c>
      <c r="J957" s="109">
        <v>11580515</v>
      </c>
      <c r="K957" s="107">
        <v>2020</v>
      </c>
      <c r="L957" s="98"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98" t="b">
        <f t="shared" si="14"/>
        <v>1</v>
      </c>
    </row>
    <row r="958" spans="1:13">
      <c r="A958" s="107">
        <v>3236</v>
      </c>
      <c r="B958" s="108" t="s">
        <v>1126</v>
      </c>
      <c r="C958" s="108" t="s">
        <v>1127</v>
      </c>
      <c r="D958" s="107">
        <v>63350</v>
      </c>
      <c r="E958" s="108" t="s">
        <v>121</v>
      </c>
      <c r="F958" s="108" t="s">
        <v>679</v>
      </c>
      <c r="G958" s="108" t="s">
        <v>16</v>
      </c>
      <c r="H958" s="108" t="s">
        <v>612</v>
      </c>
      <c r="I958" s="108" t="s">
        <v>612</v>
      </c>
      <c r="J958" s="109">
        <v>749.77599999999995</v>
      </c>
      <c r="K958" s="107">
        <v>2020</v>
      </c>
      <c r="L958" s="98"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98" t="b">
        <f t="shared" si="14"/>
        <v>1</v>
      </c>
    </row>
    <row r="959" spans="1:13">
      <c r="A959" s="107">
        <v>3236</v>
      </c>
      <c r="B959" s="108" t="s">
        <v>1126</v>
      </c>
      <c r="C959" s="108" t="s">
        <v>1127</v>
      </c>
      <c r="D959" s="107">
        <v>63350</v>
      </c>
      <c r="E959" s="108" t="s">
        <v>121</v>
      </c>
      <c r="F959" s="108" t="s">
        <v>679</v>
      </c>
      <c r="G959" s="108" t="s">
        <v>16</v>
      </c>
      <c r="H959" s="108" t="s">
        <v>604</v>
      </c>
      <c r="I959" s="108" t="s">
        <v>604</v>
      </c>
      <c r="J959" s="109">
        <v>504613.22</v>
      </c>
      <c r="K959" s="107">
        <v>2020</v>
      </c>
      <c r="L959" s="98"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98" t="b">
        <f t="shared" si="14"/>
        <v>1</v>
      </c>
    </row>
    <row r="960" spans="1:13">
      <c r="A960" s="107">
        <v>3236</v>
      </c>
      <c r="B960" s="108" t="s">
        <v>1126</v>
      </c>
      <c r="C960" s="108" t="s">
        <v>1127</v>
      </c>
      <c r="D960" s="107">
        <v>63350</v>
      </c>
      <c r="E960" s="108" t="s">
        <v>121</v>
      </c>
      <c r="F960" s="108" t="s">
        <v>679</v>
      </c>
      <c r="G960" s="108" t="s">
        <v>24</v>
      </c>
      <c r="H960" s="108" t="s">
        <v>612</v>
      </c>
      <c r="I960" s="108" t="s">
        <v>612</v>
      </c>
      <c r="J960" s="109">
        <v>1610.9639999999999</v>
      </c>
      <c r="K960" s="107">
        <v>2020</v>
      </c>
      <c r="L960" s="98"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98" t="b">
        <f t="shared" si="14"/>
        <v>1</v>
      </c>
    </row>
    <row r="961" spans="1:13">
      <c r="A961" s="107">
        <v>3236</v>
      </c>
      <c r="B961" s="108" t="s">
        <v>1126</v>
      </c>
      <c r="C961" s="108" t="s">
        <v>1127</v>
      </c>
      <c r="D961" s="107">
        <v>63350</v>
      </c>
      <c r="E961" s="108" t="s">
        <v>121</v>
      </c>
      <c r="F961" s="108" t="s">
        <v>679</v>
      </c>
      <c r="G961" s="108" t="s">
        <v>24</v>
      </c>
      <c r="H961" s="108" t="s">
        <v>604</v>
      </c>
      <c r="I961" s="108" t="s">
        <v>604</v>
      </c>
      <c r="J961" s="109">
        <v>1071850</v>
      </c>
      <c r="K961" s="107">
        <v>2020</v>
      </c>
      <c r="L961" s="98"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98" t="b">
        <f t="shared" si="14"/>
        <v>1</v>
      </c>
    </row>
    <row r="962" spans="1:13">
      <c r="A962" s="107">
        <v>3251</v>
      </c>
      <c r="B962" s="108" t="s">
        <v>1128</v>
      </c>
      <c r="C962" s="108" t="s">
        <v>1064</v>
      </c>
      <c r="D962" s="107">
        <v>3046</v>
      </c>
      <c r="E962" s="108" t="s">
        <v>123</v>
      </c>
      <c r="F962" s="108" t="s">
        <v>603</v>
      </c>
      <c r="G962" s="108" t="s">
        <v>605</v>
      </c>
      <c r="H962" s="108" t="s">
        <v>606</v>
      </c>
      <c r="I962" s="108" t="s">
        <v>607</v>
      </c>
      <c r="J962" s="109">
        <v>0</v>
      </c>
      <c r="K962" s="107">
        <v>2020</v>
      </c>
      <c r="L962" s="98"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98" t="b">
        <f t="shared" si="14"/>
        <v>1</v>
      </c>
    </row>
    <row r="963" spans="1:13">
      <c r="A963" s="107">
        <v>3251</v>
      </c>
      <c r="B963" s="108" t="s">
        <v>1128</v>
      </c>
      <c r="C963" s="108" t="s">
        <v>1064</v>
      </c>
      <c r="D963" s="107">
        <v>3046</v>
      </c>
      <c r="E963" s="108" t="s">
        <v>123</v>
      </c>
      <c r="F963" s="108" t="s">
        <v>603</v>
      </c>
      <c r="G963" s="108" t="s">
        <v>605</v>
      </c>
      <c r="H963" s="108" t="s">
        <v>612</v>
      </c>
      <c r="I963" s="108" t="s">
        <v>612</v>
      </c>
      <c r="J963" s="109">
        <v>0</v>
      </c>
      <c r="K963" s="107">
        <v>2020</v>
      </c>
      <c r="L963" s="98"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98" t="b">
        <f t="shared" si="14"/>
        <v>1</v>
      </c>
    </row>
    <row r="964" spans="1:13">
      <c r="A964" s="107">
        <v>3251</v>
      </c>
      <c r="B964" s="108" t="s">
        <v>1128</v>
      </c>
      <c r="C964" s="108" t="s">
        <v>1064</v>
      </c>
      <c r="D964" s="107">
        <v>3046</v>
      </c>
      <c r="E964" s="108" t="s">
        <v>123</v>
      </c>
      <c r="F964" s="108" t="s">
        <v>603</v>
      </c>
      <c r="G964" s="108" t="s">
        <v>605</v>
      </c>
      <c r="H964" s="108" t="s">
        <v>604</v>
      </c>
      <c r="I964" s="108" t="s">
        <v>604</v>
      </c>
      <c r="J964" s="109">
        <v>0</v>
      </c>
      <c r="K964" s="107">
        <v>2020</v>
      </c>
      <c r="L964" s="98"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98" t="b">
        <f t="shared" si="14"/>
        <v>1</v>
      </c>
    </row>
    <row r="965" spans="1:13">
      <c r="A965" s="107">
        <v>3251</v>
      </c>
      <c r="B965" s="108" t="s">
        <v>1128</v>
      </c>
      <c r="C965" s="108" t="s">
        <v>1064</v>
      </c>
      <c r="D965" s="107">
        <v>3046</v>
      </c>
      <c r="E965" s="108" t="s">
        <v>123</v>
      </c>
      <c r="F965" s="108" t="s">
        <v>603</v>
      </c>
      <c r="G965" s="108" t="s">
        <v>605</v>
      </c>
      <c r="H965" s="108" t="s">
        <v>616</v>
      </c>
      <c r="I965" s="108" t="s">
        <v>616</v>
      </c>
      <c r="J965" s="109">
        <v>6124626</v>
      </c>
      <c r="K965" s="107">
        <v>2020</v>
      </c>
      <c r="L965" s="98"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98" t="b">
        <f t="shared" si="14"/>
        <v>1</v>
      </c>
    </row>
    <row r="966" spans="1:13">
      <c r="A966" s="107">
        <v>3262</v>
      </c>
      <c r="B966" s="108" t="s">
        <v>1129</v>
      </c>
      <c r="C966" s="108" t="s">
        <v>1067</v>
      </c>
      <c r="D966" s="107">
        <v>5416</v>
      </c>
      <c r="E966" s="108" t="s">
        <v>123</v>
      </c>
      <c r="F966" s="108" t="s">
        <v>603</v>
      </c>
      <c r="G966" s="108" t="s">
        <v>635</v>
      </c>
      <c r="H966" s="108" t="s">
        <v>636</v>
      </c>
      <c r="I966" s="108" t="s">
        <v>637</v>
      </c>
      <c r="J966" s="109">
        <v>-104503</v>
      </c>
      <c r="K966" s="107">
        <v>2020</v>
      </c>
      <c r="L966" s="98"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98" t="b">
        <f t="shared" si="14"/>
        <v>1</v>
      </c>
    </row>
    <row r="967" spans="1:13">
      <c r="A967" s="107">
        <v>3264</v>
      </c>
      <c r="B967" s="108" t="s">
        <v>1130</v>
      </c>
      <c r="C967" s="108" t="s">
        <v>1067</v>
      </c>
      <c r="D967" s="107">
        <v>5416</v>
      </c>
      <c r="E967" s="108" t="s">
        <v>123</v>
      </c>
      <c r="F967" s="108" t="s">
        <v>603</v>
      </c>
      <c r="G967" s="108" t="s">
        <v>16</v>
      </c>
      <c r="H967" s="108" t="s">
        <v>604</v>
      </c>
      <c r="I967" s="108" t="s">
        <v>604</v>
      </c>
      <c r="J967" s="109">
        <v>2443026</v>
      </c>
      <c r="K967" s="107">
        <v>2020</v>
      </c>
      <c r="L967" s="98"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98" t="b">
        <f t="shared" si="14"/>
        <v>1</v>
      </c>
    </row>
    <row r="968" spans="1:13">
      <c r="A968" s="107">
        <v>3264</v>
      </c>
      <c r="B968" s="108" t="s">
        <v>1130</v>
      </c>
      <c r="C968" s="108" t="s">
        <v>1067</v>
      </c>
      <c r="D968" s="107">
        <v>5416</v>
      </c>
      <c r="E968" s="108" t="s">
        <v>123</v>
      </c>
      <c r="F968" s="108" t="s">
        <v>603</v>
      </c>
      <c r="G968" s="108" t="s">
        <v>24</v>
      </c>
      <c r="H968" s="108" t="s">
        <v>604</v>
      </c>
      <c r="I968" s="108" t="s">
        <v>604</v>
      </c>
      <c r="J968" s="109">
        <v>3592708</v>
      </c>
      <c r="K968" s="107">
        <v>2020</v>
      </c>
      <c r="L968" s="98"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98"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07">
        <v>3264</v>
      </c>
      <c r="B969" s="108" t="s">
        <v>1130</v>
      </c>
      <c r="C969" s="108" t="s">
        <v>1067</v>
      </c>
      <c r="D969" s="107">
        <v>5416</v>
      </c>
      <c r="E969" s="108" t="s">
        <v>123</v>
      </c>
      <c r="F969" s="108" t="s">
        <v>603</v>
      </c>
      <c r="G969" s="108" t="s">
        <v>611</v>
      </c>
      <c r="H969" s="108" t="s">
        <v>612</v>
      </c>
      <c r="I969" s="108" t="s">
        <v>612</v>
      </c>
      <c r="J969" s="109">
        <v>600.96699999999998</v>
      </c>
      <c r="K969" s="107">
        <v>2020</v>
      </c>
      <c r="L969" s="98"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98" t="b">
        <f t="shared" si="15"/>
        <v>1</v>
      </c>
    </row>
    <row r="970" spans="1:13">
      <c r="A970" s="107">
        <v>3264</v>
      </c>
      <c r="B970" s="108" t="s">
        <v>1130</v>
      </c>
      <c r="C970" s="108" t="s">
        <v>1067</v>
      </c>
      <c r="D970" s="107">
        <v>5416</v>
      </c>
      <c r="E970" s="108" t="s">
        <v>123</v>
      </c>
      <c r="F970" s="108" t="s">
        <v>603</v>
      </c>
      <c r="G970" s="108" t="s">
        <v>611</v>
      </c>
      <c r="H970" s="108" t="s">
        <v>604</v>
      </c>
      <c r="I970" s="108" t="s">
        <v>604</v>
      </c>
      <c r="J970" s="109">
        <v>1110.0329999999999</v>
      </c>
      <c r="K970" s="107">
        <v>2020</v>
      </c>
      <c r="L970" s="98"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98" t="b">
        <f t="shared" si="15"/>
        <v>1</v>
      </c>
    </row>
    <row r="971" spans="1:13">
      <c r="A971" s="107">
        <v>3264</v>
      </c>
      <c r="B971" s="108" t="s">
        <v>1130</v>
      </c>
      <c r="C971" s="108" t="s">
        <v>1067</v>
      </c>
      <c r="D971" s="107">
        <v>5416</v>
      </c>
      <c r="E971" s="108" t="s">
        <v>123</v>
      </c>
      <c r="F971" s="108" t="s">
        <v>603</v>
      </c>
      <c r="G971" s="108" t="s">
        <v>605</v>
      </c>
      <c r="H971" s="108" t="s">
        <v>612</v>
      </c>
      <c r="I971" s="108" t="s">
        <v>612</v>
      </c>
      <c r="J971" s="109">
        <v>-644</v>
      </c>
      <c r="K971" s="107">
        <v>2020</v>
      </c>
      <c r="L971" s="98"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98" t="b">
        <f t="shared" si="15"/>
        <v>1</v>
      </c>
    </row>
    <row r="972" spans="1:13">
      <c r="A972" s="107">
        <v>3264</v>
      </c>
      <c r="B972" s="108" t="s">
        <v>1130</v>
      </c>
      <c r="C972" s="108" t="s">
        <v>1067</v>
      </c>
      <c r="D972" s="107">
        <v>5416</v>
      </c>
      <c r="E972" s="108" t="s">
        <v>123</v>
      </c>
      <c r="F972" s="108" t="s">
        <v>603</v>
      </c>
      <c r="G972" s="108" t="s">
        <v>605</v>
      </c>
      <c r="H972" s="108" t="s">
        <v>604</v>
      </c>
      <c r="I972" s="108" t="s">
        <v>604</v>
      </c>
      <c r="J972" s="109">
        <v>-3437</v>
      </c>
      <c r="K972" s="107">
        <v>2020</v>
      </c>
      <c r="L972" s="98"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98" t="b">
        <f t="shared" si="15"/>
        <v>1</v>
      </c>
    </row>
    <row r="973" spans="1:13">
      <c r="A973" s="107">
        <v>3264</v>
      </c>
      <c r="B973" s="108" t="s">
        <v>1130</v>
      </c>
      <c r="C973" s="108" t="s">
        <v>1067</v>
      </c>
      <c r="D973" s="107">
        <v>5416</v>
      </c>
      <c r="E973" s="108" t="s">
        <v>123</v>
      </c>
      <c r="F973" s="108" t="s">
        <v>603</v>
      </c>
      <c r="G973" s="108" t="s">
        <v>605</v>
      </c>
      <c r="H973" s="108" t="s">
        <v>785</v>
      </c>
      <c r="I973" s="108" t="s">
        <v>786</v>
      </c>
      <c r="J973" s="109">
        <v>-644</v>
      </c>
      <c r="K973" s="107">
        <v>2020</v>
      </c>
      <c r="L973" s="98"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98" t="b">
        <f t="shared" si="15"/>
        <v>1</v>
      </c>
    </row>
    <row r="974" spans="1:13">
      <c r="A974" s="107">
        <v>3265</v>
      </c>
      <c r="B974" s="108" t="s">
        <v>1131</v>
      </c>
      <c r="C974" s="108" t="s">
        <v>1067</v>
      </c>
      <c r="D974" s="107">
        <v>5416</v>
      </c>
      <c r="E974" s="108" t="s">
        <v>123</v>
      </c>
      <c r="F974" s="108" t="s">
        <v>603</v>
      </c>
      <c r="G974" s="108" t="s">
        <v>605</v>
      </c>
      <c r="H974" s="108" t="s">
        <v>616</v>
      </c>
      <c r="I974" s="108" t="s">
        <v>616</v>
      </c>
      <c r="J974" s="109">
        <v>6859973</v>
      </c>
      <c r="K974" s="107">
        <v>2020</v>
      </c>
      <c r="L974" s="98"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98" t="b">
        <f t="shared" si="15"/>
        <v>1</v>
      </c>
    </row>
    <row r="975" spans="1:13">
      <c r="A975" s="107">
        <v>3265</v>
      </c>
      <c r="B975" s="108" t="s">
        <v>1131</v>
      </c>
      <c r="C975" s="108" t="s">
        <v>1067</v>
      </c>
      <c r="D975" s="107">
        <v>5416</v>
      </c>
      <c r="E975" s="108" t="s">
        <v>123</v>
      </c>
      <c r="F975" s="108" t="s">
        <v>603</v>
      </c>
      <c r="G975" s="108" t="s">
        <v>605</v>
      </c>
      <c r="H975" s="108" t="s">
        <v>616</v>
      </c>
      <c r="I975" s="108" t="s">
        <v>616</v>
      </c>
      <c r="J975" s="109">
        <v>7670158</v>
      </c>
      <c r="K975" s="107">
        <v>2020</v>
      </c>
      <c r="L975" s="98"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98" t="b">
        <f t="shared" si="15"/>
        <v>1</v>
      </c>
    </row>
    <row r="976" spans="1:13">
      <c r="A976" s="107">
        <v>3265</v>
      </c>
      <c r="B976" s="108" t="s">
        <v>1131</v>
      </c>
      <c r="C976" s="108" t="s">
        <v>1067</v>
      </c>
      <c r="D976" s="107">
        <v>5416</v>
      </c>
      <c r="E976" s="108" t="s">
        <v>123</v>
      </c>
      <c r="F976" s="108" t="s">
        <v>603</v>
      </c>
      <c r="G976" s="108" t="s">
        <v>605</v>
      </c>
      <c r="H976" s="108" t="s">
        <v>616</v>
      </c>
      <c r="I976" s="108" t="s">
        <v>616</v>
      </c>
      <c r="J976" s="109">
        <v>7012136</v>
      </c>
      <c r="K976" s="107">
        <v>2020</v>
      </c>
      <c r="L976" s="98"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98" t="b">
        <f t="shared" si="15"/>
        <v>1</v>
      </c>
    </row>
    <row r="977" spans="1:13">
      <c r="A977" s="107">
        <v>3287</v>
      </c>
      <c r="B977" s="108" t="s">
        <v>1132</v>
      </c>
      <c r="C977" s="108" t="s">
        <v>1133</v>
      </c>
      <c r="D977" s="107">
        <v>17539</v>
      </c>
      <c r="E977" s="108" t="s">
        <v>123</v>
      </c>
      <c r="F977" s="108" t="s">
        <v>603</v>
      </c>
      <c r="G977" s="108" t="s">
        <v>605</v>
      </c>
      <c r="H977" s="108" t="s">
        <v>606</v>
      </c>
      <c r="I977" s="108" t="s">
        <v>607</v>
      </c>
      <c r="J977" s="109">
        <v>0</v>
      </c>
      <c r="K977" s="107">
        <v>2020</v>
      </c>
      <c r="L977" s="98"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98" t="b">
        <f t="shared" si="15"/>
        <v>1</v>
      </c>
    </row>
    <row r="978" spans="1:13">
      <c r="A978" s="107">
        <v>3287</v>
      </c>
      <c r="B978" s="108" t="s">
        <v>1132</v>
      </c>
      <c r="C978" s="108" t="s">
        <v>1133</v>
      </c>
      <c r="D978" s="107">
        <v>17539</v>
      </c>
      <c r="E978" s="108" t="s">
        <v>123</v>
      </c>
      <c r="F978" s="108" t="s">
        <v>603</v>
      </c>
      <c r="G978" s="108" t="s">
        <v>605</v>
      </c>
      <c r="H978" s="108" t="s">
        <v>612</v>
      </c>
      <c r="I978" s="108" t="s">
        <v>612</v>
      </c>
      <c r="J978" s="109">
        <v>0</v>
      </c>
      <c r="K978" s="107">
        <v>2020</v>
      </c>
      <c r="L978" s="98"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98" t="b">
        <f t="shared" si="15"/>
        <v>1</v>
      </c>
    </row>
    <row r="979" spans="1:13">
      <c r="A979" s="107">
        <v>3287</v>
      </c>
      <c r="B979" s="108" t="s">
        <v>1132</v>
      </c>
      <c r="C979" s="108" t="s">
        <v>1133</v>
      </c>
      <c r="D979" s="107">
        <v>17539</v>
      </c>
      <c r="E979" s="108" t="s">
        <v>123</v>
      </c>
      <c r="F979" s="108" t="s">
        <v>603</v>
      </c>
      <c r="G979" s="108" t="s">
        <v>605</v>
      </c>
      <c r="H979" s="108" t="s">
        <v>604</v>
      </c>
      <c r="I979" s="108" t="s">
        <v>604</v>
      </c>
      <c r="J979" s="109">
        <v>1020802</v>
      </c>
      <c r="K979" s="107">
        <v>2020</v>
      </c>
      <c r="L979" s="98"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98" t="b">
        <f t="shared" si="15"/>
        <v>1</v>
      </c>
    </row>
    <row r="980" spans="1:13">
      <c r="A980" s="107">
        <v>3295</v>
      </c>
      <c r="B980" s="108" t="s">
        <v>1134</v>
      </c>
      <c r="C980" s="108" t="s">
        <v>1133</v>
      </c>
      <c r="D980" s="107">
        <v>17539</v>
      </c>
      <c r="E980" s="108" t="s">
        <v>123</v>
      </c>
      <c r="F980" s="108" t="s">
        <v>603</v>
      </c>
      <c r="G980" s="108" t="s">
        <v>16</v>
      </c>
      <c r="H980" s="108" t="s">
        <v>612</v>
      </c>
      <c r="I980" s="108" t="s">
        <v>612</v>
      </c>
      <c r="J980" s="109">
        <v>247.09399999999999</v>
      </c>
      <c r="K980" s="107">
        <v>2020</v>
      </c>
      <c r="L980" s="98"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98" t="b">
        <f t="shared" si="15"/>
        <v>1</v>
      </c>
    </row>
    <row r="981" spans="1:13">
      <c r="A981" s="107">
        <v>3295</v>
      </c>
      <c r="B981" s="108" t="s">
        <v>1134</v>
      </c>
      <c r="C981" s="108" t="s">
        <v>1133</v>
      </c>
      <c r="D981" s="107">
        <v>17539</v>
      </c>
      <c r="E981" s="108" t="s">
        <v>123</v>
      </c>
      <c r="F981" s="108" t="s">
        <v>603</v>
      </c>
      <c r="G981" s="108" t="s">
        <v>16</v>
      </c>
      <c r="H981" s="108" t="s">
        <v>604</v>
      </c>
      <c r="I981" s="108" t="s">
        <v>604</v>
      </c>
      <c r="J981" s="109">
        <v>597247.91</v>
      </c>
      <c r="K981" s="107">
        <v>2020</v>
      </c>
      <c r="L981" s="98"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98" t="b">
        <f t="shared" si="15"/>
        <v>1</v>
      </c>
    </row>
    <row r="982" spans="1:13">
      <c r="A982" s="107">
        <v>3295</v>
      </c>
      <c r="B982" s="108" t="s">
        <v>1134</v>
      </c>
      <c r="C982" s="108" t="s">
        <v>1133</v>
      </c>
      <c r="D982" s="107">
        <v>17539</v>
      </c>
      <c r="E982" s="108" t="s">
        <v>123</v>
      </c>
      <c r="F982" s="108" t="s">
        <v>603</v>
      </c>
      <c r="G982" s="108" t="s">
        <v>24</v>
      </c>
      <c r="H982" s="108" t="s">
        <v>612</v>
      </c>
      <c r="I982" s="108" t="s">
        <v>612</v>
      </c>
      <c r="J982" s="109">
        <v>522.08199999999999</v>
      </c>
      <c r="K982" s="107">
        <v>2020</v>
      </c>
      <c r="L982" s="98"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98" t="b">
        <f t="shared" si="15"/>
        <v>1</v>
      </c>
    </row>
    <row r="983" spans="1:13">
      <c r="A983" s="107">
        <v>3295</v>
      </c>
      <c r="B983" s="108" t="s">
        <v>1134</v>
      </c>
      <c r="C983" s="108" t="s">
        <v>1133</v>
      </c>
      <c r="D983" s="107">
        <v>17539</v>
      </c>
      <c r="E983" s="108" t="s">
        <v>123</v>
      </c>
      <c r="F983" s="108" t="s">
        <v>603</v>
      </c>
      <c r="G983" s="108" t="s">
        <v>24</v>
      </c>
      <c r="H983" s="108" t="s">
        <v>604</v>
      </c>
      <c r="I983" s="108" t="s">
        <v>604</v>
      </c>
      <c r="J983" s="109">
        <v>1269135.8999999999</v>
      </c>
      <c r="K983" s="107">
        <v>2020</v>
      </c>
      <c r="L983" s="98"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98" t="b">
        <f t="shared" si="15"/>
        <v>1</v>
      </c>
    </row>
    <row r="984" spans="1:13">
      <c r="A984" s="107">
        <v>3295</v>
      </c>
      <c r="B984" s="108" t="s">
        <v>1134</v>
      </c>
      <c r="C984" s="108" t="s">
        <v>1133</v>
      </c>
      <c r="D984" s="107">
        <v>17539</v>
      </c>
      <c r="E984" s="108" t="s">
        <v>123</v>
      </c>
      <c r="F984" s="108" t="s">
        <v>603</v>
      </c>
      <c r="G984" s="108" t="s">
        <v>611</v>
      </c>
      <c r="H984" s="108" t="s">
        <v>612</v>
      </c>
      <c r="I984" s="108" t="s">
        <v>612</v>
      </c>
      <c r="J984" s="109">
        <v>397.33199999999999</v>
      </c>
      <c r="K984" s="107">
        <v>2020</v>
      </c>
      <c r="L984" s="98"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98" t="b">
        <f t="shared" si="15"/>
        <v>1</v>
      </c>
    </row>
    <row r="985" spans="1:13">
      <c r="A985" s="107">
        <v>3295</v>
      </c>
      <c r="B985" s="108" t="s">
        <v>1134</v>
      </c>
      <c r="C985" s="108" t="s">
        <v>1133</v>
      </c>
      <c r="D985" s="107">
        <v>17539</v>
      </c>
      <c r="E985" s="108" t="s">
        <v>123</v>
      </c>
      <c r="F985" s="108" t="s">
        <v>603</v>
      </c>
      <c r="G985" s="108" t="s">
        <v>611</v>
      </c>
      <c r="H985" s="108" t="s">
        <v>604</v>
      </c>
      <c r="I985" s="108" t="s">
        <v>604</v>
      </c>
      <c r="J985" s="109">
        <v>21816.668000000001</v>
      </c>
      <c r="K985" s="107">
        <v>2020</v>
      </c>
      <c r="L985" s="98"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98" t="b">
        <f t="shared" si="15"/>
        <v>1</v>
      </c>
    </row>
    <row r="986" spans="1:13">
      <c r="A986" s="107">
        <v>3295</v>
      </c>
      <c r="B986" s="108" t="s">
        <v>1134</v>
      </c>
      <c r="C986" s="108" t="s">
        <v>1133</v>
      </c>
      <c r="D986" s="107">
        <v>17539</v>
      </c>
      <c r="E986" s="108" t="s">
        <v>123</v>
      </c>
      <c r="F986" s="108" t="s">
        <v>603</v>
      </c>
      <c r="G986" s="108" t="s">
        <v>605</v>
      </c>
      <c r="H986" s="108" t="s">
        <v>604</v>
      </c>
      <c r="I986" s="108" t="s">
        <v>604</v>
      </c>
      <c r="J986" s="109">
        <v>47024</v>
      </c>
      <c r="K986" s="107">
        <v>2020</v>
      </c>
      <c r="L986" s="98"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98" t="b">
        <f t="shared" si="15"/>
        <v>1</v>
      </c>
    </row>
    <row r="987" spans="1:13">
      <c r="A987" s="107">
        <v>3297</v>
      </c>
      <c r="B987" s="108" t="s">
        <v>1135</v>
      </c>
      <c r="C987" s="108" t="s">
        <v>1133</v>
      </c>
      <c r="D987" s="107">
        <v>17539</v>
      </c>
      <c r="E987" s="108" t="s">
        <v>123</v>
      </c>
      <c r="F987" s="108" t="s">
        <v>603</v>
      </c>
      <c r="G987" s="108" t="s">
        <v>605</v>
      </c>
      <c r="H987" s="108" t="s">
        <v>606</v>
      </c>
      <c r="I987" s="108" t="s">
        <v>607</v>
      </c>
      <c r="J987" s="109">
        <v>828307.56</v>
      </c>
      <c r="K987" s="107">
        <v>2020</v>
      </c>
      <c r="L987" s="98"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98" t="b">
        <f t="shared" si="15"/>
        <v>1</v>
      </c>
    </row>
    <row r="988" spans="1:13">
      <c r="A988" s="107">
        <v>3297</v>
      </c>
      <c r="B988" s="108" t="s">
        <v>1135</v>
      </c>
      <c r="C988" s="108" t="s">
        <v>1133</v>
      </c>
      <c r="D988" s="107">
        <v>17539</v>
      </c>
      <c r="E988" s="108" t="s">
        <v>123</v>
      </c>
      <c r="F988" s="108" t="s">
        <v>603</v>
      </c>
      <c r="G988" s="108" t="s">
        <v>605</v>
      </c>
      <c r="H988" s="108" t="s">
        <v>612</v>
      </c>
      <c r="I988" s="108" t="s">
        <v>612</v>
      </c>
      <c r="J988" s="109">
        <v>8618.4419999999991</v>
      </c>
      <c r="K988" s="107">
        <v>2020</v>
      </c>
      <c r="L988" s="98"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98" t="b">
        <f t="shared" si="15"/>
        <v>1</v>
      </c>
    </row>
    <row r="989" spans="1:13">
      <c r="A989" s="107">
        <v>3298</v>
      </c>
      <c r="B989" s="108" t="s">
        <v>1136</v>
      </c>
      <c r="C989" s="108" t="s">
        <v>1137</v>
      </c>
      <c r="D989" s="107">
        <v>17554</v>
      </c>
      <c r="E989" s="108" t="s">
        <v>123</v>
      </c>
      <c r="F989" s="108" t="s">
        <v>603</v>
      </c>
      <c r="G989" s="108" t="s">
        <v>611</v>
      </c>
      <c r="H989" s="108" t="s">
        <v>612</v>
      </c>
      <c r="I989" s="108" t="s">
        <v>612</v>
      </c>
      <c r="J989" s="109">
        <v>24.815999999999999</v>
      </c>
      <c r="K989" s="107">
        <v>2020</v>
      </c>
      <c r="L989" s="98"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98" t="b">
        <f t="shared" si="15"/>
        <v>1</v>
      </c>
    </row>
    <row r="990" spans="1:13">
      <c r="A990" s="107">
        <v>3298</v>
      </c>
      <c r="B990" s="108" t="s">
        <v>1136</v>
      </c>
      <c r="C990" s="108" t="s">
        <v>1137</v>
      </c>
      <c r="D990" s="107">
        <v>17554</v>
      </c>
      <c r="E990" s="108" t="s">
        <v>123</v>
      </c>
      <c r="F990" s="108" t="s">
        <v>603</v>
      </c>
      <c r="G990" s="108" t="s">
        <v>611</v>
      </c>
      <c r="H990" s="108" t="s">
        <v>604</v>
      </c>
      <c r="I990" s="108" t="s">
        <v>604</v>
      </c>
      <c r="J990" s="109">
        <v>112.184</v>
      </c>
      <c r="K990" s="107">
        <v>2020</v>
      </c>
      <c r="L990" s="98"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98" t="b">
        <f t="shared" si="15"/>
        <v>1</v>
      </c>
    </row>
    <row r="991" spans="1:13">
      <c r="A991" s="107">
        <v>3298</v>
      </c>
      <c r="B991" s="108" t="s">
        <v>1136</v>
      </c>
      <c r="C991" s="108" t="s">
        <v>1137</v>
      </c>
      <c r="D991" s="107">
        <v>17554</v>
      </c>
      <c r="E991" s="108" t="s">
        <v>123</v>
      </c>
      <c r="F991" s="108" t="s">
        <v>603</v>
      </c>
      <c r="G991" s="108" t="s">
        <v>605</v>
      </c>
      <c r="H991" s="108" t="s">
        <v>606</v>
      </c>
      <c r="I991" s="108" t="s">
        <v>607</v>
      </c>
      <c r="J991" s="109">
        <v>2672056</v>
      </c>
      <c r="K991" s="107">
        <v>2020</v>
      </c>
      <c r="L991" s="98"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98" t="b">
        <f t="shared" si="15"/>
        <v>1</v>
      </c>
    </row>
    <row r="992" spans="1:13">
      <c r="A992" s="107">
        <v>3298</v>
      </c>
      <c r="B992" s="108" t="s">
        <v>1136</v>
      </c>
      <c r="C992" s="108" t="s">
        <v>1137</v>
      </c>
      <c r="D992" s="107">
        <v>17554</v>
      </c>
      <c r="E992" s="108" t="s">
        <v>123</v>
      </c>
      <c r="F992" s="108" t="s">
        <v>603</v>
      </c>
      <c r="G992" s="108" t="s">
        <v>605</v>
      </c>
      <c r="H992" s="108" t="s">
        <v>612</v>
      </c>
      <c r="I992" s="108" t="s">
        <v>612</v>
      </c>
      <c r="J992" s="109">
        <v>6160.5640000000003</v>
      </c>
      <c r="K992" s="107">
        <v>2020</v>
      </c>
      <c r="L992" s="98"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98" t="b">
        <f t="shared" si="15"/>
        <v>1</v>
      </c>
    </row>
    <row r="993" spans="1:13">
      <c r="A993" s="107">
        <v>3298</v>
      </c>
      <c r="B993" s="108" t="s">
        <v>1136</v>
      </c>
      <c r="C993" s="108" t="s">
        <v>1137</v>
      </c>
      <c r="D993" s="107">
        <v>17554</v>
      </c>
      <c r="E993" s="108" t="s">
        <v>123</v>
      </c>
      <c r="F993" s="108" t="s">
        <v>603</v>
      </c>
      <c r="G993" s="108" t="s">
        <v>605</v>
      </c>
      <c r="H993" s="108" t="s">
        <v>604</v>
      </c>
      <c r="I993" s="108" t="s">
        <v>604</v>
      </c>
      <c r="J993" s="109">
        <v>3183.3939999999998</v>
      </c>
      <c r="K993" s="107">
        <v>2020</v>
      </c>
      <c r="L993" s="98"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98" t="b">
        <f t="shared" si="15"/>
        <v>1</v>
      </c>
    </row>
    <row r="994" spans="1:13">
      <c r="A994" s="107">
        <v>3298</v>
      </c>
      <c r="B994" s="108" t="s">
        <v>1136</v>
      </c>
      <c r="C994" s="108" t="s">
        <v>1137</v>
      </c>
      <c r="D994" s="107">
        <v>17554</v>
      </c>
      <c r="E994" s="108" t="s">
        <v>123</v>
      </c>
      <c r="F994" s="108" t="s">
        <v>603</v>
      </c>
      <c r="G994" s="108" t="s">
        <v>605</v>
      </c>
      <c r="H994" s="108" t="s">
        <v>628</v>
      </c>
      <c r="I994" s="108" t="s">
        <v>607</v>
      </c>
      <c r="J994" s="109">
        <v>0</v>
      </c>
      <c r="K994" s="107">
        <v>2020</v>
      </c>
      <c r="L994" s="98"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98" t="b">
        <f t="shared" si="15"/>
        <v>1</v>
      </c>
    </row>
    <row r="995" spans="1:13">
      <c r="A995" s="107">
        <v>3325</v>
      </c>
      <c r="B995" s="108" t="s">
        <v>1138</v>
      </c>
      <c r="C995" s="108" t="s">
        <v>1139</v>
      </c>
      <c r="D995" s="107">
        <v>19545</v>
      </c>
      <c r="E995" s="108" t="s">
        <v>126</v>
      </c>
      <c r="F995" s="108" t="s">
        <v>603</v>
      </c>
      <c r="G995" s="108" t="s">
        <v>611</v>
      </c>
      <c r="H995" s="108" t="s">
        <v>612</v>
      </c>
      <c r="I995" s="108" t="s">
        <v>612</v>
      </c>
      <c r="J995" s="109">
        <v>-0.43099999999999999</v>
      </c>
      <c r="K995" s="107">
        <v>2020</v>
      </c>
      <c r="L995" s="98"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98" t="b">
        <f t="shared" si="15"/>
        <v>1</v>
      </c>
    </row>
    <row r="996" spans="1:13">
      <c r="A996" s="107">
        <v>3325</v>
      </c>
      <c r="B996" s="108" t="s">
        <v>1138</v>
      </c>
      <c r="C996" s="108" t="s">
        <v>1139</v>
      </c>
      <c r="D996" s="107">
        <v>19545</v>
      </c>
      <c r="E996" s="108" t="s">
        <v>126</v>
      </c>
      <c r="F996" s="108" t="s">
        <v>603</v>
      </c>
      <c r="G996" s="108" t="s">
        <v>611</v>
      </c>
      <c r="H996" s="108" t="s">
        <v>604</v>
      </c>
      <c r="I996" s="108" t="s">
        <v>604</v>
      </c>
      <c r="J996" s="109">
        <v>12260.431</v>
      </c>
      <c r="K996" s="107">
        <v>2020</v>
      </c>
      <c r="L996" s="98"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98" t="b">
        <f t="shared" si="15"/>
        <v>1</v>
      </c>
    </row>
    <row r="997" spans="1:13">
      <c r="A997" s="107">
        <v>3325</v>
      </c>
      <c r="B997" s="108" t="s">
        <v>1138</v>
      </c>
      <c r="C997" s="108" t="s">
        <v>1139</v>
      </c>
      <c r="D997" s="107">
        <v>19545</v>
      </c>
      <c r="E997" s="108" t="s">
        <v>126</v>
      </c>
      <c r="F997" s="108" t="s">
        <v>603</v>
      </c>
      <c r="G997" s="108" t="s">
        <v>611</v>
      </c>
      <c r="H997" s="108" t="s">
        <v>608</v>
      </c>
      <c r="I997" s="108" t="s">
        <v>607</v>
      </c>
      <c r="J997" s="109">
        <v>0</v>
      </c>
      <c r="K997" s="107">
        <v>2020</v>
      </c>
      <c r="L997" s="98"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98" t="b">
        <f t="shared" si="15"/>
        <v>1</v>
      </c>
    </row>
    <row r="998" spans="1:13">
      <c r="A998" s="107">
        <v>3325</v>
      </c>
      <c r="B998" s="108" t="s">
        <v>1138</v>
      </c>
      <c r="C998" s="108" t="s">
        <v>1139</v>
      </c>
      <c r="D998" s="107">
        <v>19545</v>
      </c>
      <c r="E998" s="108" t="s">
        <v>126</v>
      </c>
      <c r="F998" s="108" t="s">
        <v>603</v>
      </c>
      <c r="G998" s="108" t="s">
        <v>649</v>
      </c>
      <c r="H998" s="108" t="s">
        <v>612</v>
      </c>
      <c r="I998" s="108" t="s">
        <v>612</v>
      </c>
      <c r="J998" s="109">
        <v>-410</v>
      </c>
      <c r="K998" s="107">
        <v>2020</v>
      </c>
      <c r="L998" s="98"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98" t="b">
        <f t="shared" si="15"/>
        <v>1</v>
      </c>
    </row>
    <row r="999" spans="1:13">
      <c r="A999" s="107">
        <v>3325</v>
      </c>
      <c r="B999" s="108" t="s">
        <v>1138</v>
      </c>
      <c r="C999" s="108" t="s">
        <v>1139</v>
      </c>
      <c r="D999" s="107">
        <v>19545</v>
      </c>
      <c r="E999" s="108" t="s">
        <v>126</v>
      </c>
      <c r="F999" s="108" t="s">
        <v>603</v>
      </c>
      <c r="G999" s="108" t="s">
        <v>649</v>
      </c>
      <c r="H999" s="108" t="s">
        <v>608</v>
      </c>
      <c r="I999" s="108" t="s">
        <v>607</v>
      </c>
      <c r="J999" s="109">
        <v>0</v>
      </c>
      <c r="K999" s="107">
        <v>2020</v>
      </c>
      <c r="L999" s="98"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98" t="b">
        <f t="shared" si="15"/>
        <v>1</v>
      </c>
    </row>
    <row r="1000" spans="1:13">
      <c r="A1000" s="107">
        <v>3393</v>
      </c>
      <c r="B1000" s="108" t="s">
        <v>1140</v>
      </c>
      <c r="C1000" s="108" t="s">
        <v>615</v>
      </c>
      <c r="D1000" s="107">
        <v>18642</v>
      </c>
      <c r="E1000" s="108" t="s">
        <v>129</v>
      </c>
      <c r="F1000" s="108" t="s">
        <v>603</v>
      </c>
      <c r="G1000" s="108" t="s">
        <v>16</v>
      </c>
      <c r="H1000" s="108" t="s">
        <v>604</v>
      </c>
      <c r="I1000" s="108" t="s">
        <v>604</v>
      </c>
      <c r="J1000" s="109">
        <v>1037416</v>
      </c>
      <c r="K1000" s="107">
        <v>2020</v>
      </c>
      <c r="L1000" s="98"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98" t="b">
        <f t="shared" si="15"/>
        <v>1</v>
      </c>
    </row>
    <row r="1001" spans="1:13">
      <c r="A1001" s="107">
        <v>3393</v>
      </c>
      <c r="B1001" s="108" t="s">
        <v>1140</v>
      </c>
      <c r="C1001" s="108" t="s">
        <v>615</v>
      </c>
      <c r="D1001" s="107">
        <v>18642</v>
      </c>
      <c r="E1001" s="108" t="s">
        <v>129</v>
      </c>
      <c r="F1001" s="108" t="s">
        <v>603</v>
      </c>
      <c r="G1001" s="108" t="s">
        <v>24</v>
      </c>
      <c r="H1001" s="108" t="s">
        <v>604</v>
      </c>
      <c r="I1001" s="108" t="s">
        <v>604</v>
      </c>
      <c r="J1001" s="109">
        <v>2671770</v>
      </c>
      <c r="K1001" s="107">
        <v>2020</v>
      </c>
      <c r="L1001" s="98"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98" t="b">
        <f t="shared" si="15"/>
        <v>1</v>
      </c>
    </row>
    <row r="1002" spans="1:13">
      <c r="A1002" s="107">
        <v>3393</v>
      </c>
      <c r="B1002" s="108" t="s">
        <v>1140</v>
      </c>
      <c r="C1002" s="108" t="s">
        <v>615</v>
      </c>
      <c r="D1002" s="107">
        <v>18642</v>
      </c>
      <c r="E1002" s="108" t="s">
        <v>129</v>
      </c>
      <c r="F1002" s="108" t="s">
        <v>603</v>
      </c>
      <c r="G1002" s="108" t="s">
        <v>611</v>
      </c>
      <c r="H1002" s="108" t="s">
        <v>612</v>
      </c>
      <c r="I1002" s="108" t="s">
        <v>612</v>
      </c>
      <c r="J1002" s="109">
        <v>-1118.5239999999999</v>
      </c>
      <c r="K1002" s="107">
        <v>2020</v>
      </c>
      <c r="L1002" s="98"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98" t="b">
        <f t="shared" si="15"/>
        <v>1</v>
      </c>
    </row>
    <row r="1003" spans="1:13">
      <c r="A1003" s="107">
        <v>3393</v>
      </c>
      <c r="B1003" s="108" t="s">
        <v>1140</v>
      </c>
      <c r="C1003" s="108" t="s">
        <v>615</v>
      </c>
      <c r="D1003" s="107">
        <v>18642</v>
      </c>
      <c r="E1003" s="108" t="s">
        <v>129</v>
      </c>
      <c r="F1003" s="108" t="s">
        <v>603</v>
      </c>
      <c r="G1003" s="108" t="s">
        <v>611</v>
      </c>
      <c r="H1003" s="108" t="s">
        <v>604</v>
      </c>
      <c r="I1003" s="108" t="s">
        <v>604</v>
      </c>
      <c r="J1003" s="109">
        <v>-483.476</v>
      </c>
      <c r="K1003" s="107">
        <v>2020</v>
      </c>
      <c r="L1003" s="98"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98" t="b">
        <f t="shared" si="15"/>
        <v>1</v>
      </c>
    </row>
    <row r="1004" spans="1:13">
      <c r="A1004" s="107">
        <v>3396</v>
      </c>
      <c r="B1004" s="108" t="s">
        <v>1141</v>
      </c>
      <c r="C1004" s="108" t="s">
        <v>615</v>
      </c>
      <c r="D1004" s="107">
        <v>18642</v>
      </c>
      <c r="E1004" s="108" t="s">
        <v>129</v>
      </c>
      <c r="F1004" s="108" t="s">
        <v>603</v>
      </c>
      <c r="G1004" s="108" t="s">
        <v>605</v>
      </c>
      <c r="H1004" s="108" t="s">
        <v>606</v>
      </c>
      <c r="I1004" s="108" t="s">
        <v>607</v>
      </c>
      <c r="J1004" s="109">
        <v>626612.16</v>
      </c>
      <c r="K1004" s="107">
        <v>2020</v>
      </c>
      <c r="L1004" s="98"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98" t="b">
        <f t="shared" si="15"/>
        <v>1</v>
      </c>
    </row>
    <row r="1005" spans="1:13">
      <c r="A1005" s="107">
        <v>3396</v>
      </c>
      <c r="B1005" s="108" t="s">
        <v>1141</v>
      </c>
      <c r="C1005" s="108" t="s">
        <v>615</v>
      </c>
      <c r="D1005" s="107">
        <v>18642</v>
      </c>
      <c r="E1005" s="108" t="s">
        <v>129</v>
      </c>
      <c r="F1005" s="108" t="s">
        <v>603</v>
      </c>
      <c r="G1005" s="108" t="s">
        <v>605</v>
      </c>
      <c r="H1005" s="108" t="s">
        <v>612</v>
      </c>
      <c r="I1005" s="108" t="s">
        <v>612</v>
      </c>
      <c r="J1005" s="109">
        <v>14512.841</v>
      </c>
      <c r="K1005" s="107">
        <v>2020</v>
      </c>
      <c r="L1005" s="98"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98" t="b">
        <f t="shared" si="15"/>
        <v>1</v>
      </c>
    </row>
    <row r="1006" spans="1:13">
      <c r="A1006" s="107">
        <v>3399</v>
      </c>
      <c r="B1006" s="108" t="s">
        <v>1142</v>
      </c>
      <c r="C1006" s="108" t="s">
        <v>615</v>
      </c>
      <c r="D1006" s="107">
        <v>18642</v>
      </c>
      <c r="E1006" s="108" t="s">
        <v>129</v>
      </c>
      <c r="F1006" s="108" t="s">
        <v>603</v>
      </c>
      <c r="G1006" s="108" t="s">
        <v>605</v>
      </c>
      <c r="H1006" s="108" t="s">
        <v>606</v>
      </c>
      <c r="I1006" s="108" t="s">
        <v>607</v>
      </c>
      <c r="J1006" s="109">
        <v>9454308.3000000007</v>
      </c>
      <c r="K1006" s="107">
        <v>2020</v>
      </c>
      <c r="L1006" s="98"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98" t="b">
        <f t="shared" si="15"/>
        <v>1</v>
      </c>
    </row>
    <row r="1007" spans="1:13">
      <c r="A1007" s="107">
        <v>3399</v>
      </c>
      <c r="B1007" s="108" t="s">
        <v>1142</v>
      </c>
      <c r="C1007" s="108" t="s">
        <v>615</v>
      </c>
      <c r="D1007" s="107">
        <v>18642</v>
      </c>
      <c r="E1007" s="108" t="s">
        <v>129</v>
      </c>
      <c r="F1007" s="108" t="s">
        <v>603</v>
      </c>
      <c r="G1007" s="108" t="s">
        <v>605</v>
      </c>
      <c r="H1007" s="108" t="s">
        <v>612</v>
      </c>
      <c r="I1007" s="108" t="s">
        <v>612</v>
      </c>
      <c r="J1007" s="109">
        <v>73110.675000000003</v>
      </c>
      <c r="K1007" s="107">
        <v>2020</v>
      </c>
      <c r="L1007" s="98"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98" t="b">
        <f t="shared" si="15"/>
        <v>1</v>
      </c>
    </row>
    <row r="1008" spans="1:13">
      <c r="A1008" s="107">
        <v>3399</v>
      </c>
      <c r="B1008" s="108" t="s">
        <v>1142</v>
      </c>
      <c r="C1008" s="108" t="s">
        <v>615</v>
      </c>
      <c r="D1008" s="107">
        <v>18642</v>
      </c>
      <c r="E1008" s="108" t="s">
        <v>129</v>
      </c>
      <c r="F1008" s="108" t="s">
        <v>603</v>
      </c>
      <c r="G1008" s="108" t="s">
        <v>605</v>
      </c>
      <c r="H1008" s="108" t="s">
        <v>628</v>
      </c>
      <c r="I1008" s="108" t="s">
        <v>607</v>
      </c>
      <c r="J1008" s="109">
        <v>0</v>
      </c>
      <c r="K1008" s="107">
        <v>2020</v>
      </c>
      <c r="L1008" s="98"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98" t="b">
        <f t="shared" si="15"/>
        <v>1</v>
      </c>
    </row>
    <row r="1009" spans="1:13">
      <c r="A1009" s="107">
        <v>3403</v>
      </c>
      <c r="B1009" s="108" t="s">
        <v>1143</v>
      </c>
      <c r="C1009" s="108" t="s">
        <v>615</v>
      </c>
      <c r="D1009" s="107">
        <v>18642</v>
      </c>
      <c r="E1009" s="108" t="s">
        <v>129</v>
      </c>
      <c r="F1009" s="108" t="s">
        <v>603</v>
      </c>
      <c r="G1009" s="108" t="s">
        <v>611</v>
      </c>
      <c r="H1009" s="108" t="s">
        <v>612</v>
      </c>
      <c r="I1009" s="108" t="s">
        <v>612</v>
      </c>
      <c r="J1009" s="109">
        <v>276.11</v>
      </c>
      <c r="K1009" s="107">
        <v>2020</v>
      </c>
      <c r="L1009" s="98"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98" t="b">
        <f t="shared" si="15"/>
        <v>1</v>
      </c>
    </row>
    <row r="1010" spans="1:13">
      <c r="A1010" s="107">
        <v>3403</v>
      </c>
      <c r="B1010" s="108" t="s">
        <v>1143</v>
      </c>
      <c r="C1010" s="108" t="s">
        <v>615</v>
      </c>
      <c r="D1010" s="107">
        <v>18642</v>
      </c>
      <c r="E1010" s="108" t="s">
        <v>129</v>
      </c>
      <c r="F1010" s="108" t="s">
        <v>603</v>
      </c>
      <c r="G1010" s="108" t="s">
        <v>611</v>
      </c>
      <c r="H1010" s="108" t="s">
        <v>604</v>
      </c>
      <c r="I1010" s="108" t="s">
        <v>604</v>
      </c>
      <c r="J1010" s="109">
        <v>138519.89000000001</v>
      </c>
      <c r="K1010" s="107">
        <v>2020</v>
      </c>
      <c r="L1010" s="98"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98" t="b">
        <f t="shared" si="15"/>
        <v>1</v>
      </c>
    </row>
    <row r="1011" spans="1:13">
      <c r="A1011" s="107">
        <v>3403</v>
      </c>
      <c r="B1011" s="108" t="s">
        <v>1143</v>
      </c>
      <c r="C1011" s="108" t="s">
        <v>615</v>
      </c>
      <c r="D1011" s="107">
        <v>18642</v>
      </c>
      <c r="E1011" s="108" t="s">
        <v>129</v>
      </c>
      <c r="F1011" s="108" t="s">
        <v>603</v>
      </c>
      <c r="G1011" s="108" t="s">
        <v>605</v>
      </c>
      <c r="H1011" s="108" t="s">
        <v>606</v>
      </c>
      <c r="I1011" s="108" t="s">
        <v>607</v>
      </c>
      <c r="J1011" s="109">
        <v>724155.69</v>
      </c>
      <c r="K1011" s="107">
        <v>2020</v>
      </c>
      <c r="L1011" s="98"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98" t="b">
        <f t="shared" si="15"/>
        <v>1</v>
      </c>
    </row>
    <row r="1012" spans="1:13">
      <c r="A1012" s="107">
        <v>3403</v>
      </c>
      <c r="B1012" s="108" t="s">
        <v>1143</v>
      </c>
      <c r="C1012" s="108" t="s">
        <v>615</v>
      </c>
      <c r="D1012" s="107">
        <v>18642</v>
      </c>
      <c r="E1012" s="108" t="s">
        <v>129</v>
      </c>
      <c r="F1012" s="108" t="s">
        <v>603</v>
      </c>
      <c r="G1012" s="108" t="s">
        <v>605</v>
      </c>
      <c r="H1012" s="108" t="s">
        <v>612</v>
      </c>
      <c r="I1012" s="108" t="s">
        <v>612</v>
      </c>
      <c r="J1012" s="109">
        <v>9882.2119999999995</v>
      </c>
      <c r="K1012" s="107">
        <v>2020</v>
      </c>
      <c r="L1012" s="98"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98" t="b">
        <f t="shared" si="15"/>
        <v>1</v>
      </c>
    </row>
    <row r="1013" spans="1:13">
      <c r="A1013" s="107">
        <v>3403</v>
      </c>
      <c r="B1013" s="108" t="s">
        <v>1143</v>
      </c>
      <c r="C1013" s="108" t="s">
        <v>615</v>
      </c>
      <c r="D1013" s="107">
        <v>18642</v>
      </c>
      <c r="E1013" s="108" t="s">
        <v>129</v>
      </c>
      <c r="F1013" s="108" t="s">
        <v>603</v>
      </c>
      <c r="G1013" s="108" t="s">
        <v>605</v>
      </c>
      <c r="H1013" s="108" t="s">
        <v>608</v>
      </c>
      <c r="I1013" s="108" t="s">
        <v>607</v>
      </c>
      <c r="J1013" s="109">
        <v>1556443.1</v>
      </c>
      <c r="K1013" s="107">
        <v>2020</v>
      </c>
      <c r="L1013" s="98"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98" t="b">
        <f t="shared" si="15"/>
        <v>1</v>
      </c>
    </row>
    <row r="1014" spans="1:13">
      <c r="A1014" s="107">
        <v>3405</v>
      </c>
      <c r="B1014" s="108" t="s">
        <v>1144</v>
      </c>
      <c r="C1014" s="108" t="s">
        <v>615</v>
      </c>
      <c r="D1014" s="107">
        <v>18642</v>
      </c>
      <c r="E1014" s="108" t="s">
        <v>129</v>
      </c>
      <c r="F1014" s="108" t="s">
        <v>603</v>
      </c>
      <c r="G1014" s="108" t="s">
        <v>16</v>
      </c>
      <c r="H1014" s="108" t="s">
        <v>604</v>
      </c>
      <c r="I1014" s="108" t="s">
        <v>604</v>
      </c>
      <c r="J1014" s="109">
        <v>1815676</v>
      </c>
      <c r="K1014" s="107">
        <v>2020</v>
      </c>
      <c r="L1014" s="98"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98" t="b">
        <f t="shared" si="15"/>
        <v>1</v>
      </c>
    </row>
    <row r="1015" spans="1:13">
      <c r="A1015" s="107">
        <v>3405</v>
      </c>
      <c r="B1015" s="108" t="s">
        <v>1144</v>
      </c>
      <c r="C1015" s="108" t="s">
        <v>615</v>
      </c>
      <c r="D1015" s="107">
        <v>18642</v>
      </c>
      <c r="E1015" s="108" t="s">
        <v>129</v>
      </c>
      <c r="F1015" s="108" t="s">
        <v>603</v>
      </c>
      <c r="G1015" s="108" t="s">
        <v>24</v>
      </c>
      <c r="H1015" s="108" t="s">
        <v>612</v>
      </c>
      <c r="I1015" s="108" t="s">
        <v>612</v>
      </c>
      <c r="J1015" s="109">
        <v>0</v>
      </c>
      <c r="K1015" s="107">
        <v>2020</v>
      </c>
      <c r="L1015" s="98"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98" t="b">
        <f t="shared" si="15"/>
        <v>1</v>
      </c>
    </row>
    <row r="1016" spans="1:13">
      <c r="A1016" s="107">
        <v>3405</v>
      </c>
      <c r="B1016" s="108" t="s">
        <v>1144</v>
      </c>
      <c r="C1016" s="108" t="s">
        <v>615</v>
      </c>
      <c r="D1016" s="107">
        <v>18642</v>
      </c>
      <c r="E1016" s="108" t="s">
        <v>129</v>
      </c>
      <c r="F1016" s="108" t="s">
        <v>603</v>
      </c>
      <c r="G1016" s="108" t="s">
        <v>24</v>
      </c>
      <c r="H1016" s="108" t="s">
        <v>604</v>
      </c>
      <c r="I1016" s="108" t="s">
        <v>604</v>
      </c>
      <c r="J1016" s="109">
        <v>3200757</v>
      </c>
      <c r="K1016" s="107">
        <v>2020</v>
      </c>
      <c r="L1016" s="98"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98" t="b">
        <f t="shared" si="15"/>
        <v>1</v>
      </c>
    </row>
    <row r="1017" spans="1:13">
      <c r="A1017" s="107">
        <v>3406</v>
      </c>
      <c r="B1017" s="108" t="s">
        <v>1145</v>
      </c>
      <c r="C1017" s="108" t="s">
        <v>615</v>
      </c>
      <c r="D1017" s="107">
        <v>18642</v>
      </c>
      <c r="E1017" s="108" t="s">
        <v>129</v>
      </c>
      <c r="F1017" s="108" t="s">
        <v>603</v>
      </c>
      <c r="G1017" s="108" t="s">
        <v>611</v>
      </c>
      <c r="H1017" s="108" t="s">
        <v>612</v>
      </c>
      <c r="I1017" s="108" t="s">
        <v>612</v>
      </c>
      <c r="J1017" s="109">
        <v>2913.6309999999999</v>
      </c>
      <c r="K1017" s="107">
        <v>2020</v>
      </c>
      <c r="L1017" s="98"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98" t="b">
        <f t="shared" si="15"/>
        <v>1</v>
      </c>
    </row>
    <row r="1018" spans="1:13">
      <c r="A1018" s="107">
        <v>3406</v>
      </c>
      <c r="B1018" s="108" t="s">
        <v>1145</v>
      </c>
      <c r="C1018" s="108" t="s">
        <v>615</v>
      </c>
      <c r="D1018" s="107">
        <v>18642</v>
      </c>
      <c r="E1018" s="108" t="s">
        <v>129</v>
      </c>
      <c r="F1018" s="108" t="s">
        <v>603</v>
      </c>
      <c r="G1018" s="108" t="s">
        <v>611</v>
      </c>
      <c r="H1018" s="108" t="s">
        <v>604</v>
      </c>
      <c r="I1018" s="108" t="s">
        <v>604</v>
      </c>
      <c r="J1018" s="109">
        <v>568876.37</v>
      </c>
      <c r="K1018" s="107">
        <v>2020</v>
      </c>
      <c r="L1018" s="98"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98" t="b">
        <f t="shared" si="15"/>
        <v>1</v>
      </c>
    </row>
    <row r="1019" spans="1:13">
      <c r="A1019" s="107">
        <v>3407</v>
      </c>
      <c r="B1019" s="108" t="s">
        <v>1146</v>
      </c>
      <c r="C1019" s="108" t="s">
        <v>615</v>
      </c>
      <c r="D1019" s="107">
        <v>18642</v>
      </c>
      <c r="E1019" s="108" t="s">
        <v>129</v>
      </c>
      <c r="F1019" s="108" t="s">
        <v>603</v>
      </c>
      <c r="G1019" s="108" t="s">
        <v>605</v>
      </c>
      <c r="H1019" s="108" t="s">
        <v>606</v>
      </c>
      <c r="I1019" s="108" t="s">
        <v>607</v>
      </c>
      <c r="J1019" s="109">
        <v>849083.62</v>
      </c>
      <c r="K1019" s="107">
        <v>2020</v>
      </c>
      <c r="L1019" s="98"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98" t="b">
        <f t="shared" si="15"/>
        <v>1</v>
      </c>
    </row>
    <row r="1020" spans="1:13">
      <c r="A1020" s="107">
        <v>3407</v>
      </c>
      <c r="B1020" s="108" t="s">
        <v>1146</v>
      </c>
      <c r="C1020" s="108" t="s">
        <v>615</v>
      </c>
      <c r="D1020" s="107">
        <v>18642</v>
      </c>
      <c r="E1020" s="108" t="s">
        <v>129</v>
      </c>
      <c r="F1020" s="108" t="s">
        <v>603</v>
      </c>
      <c r="G1020" s="108" t="s">
        <v>605</v>
      </c>
      <c r="H1020" s="108" t="s">
        <v>612</v>
      </c>
      <c r="I1020" s="108" t="s">
        <v>612</v>
      </c>
      <c r="J1020" s="109">
        <v>5006.1689999999999</v>
      </c>
      <c r="K1020" s="107">
        <v>2020</v>
      </c>
      <c r="L1020" s="98"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98" t="b">
        <f t="shared" si="15"/>
        <v>1</v>
      </c>
    </row>
    <row r="1021" spans="1:13">
      <c r="A1021" s="107">
        <v>3407</v>
      </c>
      <c r="B1021" s="108" t="s">
        <v>1146</v>
      </c>
      <c r="C1021" s="108" t="s">
        <v>615</v>
      </c>
      <c r="D1021" s="107">
        <v>18642</v>
      </c>
      <c r="E1021" s="108" t="s">
        <v>129</v>
      </c>
      <c r="F1021" s="108" t="s">
        <v>603</v>
      </c>
      <c r="G1021" s="108" t="s">
        <v>605</v>
      </c>
      <c r="H1021" s="108" t="s">
        <v>608</v>
      </c>
      <c r="I1021" s="108" t="s">
        <v>607</v>
      </c>
      <c r="J1021" s="109">
        <v>628559.21</v>
      </c>
      <c r="K1021" s="107">
        <v>2020</v>
      </c>
      <c r="L1021" s="98"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98" t="b">
        <f t="shared" si="15"/>
        <v>1</v>
      </c>
    </row>
    <row r="1022" spans="1:13">
      <c r="A1022" s="107">
        <v>3437</v>
      </c>
      <c r="B1022" s="108" t="s">
        <v>1147</v>
      </c>
      <c r="C1022" s="108" t="s">
        <v>1148</v>
      </c>
      <c r="D1022" s="107">
        <v>54683</v>
      </c>
      <c r="E1022" s="108" t="s">
        <v>132</v>
      </c>
      <c r="F1022" s="108" t="s">
        <v>679</v>
      </c>
      <c r="G1022" s="108" t="s">
        <v>664</v>
      </c>
      <c r="H1022" s="108" t="s">
        <v>636</v>
      </c>
      <c r="I1022" s="108" t="s">
        <v>665</v>
      </c>
      <c r="J1022" s="109">
        <v>31317</v>
      </c>
      <c r="K1022" s="107">
        <v>2020</v>
      </c>
      <c r="L1022" s="98"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98" t="b">
        <f t="shared" si="15"/>
        <v>1</v>
      </c>
    </row>
    <row r="1023" spans="1:13">
      <c r="A1023" s="107">
        <v>3441</v>
      </c>
      <c r="B1023" s="108" t="s">
        <v>1149</v>
      </c>
      <c r="C1023" s="108" t="s">
        <v>1150</v>
      </c>
      <c r="D1023" s="107">
        <v>49979</v>
      </c>
      <c r="E1023" s="108" t="s">
        <v>132</v>
      </c>
      <c r="F1023" s="108" t="s">
        <v>679</v>
      </c>
      <c r="G1023" s="108" t="s">
        <v>16</v>
      </c>
      <c r="H1023" s="108" t="s">
        <v>604</v>
      </c>
      <c r="I1023" s="108" t="s">
        <v>604</v>
      </c>
      <c r="J1023" s="109">
        <v>53197</v>
      </c>
      <c r="K1023" s="107">
        <v>2020</v>
      </c>
      <c r="L1023" s="98"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98" t="b">
        <f t="shared" si="15"/>
        <v>1</v>
      </c>
    </row>
    <row r="1024" spans="1:13">
      <c r="A1024" s="107">
        <v>3441</v>
      </c>
      <c r="B1024" s="108" t="s">
        <v>1149</v>
      </c>
      <c r="C1024" s="108" t="s">
        <v>1150</v>
      </c>
      <c r="D1024" s="107">
        <v>49979</v>
      </c>
      <c r="E1024" s="108" t="s">
        <v>132</v>
      </c>
      <c r="F1024" s="108" t="s">
        <v>679</v>
      </c>
      <c r="G1024" s="108" t="s">
        <v>24</v>
      </c>
      <c r="H1024" s="108" t="s">
        <v>604</v>
      </c>
      <c r="I1024" s="108" t="s">
        <v>604</v>
      </c>
      <c r="J1024" s="109">
        <v>1133665</v>
      </c>
      <c r="K1024" s="107">
        <v>2020</v>
      </c>
      <c r="L1024" s="98"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98" t="b">
        <f t="shared" si="15"/>
        <v>1</v>
      </c>
    </row>
    <row r="1025" spans="1:13">
      <c r="A1025" s="107">
        <v>3456</v>
      </c>
      <c r="B1025" s="108" t="s">
        <v>1151</v>
      </c>
      <c r="C1025" s="108" t="s">
        <v>1030</v>
      </c>
      <c r="D1025" s="107">
        <v>5701</v>
      </c>
      <c r="E1025" s="108" t="s">
        <v>132</v>
      </c>
      <c r="F1025" s="108" t="s">
        <v>603</v>
      </c>
      <c r="G1025" s="108" t="s">
        <v>16</v>
      </c>
      <c r="H1025" s="108" t="s">
        <v>604</v>
      </c>
      <c r="I1025" s="108" t="s">
        <v>604</v>
      </c>
      <c r="J1025" s="109">
        <v>841262</v>
      </c>
      <c r="K1025" s="107">
        <v>2020</v>
      </c>
      <c r="L1025" s="98"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98" t="b">
        <f t="shared" si="15"/>
        <v>1</v>
      </c>
    </row>
    <row r="1026" spans="1:13">
      <c r="A1026" s="107">
        <v>3456</v>
      </c>
      <c r="B1026" s="108" t="s">
        <v>1151</v>
      </c>
      <c r="C1026" s="108" t="s">
        <v>1030</v>
      </c>
      <c r="D1026" s="107">
        <v>5701</v>
      </c>
      <c r="E1026" s="108" t="s">
        <v>132</v>
      </c>
      <c r="F1026" s="108" t="s">
        <v>603</v>
      </c>
      <c r="G1026" s="108" t="s">
        <v>24</v>
      </c>
      <c r="H1026" s="108" t="s">
        <v>604</v>
      </c>
      <c r="I1026" s="108" t="s">
        <v>604</v>
      </c>
      <c r="J1026" s="109">
        <v>1323248</v>
      </c>
      <c r="K1026" s="107">
        <v>2020</v>
      </c>
      <c r="L1026" s="98"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98" t="b">
        <f t="shared" si="15"/>
        <v>1</v>
      </c>
    </row>
    <row r="1027" spans="1:13">
      <c r="A1027" s="107">
        <v>3456</v>
      </c>
      <c r="B1027" s="108" t="s">
        <v>1151</v>
      </c>
      <c r="C1027" s="108" t="s">
        <v>1030</v>
      </c>
      <c r="D1027" s="107">
        <v>5701</v>
      </c>
      <c r="E1027" s="108" t="s">
        <v>132</v>
      </c>
      <c r="F1027" s="108" t="s">
        <v>603</v>
      </c>
      <c r="G1027" s="108" t="s">
        <v>605</v>
      </c>
      <c r="H1027" s="108" t="s">
        <v>612</v>
      </c>
      <c r="I1027" s="108" t="s">
        <v>612</v>
      </c>
      <c r="J1027" s="109">
        <v>0</v>
      </c>
      <c r="K1027" s="107">
        <v>2020</v>
      </c>
      <c r="L1027" s="98"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98" t="b">
        <f t="shared" si="15"/>
        <v>1</v>
      </c>
    </row>
    <row r="1028" spans="1:13">
      <c r="A1028" s="107">
        <v>3456</v>
      </c>
      <c r="B1028" s="108" t="s">
        <v>1151</v>
      </c>
      <c r="C1028" s="108" t="s">
        <v>1030</v>
      </c>
      <c r="D1028" s="107">
        <v>5701</v>
      </c>
      <c r="E1028" s="108" t="s">
        <v>132</v>
      </c>
      <c r="F1028" s="108" t="s">
        <v>603</v>
      </c>
      <c r="G1028" s="108" t="s">
        <v>605</v>
      </c>
      <c r="H1028" s="108" t="s">
        <v>604</v>
      </c>
      <c r="I1028" s="108" t="s">
        <v>604</v>
      </c>
      <c r="J1028" s="109">
        <v>847271</v>
      </c>
      <c r="K1028" s="107">
        <v>2020</v>
      </c>
      <c r="L1028" s="98"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98" t="b">
        <f t="shared" si="15"/>
        <v>1</v>
      </c>
    </row>
    <row r="1029" spans="1:13">
      <c r="A1029" s="107">
        <v>3457</v>
      </c>
      <c r="B1029" s="108" t="s">
        <v>1152</v>
      </c>
      <c r="C1029" s="108" t="s">
        <v>1153</v>
      </c>
      <c r="D1029" s="107">
        <v>55937</v>
      </c>
      <c r="E1029" s="108" t="s">
        <v>132</v>
      </c>
      <c r="F1029" s="108" t="s">
        <v>603</v>
      </c>
      <c r="G1029" s="108" t="s">
        <v>605</v>
      </c>
      <c r="H1029" s="108" t="s">
        <v>604</v>
      </c>
      <c r="I1029" s="108" t="s">
        <v>604</v>
      </c>
      <c r="J1029" s="109">
        <v>2297947</v>
      </c>
      <c r="K1029" s="107">
        <v>2020</v>
      </c>
      <c r="L1029" s="98"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98" t="b">
        <f t="shared" si="15"/>
        <v>1</v>
      </c>
    </row>
    <row r="1030" spans="1:13">
      <c r="A1030" s="107">
        <v>3459</v>
      </c>
      <c r="B1030" s="108" t="s">
        <v>1154</v>
      </c>
      <c r="C1030" s="108" t="s">
        <v>1153</v>
      </c>
      <c r="D1030" s="107">
        <v>55937</v>
      </c>
      <c r="E1030" s="108" t="s">
        <v>132</v>
      </c>
      <c r="F1030" s="108" t="s">
        <v>603</v>
      </c>
      <c r="G1030" s="108" t="s">
        <v>605</v>
      </c>
      <c r="H1030" s="108" t="s">
        <v>612</v>
      </c>
      <c r="I1030" s="108" t="s">
        <v>612</v>
      </c>
      <c r="J1030" s="109">
        <v>18.611000000000001</v>
      </c>
      <c r="K1030" s="107">
        <v>2020</v>
      </c>
      <c r="L1030" s="98"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98" t="b">
        <f t="shared" si="15"/>
        <v>1</v>
      </c>
    </row>
    <row r="1031" spans="1:13">
      <c r="A1031" s="107">
        <v>3459</v>
      </c>
      <c r="B1031" s="108" t="s">
        <v>1154</v>
      </c>
      <c r="C1031" s="108" t="s">
        <v>1153</v>
      </c>
      <c r="D1031" s="107">
        <v>55937</v>
      </c>
      <c r="E1031" s="108" t="s">
        <v>132</v>
      </c>
      <c r="F1031" s="108" t="s">
        <v>603</v>
      </c>
      <c r="G1031" s="108" t="s">
        <v>605</v>
      </c>
      <c r="H1031" s="108" t="s">
        <v>604</v>
      </c>
      <c r="I1031" s="108" t="s">
        <v>604</v>
      </c>
      <c r="J1031" s="109">
        <v>4749439.4000000004</v>
      </c>
      <c r="K1031" s="107">
        <v>2020</v>
      </c>
      <c r="L1031" s="98"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98" t="b">
        <f t="shared" si="15"/>
        <v>1</v>
      </c>
    </row>
    <row r="1032" spans="1:13">
      <c r="A1032" s="107">
        <v>3460</v>
      </c>
      <c r="B1032" s="108" t="s">
        <v>1155</v>
      </c>
      <c r="C1032" s="108" t="s">
        <v>702</v>
      </c>
      <c r="D1032" s="107">
        <v>54888</v>
      </c>
      <c r="E1032" s="108" t="s">
        <v>132</v>
      </c>
      <c r="F1032" s="108" t="s">
        <v>679</v>
      </c>
      <c r="G1032" s="108" t="s">
        <v>605</v>
      </c>
      <c r="H1032" s="108" t="s">
        <v>604</v>
      </c>
      <c r="I1032" s="108" t="s">
        <v>604</v>
      </c>
      <c r="J1032" s="109">
        <v>1908370</v>
      </c>
      <c r="K1032" s="107">
        <v>2020</v>
      </c>
      <c r="L1032" s="98"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98"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07">
        <v>3469</v>
      </c>
      <c r="B1033" s="108" t="s">
        <v>1156</v>
      </c>
      <c r="C1033" s="108" t="s">
        <v>702</v>
      </c>
      <c r="D1033" s="107">
        <v>54888</v>
      </c>
      <c r="E1033" s="108" t="s">
        <v>132</v>
      </c>
      <c r="F1033" s="108" t="s">
        <v>679</v>
      </c>
      <c r="G1033" s="108" t="s">
        <v>16</v>
      </c>
      <c r="H1033" s="108" t="s">
        <v>604</v>
      </c>
      <c r="I1033" s="108" t="s">
        <v>604</v>
      </c>
      <c r="J1033" s="109">
        <v>192556</v>
      </c>
      <c r="K1033" s="107">
        <v>2020</v>
      </c>
      <c r="L1033" s="98"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98" t="b">
        <f t="shared" si="16"/>
        <v>1</v>
      </c>
    </row>
    <row r="1034" spans="1:13">
      <c r="A1034" s="107">
        <v>3469</v>
      </c>
      <c r="B1034" s="108" t="s">
        <v>1156</v>
      </c>
      <c r="C1034" s="108" t="s">
        <v>702</v>
      </c>
      <c r="D1034" s="107">
        <v>54888</v>
      </c>
      <c r="E1034" s="108" t="s">
        <v>132</v>
      </c>
      <c r="F1034" s="108" t="s">
        <v>679</v>
      </c>
      <c r="G1034" s="108" t="s">
        <v>24</v>
      </c>
      <c r="H1034" s="108" t="s">
        <v>604</v>
      </c>
      <c r="I1034" s="108" t="s">
        <v>604</v>
      </c>
      <c r="J1034" s="109">
        <v>508274</v>
      </c>
      <c r="K1034" s="107">
        <v>2020</v>
      </c>
      <c r="L1034" s="98"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98" t="b">
        <f t="shared" si="16"/>
        <v>1</v>
      </c>
    </row>
    <row r="1035" spans="1:13">
      <c r="A1035" s="107">
        <v>3469</v>
      </c>
      <c r="B1035" s="108" t="s">
        <v>1156</v>
      </c>
      <c r="C1035" s="108" t="s">
        <v>702</v>
      </c>
      <c r="D1035" s="107">
        <v>54888</v>
      </c>
      <c r="E1035" s="108" t="s">
        <v>132</v>
      </c>
      <c r="F1035" s="108" t="s">
        <v>679</v>
      </c>
      <c r="G1035" s="108" t="s">
        <v>611</v>
      </c>
      <c r="H1035" s="108" t="s">
        <v>604</v>
      </c>
      <c r="I1035" s="108" t="s">
        <v>604</v>
      </c>
      <c r="J1035" s="109">
        <v>132350</v>
      </c>
      <c r="K1035" s="107">
        <v>2020</v>
      </c>
      <c r="L1035" s="98"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98" t="b">
        <f t="shared" si="16"/>
        <v>1</v>
      </c>
    </row>
    <row r="1036" spans="1:13">
      <c r="A1036" s="107">
        <v>3470</v>
      </c>
      <c r="B1036" s="108" t="s">
        <v>1157</v>
      </c>
      <c r="C1036" s="108" t="s">
        <v>702</v>
      </c>
      <c r="D1036" s="107">
        <v>54888</v>
      </c>
      <c r="E1036" s="108" t="s">
        <v>132</v>
      </c>
      <c r="F1036" s="108" t="s">
        <v>679</v>
      </c>
      <c r="G1036" s="108" t="s">
        <v>611</v>
      </c>
      <c r="H1036" s="108" t="s">
        <v>604</v>
      </c>
      <c r="I1036" s="108" t="s">
        <v>604</v>
      </c>
      <c r="J1036" s="109">
        <v>324</v>
      </c>
      <c r="K1036" s="107">
        <v>2020</v>
      </c>
      <c r="L1036" s="98"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98" t="b">
        <f t="shared" si="16"/>
        <v>1</v>
      </c>
    </row>
    <row r="1037" spans="1:13">
      <c r="A1037" s="107">
        <v>3470</v>
      </c>
      <c r="B1037" s="108" t="s">
        <v>1157</v>
      </c>
      <c r="C1037" s="108" t="s">
        <v>702</v>
      </c>
      <c r="D1037" s="107">
        <v>54888</v>
      </c>
      <c r="E1037" s="108" t="s">
        <v>132</v>
      </c>
      <c r="F1037" s="108" t="s">
        <v>679</v>
      </c>
      <c r="G1037" s="108" t="s">
        <v>605</v>
      </c>
      <c r="H1037" s="108" t="s">
        <v>604</v>
      </c>
      <c r="I1037" s="108" t="s">
        <v>604</v>
      </c>
      <c r="J1037" s="109">
        <v>1003568.7</v>
      </c>
      <c r="K1037" s="107">
        <v>2020</v>
      </c>
      <c r="L1037" s="98"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98" t="b">
        <f t="shared" si="16"/>
        <v>1</v>
      </c>
    </row>
    <row r="1038" spans="1:13">
      <c r="A1038" s="107">
        <v>3470</v>
      </c>
      <c r="B1038" s="108" t="s">
        <v>1157</v>
      </c>
      <c r="C1038" s="108" t="s">
        <v>702</v>
      </c>
      <c r="D1038" s="107">
        <v>54888</v>
      </c>
      <c r="E1038" s="108" t="s">
        <v>132</v>
      </c>
      <c r="F1038" s="108" t="s">
        <v>679</v>
      </c>
      <c r="G1038" s="108" t="s">
        <v>605</v>
      </c>
      <c r="H1038" s="108" t="s">
        <v>608</v>
      </c>
      <c r="I1038" s="108" t="s">
        <v>607</v>
      </c>
      <c r="J1038" s="109">
        <v>9806297.3000000007</v>
      </c>
      <c r="K1038" s="107">
        <v>2020</v>
      </c>
      <c r="L1038" s="98"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98" t="b">
        <f t="shared" si="16"/>
        <v>1</v>
      </c>
    </row>
    <row r="1039" spans="1:13">
      <c r="A1039" s="107">
        <v>3482</v>
      </c>
      <c r="B1039" s="108" t="s">
        <v>1158</v>
      </c>
      <c r="C1039" s="108" t="s">
        <v>1032</v>
      </c>
      <c r="D1039" s="107">
        <v>17718</v>
      </c>
      <c r="E1039" s="108" t="s">
        <v>132</v>
      </c>
      <c r="F1039" s="108" t="s">
        <v>603</v>
      </c>
      <c r="G1039" s="108" t="s">
        <v>611</v>
      </c>
      <c r="H1039" s="108" t="s">
        <v>604</v>
      </c>
      <c r="I1039" s="108" t="s">
        <v>604</v>
      </c>
      <c r="J1039" s="109">
        <v>675159</v>
      </c>
      <c r="K1039" s="107">
        <v>2020</v>
      </c>
      <c r="L1039" s="98"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98" t="b">
        <f t="shared" si="16"/>
        <v>1</v>
      </c>
    </row>
    <row r="1040" spans="1:13">
      <c r="A1040" s="107">
        <v>3482</v>
      </c>
      <c r="B1040" s="108" t="s">
        <v>1158</v>
      </c>
      <c r="C1040" s="108" t="s">
        <v>1032</v>
      </c>
      <c r="D1040" s="107">
        <v>17718</v>
      </c>
      <c r="E1040" s="108" t="s">
        <v>132</v>
      </c>
      <c r="F1040" s="108" t="s">
        <v>603</v>
      </c>
      <c r="G1040" s="108" t="s">
        <v>605</v>
      </c>
      <c r="H1040" s="108" t="s">
        <v>612</v>
      </c>
      <c r="I1040" s="108" t="s">
        <v>612</v>
      </c>
      <c r="J1040" s="109">
        <v>0</v>
      </c>
      <c r="K1040" s="107">
        <v>2020</v>
      </c>
      <c r="L1040" s="98"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98" t="b">
        <f t="shared" si="16"/>
        <v>1</v>
      </c>
    </row>
    <row r="1041" spans="1:13">
      <c r="A1041" s="107">
        <v>3482</v>
      </c>
      <c r="B1041" s="108" t="s">
        <v>1158</v>
      </c>
      <c r="C1041" s="108" t="s">
        <v>1032</v>
      </c>
      <c r="D1041" s="107">
        <v>17718</v>
      </c>
      <c r="E1041" s="108" t="s">
        <v>132</v>
      </c>
      <c r="F1041" s="108" t="s">
        <v>603</v>
      </c>
      <c r="G1041" s="108" t="s">
        <v>605</v>
      </c>
      <c r="H1041" s="108" t="s">
        <v>604</v>
      </c>
      <c r="I1041" s="108" t="s">
        <v>604</v>
      </c>
      <c r="J1041" s="109">
        <v>2019289</v>
      </c>
      <c r="K1041" s="107">
        <v>2020</v>
      </c>
      <c r="L1041" s="98"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98" t="b">
        <f t="shared" si="16"/>
        <v>1</v>
      </c>
    </row>
    <row r="1042" spans="1:13">
      <c r="A1042" s="107">
        <v>3491</v>
      </c>
      <c r="B1042" s="108" t="s">
        <v>1159</v>
      </c>
      <c r="C1042" s="108" t="s">
        <v>942</v>
      </c>
      <c r="D1042" s="107">
        <v>6035</v>
      </c>
      <c r="E1042" s="108" t="s">
        <v>132</v>
      </c>
      <c r="F1042" s="108" t="s">
        <v>679</v>
      </c>
      <c r="G1042" s="108" t="s">
        <v>605</v>
      </c>
      <c r="H1042" s="108" t="s">
        <v>612</v>
      </c>
      <c r="I1042" s="108" t="s">
        <v>612</v>
      </c>
      <c r="J1042" s="109">
        <v>0</v>
      </c>
      <c r="K1042" s="107">
        <v>2020</v>
      </c>
      <c r="L1042" s="98"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98" t="b">
        <f t="shared" si="16"/>
        <v>1</v>
      </c>
    </row>
    <row r="1043" spans="1:13">
      <c r="A1043" s="107">
        <v>3491</v>
      </c>
      <c r="B1043" s="108" t="s">
        <v>1159</v>
      </c>
      <c r="C1043" s="108" t="s">
        <v>942</v>
      </c>
      <c r="D1043" s="107">
        <v>6035</v>
      </c>
      <c r="E1043" s="108" t="s">
        <v>132</v>
      </c>
      <c r="F1043" s="108" t="s">
        <v>679</v>
      </c>
      <c r="G1043" s="108" t="s">
        <v>605</v>
      </c>
      <c r="H1043" s="108" t="s">
        <v>604</v>
      </c>
      <c r="I1043" s="108" t="s">
        <v>604</v>
      </c>
      <c r="J1043" s="109">
        <v>566912</v>
      </c>
      <c r="K1043" s="107">
        <v>2020</v>
      </c>
      <c r="L1043" s="98"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98" t="b">
        <f t="shared" si="16"/>
        <v>1</v>
      </c>
    </row>
    <row r="1044" spans="1:13">
      <c r="A1044" s="107">
        <v>3612</v>
      </c>
      <c r="B1044" s="108" t="s">
        <v>1160</v>
      </c>
      <c r="C1044" s="108" t="s">
        <v>1161</v>
      </c>
      <c r="D1044" s="107">
        <v>16604</v>
      </c>
      <c r="E1044" s="108" t="s">
        <v>132</v>
      </c>
      <c r="F1044" s="108" t="s">
        <v>603</v>
      </c>
      <c r="G1044" s="108" t="s">
        <v>611</v>
      </c>
      <c r="H1044" s="108" t="s">
        <v>612</v>
      </c>
      <c r="I1044" s="108" t="s">
        <v>612</v>
      </c>
      <c r="J1044" s="109">
        <v>165.37299999999999</v>
      </c>
      <c r="K1044" s="107">
        <v>2020</v>
      </c>
      <c r="L1044" s="98"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98" t="b">
        <f t="shared" si="16"/>
        <v>1</v>
      </c>
    </row>
    <row r="1045" spans="1:13">
      <c r="A1045" s="107">
        <v>3612</v>
      </c>
      <c r="B1045" s="108" t="s">
        <v>1160</v>
      </c>
      <c r="C1045" s="108" t="s">
        <v>1161</v>
      </c>
      <c r="D1045" s="107">
        <v>16604</v>
      </c>
      <c r="E1045" s="108" t="s">
        <v>132</v>
      </c>
      <c r="F1045" s="108" t="s">
        <v>603</v>
      </c>
      <c r="G1045" s="108" t="s">
        <v>611</v>
      </c>
      <c r="H1045" s="108" t="s">
        <v>604</v>
      </c>
      <c r="I1045" s="108" t="s">
        <v>604</v>
      </c>
      <c r="J1045" s="109">
        <v>134843.63</v>
      </c>
      <c r="K1045" s="107">
        <v>2020</v>
      </c>
      <c r="L1045" s="98"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98" t="b">
        <f t="shared" si="16"/>
        <v>1</v>
      </c>
    </row>
    <row r="1046" spans="1:13">
      <c r="A1046" s="107">
        <v>3612</v>
      </c>
      <c r="B1046" s="108" t="s">
        <v>1160</v>
      </c>
      <c r="C1046" s="108" t="s">
        <v>1161</v>
      </c>
      <c r="D1046" s="107">
        <v>16604</v>
      </c>
      <c r="E1046" s="108" t="s">
        <v>132</v>
      </c>
      <c r="F1046" s="108" t="s">
        <v>603</v>
      </c>
      <c r="G1046" s="108" t="s">
        <v>605</v>
      </c>
      <c r="H1046" s="108" t="s">
        <v>612</v>
      </c>
      <c r="I1046" s="108" t="s">
        <v>612</v>
      </c>
      <c r="J1046" s="109">
        <v>0</v>
      </c>
      <c r="K1046" s="107">
        <v>2020</v>
      </c>
      <c r="L1046" s="98"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98" t="b">
        <f t="shared" si="16"/>
        <v>1</v>
      </c>
    </row>
    <row r="1047" spans="1:13">
      <c r="A1047" s="107">
        <v>3612</v>
      </c>
      <c r="B1047" s="108" t="s">
        <v>1160</v>
      </c>
      <c r="C1047" s="108" t="s">
        <v>1161</v>
      </c>
      <c r="D1047" s="107">
        <v>16604</v>
      </c>
      <c r="E1047" s="108" t="s">
        <v>132</v>
      </c>
      <c r="F1047" s="108" t="s">
        <v>603</v>
      </c>
      <c r="G1047" s="108" t="s">
        <v>605</v>
      </c>
      <c r="H1047" s="108" t="s">
        <v>604</v>
      </c>
      <c r="I1047" s="108" t="s">
        <v>604</v>
      </c>
      <c r="J1047" s="109">
        <v>722414</v>
      </c>
      <c r="K1047" s="107">
        <v>2020</v>
      </c>
      <c r="L1047" s="98"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98" t="b">
        <f t="shared" si="16"/>
        <v>1</v>
      </c>
    </row>
    <row r="1048" spans="1:13">
      <c r="A1048" s="107">
        <v>3628</v>
      </c>
      <c r="B1048" s="108" t="s">
        <v>1162</v>
      </c>
      <c r="C1048" s="108" t="s">
        <v>1163</v>
      </c>
      <c r="D1048" s="107">
        <v>2172</v>
      </c>
      <c r="E1048" s="108" t="s">
        <v>132</v>
      </c>
      <c r="F1048" s="108" t="s">
        <v>603</v>
      </c>
      <c r="G1048" s="108" t="s">
        <v>611</v>
      </c>
      <c r="H1048" s="108" t="s">
        <v>612</v>
      </c>
      <c r="I1048" s="108" t="s">
        <v>612</v>
      </c>
      <c r="J1048" s="109">
        <v>114.455</v>
      </c>
      <c r="K1048" s="107">
        <v>2020</v>
      </c>
      <c r="L1048" s="98"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98" t="b">
        <f t="shared" si="16"/>
        <v>1</v>
      </c>
    </row>
    <row r="1049" spans="1:13">
      <c r="A1049" s="107">
        <v>3628</v>
      </c>
      <c r="B1049" s="108" t="s">
        <v>1162</v>
      </c>
      <c r="C1049" s="108" t="s">
        <v>1163</v>
      </c>
      <c r="D1049" s="107">
        <v>2172</v>
      </c>
      <c r="E1049" s="108" t="s">
        <v>132</v>
      </c>
      <c r="F1049" s="108" t="s">
        <v>603</v>
      </c>
      <c r="G1049" s="108" t="s">
        <v>611</v>
      </c>
      <c r="H1049" s="108" t="s">
        <v>604</v>
      </c>
      <c r="I1049" s="108" t="s">
        <v>604</v>
      </c>
      <c r="J1049" s="109">
        <v>36399.544999999998</v>
      </c>
      <c r="K1049" s="107">
        <v>2020</v>
      </c>
      <c r="L1049" s="98"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98" t="b">
        <f t="shared" si="16"/>
        <v>1</v>
      </c>
    </row>
    <row r="1050" spans="1:13">
      <c r="A1050" s="107">
        <v>3628</v>
      </c>
      <c r="B1050" s="108" t="s">
        <v>1162</v>
      </c>
      <c r="C1050" s="108" t="s">
        <v>1163</v>
      </c>
      <c r="D1050" s="107">
        <v>2172</v>
      </c>
      <c r="E1050" s="108" t="s">
        <v>132</v>
      </c>
      <c r="F1050" s="108" t="s">
        <v>603</v>
      </c>
      <c r="G1050" s="108" t="s">
        <v>605</v>
      </c>
      <c r="H1050" s="108" t="s">
        <v>612</v>
      </c>
      <c r="I1050" s="108" t="s">
        <v>612</v>
      </c>
      <c r="J1050" s="109">
        <v>625.548</v>
      </c>
      <c r="K1050" s="107">
        <v>2020</v>
      </c>
      <c r="L1050" s="98"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98" t="b">
        <f t="shared" si="16"/>
        <v>1</v>
      </c>
    </row>
    <row r="1051" spans="1:13">
      <c r="A1051" s="107">
        <v>3628</v>
      </c>
      <c r="B1051" s="108" t="s">
        <v>1162</v>
      </c>
      <c r="C1051" s="108" t="s">
        <v>1163</v>
      </c>
      <c r="D1051" s="107">
        <v>2172</v>
      </c>
      <c r="E1051" s="108" t="s">
        <v>132</v>
      </c>
      <c r="F1051" s="108" t="s">
        <v>603</v>
      </c>
      <c r="G1051" s="108" t="s">
        <v>605</v>
      </c>
      <c r="H1051" s="108" t="s">
        <v>604</v>
      </c>
      <c r="I1051" s="108" t="s">
        <v>604</v>
      </c>
      <c r="J1051" s="109">
        <v>140191.45000000001</v>
      </c>
      <c r="K1051" s="107">
        <v>2020</v>
      </c>
      <c r="L1051" s="98"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98" t="b">
        <f t="shared" si="16"/>
        <v>1</v>
      </c>
    </row>
    <row r="1052" spans="1:13">
      <c r="A1052" s="107">
        <v>3648</v>
      </c>
      <c r="B1052" s="108" t="s">
        <v>1164</v>
      </c>
      <c r="C1052" s="108" t="s">
        <v>1165</v>
      </c>
      <c r="D1052" s="107">
        <v>14354</v>
      </c>
      <c r="E1052" s="108" t="s">
        <v>134</v>
      </c>
      <c r="F1052" s="108" t="s">
        <v>603</v>
      </c>
      <c r="G1052" s="108" t="s">
        <v>611</v>
      </c>
      <c r="H1052" s="108" t="s">
        <v>604</v>
      </c>
      <c r="I1052" s="108" t="s">
        <v>604</v>
      </c>
      <c r="J1052" s="109">
        <v>43077</v>
      </c>
      <c r="K1052" s="107">
        <v>2020</v>
      </c>
      <c r="L1052" s="98"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98" t="b">
        <f t="shared" si="16"/>
        <v>1</v>
      </c>
    </row>
    <row r="1053" spans="1:13">
      <c r="A1053" s="107">
        <v>3648</v>
      </c>
      <c r="B1053" s="108" t="s">
        <v>1164</v>
      </c>
      <c r="C1053" s="108" t="s">
        <v>1165</v>
      </c>
      <c r="D1053" s="107">
        <v>14354</v>
      </c>
      <c r="E1053" s="108" t="s">
        <v>134</v>
      </c>
      <c r="F1053" s="108" t="s">
        <v>603</v>
      </c>
      <c r="G1053" s="108" t="s">
        <v>605</v>
      </c>
      <c r="H1053" s="108" t="s">
        <v>604</v>
      </c>
      <c r="I1053" s="108" t="s">
        <v>604</v>
      </c>
      <c r="J1053" s="109">
        <v>90333</v>
      </c>
      <c r="K1053" s="107">
        <v>2020</v>
      </c>
      <c r="L1053" s="98"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98" t="b">
        <f t="shared" si="16"/>
        <v>1</v>
      </c>
    </row>
    <row r="1054" spans="1:13">
      <c r="A1054" s="107">
        <v>3708</v>
      </c>
      <c r="B1054" s="108" t="s">
        <v>1166</v>
      </c>
      <c r="C1054" s="108" t="s">
        <v>1167</v>
      </c>
      <c r="D1054" s="107">
        <v>7601</v>
      </c>
      <c r="E1054" s="108" t="s">
        <v>137</v>
      </c>
      <c r="F1054" s="108" t="s">
        <v>603</v>
      </c>
      <c r="G1054" s="108" t="s">
        <v>611</v>
      </c>
      <c r="H1054" s="108" t="s">
        <v>612</v>
      </c>
      <c r="I1054" s="108" t="s">
        <v>612</v>
      </c>
      <c r="J1054" s="109">
        <v>175</v>
      </c>
      <c r="K1054" s="107">
        <v>2020</v>
      </c>
      <c r="L1054" s="98"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98" t="b">
        <f t="shared" si="16"/>
        <v>1</v>
      </c>
    </row>
    <row r="1055" spans="1:13">
      <c r="A1055" s="107">
        <v>3723</v>
      </c>
      <c r="B1055" s="108" t="s">
        <v>1168</v>
      </c>
      <c r="C1055" s="108" t="s">
        <v>1167</v>
      </c>
      <c r="D1055" s="107">
        <v>7601</v>
      </c>
      <c r="E1055" s="108" t="s">
        <v>137</v>
      </c>
      <c r="F1055" s="108" t="s">
        <v>603</v>
      </c>
      <c r="G1055" s="108" t="s">
        <v>611</v>
      </c>
      <c r="H1055" s="108" t="s">
        <v>612</v>
      </c>
      <c r="I1055" s="108" t="s">
        <v>612</v>
      </c>
      <c r="J1055" s="109">
        <v>150</v>
      </c>
      <c r="K1055" s="107">
        <v>2020</v>
      </c>
      <c r="L1055" s="98"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98" t="b">
        <f t="shared" si="16"/>
        <v>1</v>
      </c>
    </row>
    <row r="1056" spans="1:13">
      <c r="A1056" s="107">
        <v>3734</v>
      </c>
      <c r="B1056" s="108" t="s">
        <v>1169</v>
      </c>
      <c r="C1056" s="108" t="s">
        <v>1167</v>
      </c>
      <c r="D1056" s="107">
        <v>7601</v>
      </c>
      <c r="E1056" s="108" t="s">
        <v>137</v>
      </c>
      <c r="F1056" s="108" t="s">
        <v>603</v>
      </c>
      <c r="G1056" s="108" t="s">
        <v>611</v>
      </c>
      <c r="H1056" s="108" t="s">
        <v>612</v>
      </c>
      <c r="I1056" s="108" t="s">
        <v>612</v>
      </c>
      <c r="J1056" s="109">
        <v>0</v>
      </c>
      <c r="K1056" s="107">
        <v>2020</v>
      </c>
      <c r="L1056" s="98"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98" t="b">
        <f t="shared" si="16"/>
        <v>1</v>
      </c>
    </row>
    <row r="1057" spans="1:13">
      <c r="A1057" s="107">
        <v>3734</v>
      </c>
      <c r="B1057" s="108" t="s">
        <v>1169</v>
      </c>
      <c r="C1057" s="108" t="s">
        <v>1167</v>
      </c>
      <c r="D1057" s="107">
        <v>7601</v>
      </c>
      <c r="E1057" s="108" t="s">
        <v>137</v>
      </c>
      <c r="F1057" s="108" t="s">
        <v>603</v>
      </c>
      <c r="G1057" s="108" t="s">
        <v>611</v>
      </c>
      <c r="H1057" s="108" t="s">
        <v>850</v>
      </c>
      <c r="I1057" s="108" t="s">
        <v>621</v>
      </c>
      <c r="J1057" s="109">
        <v>0</v>
      </c>
      <c r="K1057" s="107">
        <v>2020</v>
      </c>
      <c r="L1057" s="98"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98" t="b">
        <f t="shared" si="16"/>
        <v>1</v>
      </c>
    </row>
    <row r="1058" spans="1:13">
      <c r="A1058" s="107">
        <v>3734</v>
      </c>
      <c r="B1058" s="108" t="s">
        <v>1169</v>
      </c>
      <c r="C1058" s="108" t="s">
        <v>1167</v>
      </c>
      <c r="D1058" s="107">
        <v>7601</v>
      </c>
      <c r="E1058" s="108" t="s">
        <v>137</v>
      </c>
      <c r="F1058" s="108" t="s">
        <v>603</v>
      </c>
      <c r="G1058" s="108" t="s">
        <v>611</v>
      </c>
      <c r="H1058" s="108" t="s">
        <v>782</v>
      </c>
      <c r="I1058" s="108" t="s">
        <v>621</v>
      </c>
      <c r="J1058" s="109">
        <v>219</v>
      </c>
      <c r="K1058" s="107">
        <v>2020</v>
      </c>
      <c r="L1058" s="98"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98" t="b">
        <f t="shared" si="16"/>
        <v>1</v>
      </c>
    </row>
    <row r="1059" spans="1:13">
      <c r="A1059" s="107">
        <v>3737</v>
      </c>
      <c r="B1059" s="108" t="s">
        <v>1170</v>
      </c>
      <c r="C1059" s="108" t="s">
        <v>1167</v>
      </c>
      <c r="D1059" s="107">
        <v>7601</v>
      </c>
      <c r="E1059" s="108" t="s">
        <v>137</v>
      </c>
      <c r="F1059" s="108" t="s">
        <v>603</v>
      </c>
      <c r="G1059" s="108" t="s">
        <v>664</v>
      </c>
      <c r="H1059" s="108" t="s">
        <v>636</v>
      </c>
      <c r="I1059" s="108" t="s">
        <v>665</v>
      </c>
      <c r="J1059" s="109">
        <v>35573</v>
      </c>
      <c r="K1059" s="107">
        <v>2020</v>
      </c>
      <c r="L1059" s="98"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98" t="b">
        <f t="shared" si="16"/>
        <v>1</v>
      </c>
    </row>
    <row r="1060" spans="1:13">
      <c r="A1060" s="107">
        <v>3737</v>
      </c>
      <c r="B1060" s="108" t="s">
        <v>1170</v>
      </c>
      <c r="C1060" s="108" t="s">
        <v>1167</v>
      </c>
      <c r="D1060" s="107">
        <v>7601</v>
      </c>
      <c r="E1060" s="108" t="s">
        <v>137</v>
      </c>
      <c r="F1060" s="108" t="s">
        <v>603</v>
      </c>
      <c r="G1060" s="108" t="s">
        <v>649</v>
      </c>
      <c r="H1060" s="108" t="s">
        <v>612</v>
      </c>
      <c r="I1060" s="108" t="s">
        <v>612</v>
      </c>
      <c r="J1060" s="109">
        <v>82</v>
      </c>
      <c r="K1060" s="107">
        <v>2020</v>
      </c>
      <c r="L1060" s="98"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98" t="b">
        <f t="shared" si="16"/>
        <v>1</v>
      </c>
    </row>
    <row r="1061" spans="1:13">
      <c r="A1061" s="107">
        <v>3775</v>
      </c>
      <c r="B1061" s="108" t="s">
        <v>1171</v>
      </c>
      <c r="C1061" s="108" t="s">
        <v>1172</v>
      </c>
      <c r="D1061" s="107">
        <v>733</v>
      </c>
      <c r="E1061" s="108" t="s">
        <v>140</v>
      </c>
      <c r="F1061" s="108" t="s">
        <v>603</v>
      </c>
      <c r="G1061" s="108" t="s">
        <v>605</v>
      </c>
      <c r="H1061" s="108" t="s">
        <v>606</v>
      </c>
      <c r="I1061" s="108" t="s">
        <v>607</v>
      </c>
      <c r="J1061" s="109">
        <v>0</v>
      </c>
      <c r="K1061" s="107">
        <v>2020</v>
      </c>
      <c r="L1061" s="98"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98" t="b">
        <f t="shared" si="16"/>
        <v>1</v>
      </c>
    </row>
    <row r="1062" spans="1:13">
      <c r="A1062" s="107">
        <v>3775</v>
      </c>
      <c r="B1062" s="108" t="s">
        <v>1171</v>
      </c>
      <c r="C1062" s="108" t="s">
        <v>1172</v>
      </c>
      <c r="D1062" s="107">
        <v>733</v>
      </c>
      <c r="E1062" s="108" t="s">
        <v>140</v>
      </c>
      <c r="F1062" s="108" t="s">
        <v>603</v>
      </c>
      <c r="G1062" s="108" t="s">
        <v>605</v>
      </c>
      <c r="H1062" s="108" t="s">
        <v>612</v>
      </c>
      <c r="I1062" s="108" t="s">
        <v>612</v>
      </c>
      <c r="J1062" s="109">
        <v>0</v>
      </c>
      <c r="K1062" s="107">
        <v>2020</v>
      </c>
      <c r="L1062" s="98"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98" t="b">
        <f t="shared" si="16"/>
        <v>1</v>
      </c>
    </row>
    <row r="1063" spans="1:13">
      <c r="A1063" s="107">
        <v>3775</v>
      </c>
      <c r="B1063" s="108" t="s">
        <v>1171</v>
      </c>
      <c r="C1063" s="108" t="s">
        <v>1172</v>
      </c>
      <c r="D1063" s="107">
        <v>733</v>
      </c>
      <c r="E1063" s="108" t="s">
        <v>140</v>
      </c>
      <c r="F1063" s="108" t="s">
        <v>603</v>
      </c>
      <c r="G1063" s="108" t="s">
        <v>605</v>
      </c>
      <c r="H1063" s="108" t="s">
        <v>604</v>
      </c>
      <c r="I1063" s="108" t="s">
        <v>604</v>
      </c>
      <c r="J1063" s="109">
        <v>271022</v>
      </c>
      <c r="K1063" s="107">
        <v>2020</v>
      </c>
      <c r="L1063" s="98"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98" t="b">
        <f t="shared" si="16"/>
        <v>1</v>
      </c>
    </row>
    <row r="1064" spans="1:13">
      <c r="A1064" s="107">
        <v>3780</v>
      </c>
      <c r="B1064" s="108" t="s">
        <v>1173</v>
      </c>
      <c r="C1064" s="108" t="s">
        <v>1172</v>
      </c>
      <c r="D1064" s="107">
        <v>733</v>
      </c>
      <c r="E1064" s="108" t="s">
        <v>140</v>
      </c>
      <c r="F1064" s="108" t="s">
        <v>603</v>
      </c>
      <c r="G1064" s="108" t="s">
        <v>664</v>
      </c>
      <c r="H1064" s="108" t="s">
        <v>636</v>
      </c>
      <c r="I1064" s="108" t="s">
        <v>665</v>
      </c>
      <c r="J1064" s="109">
        <v>385978</v>
      </c>
      <c r="K1064" s="107">
        <v>2020</v>
      </c>
      <c r="L1064" s="98"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98" t="b">
        <f t="shared" si="16"/>
        <v>1</v>
      </c>
    </row>
    <row r="1065" spans="1:13">
      <c r="A1065" s="107">
        <v>3780</v>
      </c>
      <c r="B1065" s="108" t="s">
        <v>1173</v>
      </c>
      <c r="C1065" s="108" t="s">
        <v>1172</v>
      </c>
      <c r="D1065" s="107">
        <v>733</v>
      </c>
      <c r="E1065" s="108" t="s">
        <v>140</v>
      </c>
      <c r="F1065" s="108" t="s">
        <v>603</v>
      </c>
      <c r="G1065" s="108" t="s">
        <v>635</v>
      </c>
      <c r="H1065" s="108" t="s">
        <v>636</v>
      </c>
      <c r="I1065" s="108" t="s">
        <v>637</v>
      </c>
      <c r="J1065" s="109">
        <v>-314194</v>
      </c>
      <c r="K1065" s="107">
        <v>2020</v>
      </c>
      <c r="L1065" s="98"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98" t="b">
        <f t="shared" si="16"/>
        <v>1</v>
      </c>
    </row>
    <row r="1066" spans="1:13">
      <c r="A1066" s="107">
        <v>3797</v>
      </c>
      <c r="B1066" s="108" t="s">
        <v>1174</v>
      </c>
      <c r="C1066" s="108" t="s">
        <v>1075</v>
      </c>
      <c r="D1066" s="107">
        <v>19876</v>
      </c>
      <c r="E1066" s="108" t="s">
        <v>140</v>
      </c>
      <c r="F1066" s="108" t="s">
        <v>603</v>
      </c>
      <c r="G1066" s="108" t="s">
        <v>16</v>
      </c>
      <c r="H1066" s="108" t="s">
        <v>612</v>
      </c>
      <c r="I1066" s="108" t="s">
        <v>612</v>
      </c>
      <c r="J1066" s="109">
        <v>0</v>
      </c>
      <c r="K1066" s="107">
        <v>2020</v>
      </c>
      <c r="L1066" s="98"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98" t="b">
        <f t="shared" si="16"/>
        <v>1</v>
      </c>
    </row>
    <row r="1067" spans="1:13">
      <c r="A1067" s="107">
        <v>3797</v>
      </c>
      <c r="B1067" s="108" t="s">
        <v>1174</v>
      </c>
      <c r="C1067" s="108" t="s">
        <v>1075</v>
      </c>
      <c r="D1067" s="107">
        <v>19876</v>
      </c>
      <c r="E1067" s="108" t="s">
        <v>140</v>
      </c>
      <c r="F1067" s="108" t="s">
        <v>603</v>
      </c>
      <c r="G1067" s="108" t="s">
        <v>16</v>
      </c>
      <c r="H1067" s="108" t="s">
        <v>604</v>
      </c>
      <c r="I1067" s="108" t="s">
        <v>604</v>
      </c>
      <c r="J1067" s="109">
        <v>0</v>
      </c>
      <c r="K1067" s="107">
        <v>2020</v>
      </c>
      <c r="L1067" s="98"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98" t="b">
        <f t="shared" si="16"/>
        <v>1</v>
      </c>
    </row>
    <row r="1068" spans="1:13">
      <c r="A1068" s="107">
        <v>3797</v>
      </c>
      <c r="B1068" s="108" t="s">
        <v>1174</v>
      </c>
      <c r="C1068" s="108" t="s">
        <v>1075</v>
      </c>
      <c r="D1068" s="107">
        <v>19876</v>
      </c>
      <c r="E1068" s="108" t="s">
        <v>140</v>
      </c>
      <c r="F1068" s="108" t="s">
        <v>603</v>
      </c>
      <c r="G1068" s="108" t="s">
        <v>24</v>
      </c>
      <c r="H1068" s="108" t="s">
        <v>612</v>
      </c>
      <c r="I1068" s="108" t="s">
        <v>612</v>
      </c>
      <c r="J1068" s="109">
        <v>298.84800000000001</v>
      </c>
      <c r="K1068" s="107">
        <v>2020</v>
      </c>
      <c r="L1068" s="98"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98" t="b">
        <f t="shared" si="16"/>
        <v>1</v>
      </c>
    </row>
    <row r="1069" spans="1:13">
      <c r="A1069" s="107">
        <v>3797</v>
      </c>
      <c r="B1069" s="108" t="s">
        <v>1174</v>
      </c>
      <c r="C1069" s="108" t="s">
        <v>1075</v>
      </c>
      <c r="D1069" s="107">
        <v>19876</v>
      </c>
      <c r="E1069" s="108" t="s">
        <v>140</v>
      </c>
      <c r="F1069" s="108" t="s">
        <v>603</v>
      </c>
      <c r="G1069" s="108" t="s">
        <v>24</v>
      </c>
      <c r="H1069" s="108" t="s">
        <v>604</v>
      </c>
      <c r="I1069" s="108" t="s">
        <v>604</v>
      </c>
      <c r="J1069" s="109">
        <v>1831634.2</v>
      </c>
      <c r="K1069" s="107">
        <v>2020</v>
      </c>
      <c r="L1069" s="98"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98" t="b">
        <f t="shared" si="16"/>
        <v>1</v>
      </c>
    </row>
    <row r="1070" spans="1:13">
      <c r="A1070" s="107">
        <v>3797</v>
      </c>
      <c r="B1070" s="108" t="s">
        <v>1174</v>
      </c>
      <c r="C1070" s="108" t="s">
        <v>1075</v>
      </c>
      <c r="D1070" s="107">
        <v>19876</v>
      </c>
      <c r="E1070" s="108" t="s">
        <v>140</v>
      </c>
      <c r="F1070" s="108" t="s">
        <v>603</v>
      </c>
      <c r="G1070" s="108" t="s">
        <v>605</v>
      </c>
      <c r="H1070" s="108" t="s">
        <v>606</v>
      </c>
      <c r="I1070" s="108" t="s">
        <v>607</v>
      </c>
      <c r="J1070" s="109">
        <v>1623749.7</v>
      </c>
      <c r="K1070" s="107">
        <v>2020</v>
      </c>
      <c r="L1070" s="98"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98" t="b">
        <f t="shared" si="16"/>
        <v>1</v>
      </c>
    </row>
    <row r="1071" spans="1:13">
      <c r="A1071" s="107">
        <v>3797</v>
      </c>
      <c r="B1071" s="108" t="s">
        <v>1174</v>
      </c>
      <c r="C1071" s="108" t="s">
        <v>1075</v>
      </c>
      <c r="D1071" s="107">
        <v>19876</v>
      </c>
      <c r="E1071" s="108" t="s">
        <v>140</v>
      </c>
      <c r="F1071" s="108" t="s">
        <v>603</v>
      </c>
      <c r="G1071" s="108" t="s">
        <v>605</v>
      </c>
      <c r="H1071" s="108" t="s">
        <v>612</v>
      </c>
      <c r="I1071" s="108" t="s">
        <v>612</v>
      </c>
      <c r="J1071" s="109">
        <v>30591.304</v>
      </c>
      <c r="K1071" s="107">
        <v>2020</v>
      </c>
      <c r="L1071" s="98"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98" t="b">
        <f t="shared" si="16"/>
        <v>1</v>
      </c>
    </row>
    <row r="1072" spans="1:13">
      <c r="A1072" s="107">
        <v>3804</v>
      </c>
      <c r="B1072" s="108" t="s">
        <v>1175</v>
      </c>
      <c r="C1072" s="108" t="s">
        <v>1075</v>
      </c>
      <c r="D1072" s="107">
        <v>19876</v>
      </c>
      <c r="E1072" s="108" t="s">
        <v>140</v>
      </c>
      <c r="F1072" s="108" t="s">
        <v>603</v>
      </c>
      <c r="G1072" s="108" t="s">
        <v>16</v>
      </c>
      <c r="H1072" s="108" t="s">
        <v>612</v>
      </c>
      <c r="I1072" s="108" t="s">
        <v>612</v>
      </c>
      <c r="J1072" s="109">
        <v>0</v>
      </c>
      <c r="K1072" s="107">
        <v>2020</v>
      </c>
      <c r="L1072" s="98"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98" t="b">
        <f t="shared" si="16"/>
        <v>1</v>
      </c>
    </row>
    <row r="1073" spans="1:13">
      <c r="A1073" s="107">
        <v>3804</v>
      </c>
      <c r="B1073" s="108" t="s">
        <v>1175</v>
      </c>
      <c r="C1073" s="108" t="s">
        <v>1075</v>
      </c>
      <c r="D1073" s="107">
        <v>19876</v>
      </c>
      <c r="E1073" s="108" t="s">
        <v>140</v>
      </c>
      <c r="F1073" s="108" t="s">
        <v>603</v>
      </c>
      <c r="G1073" s="108" t="s">
        <v>16</v>
      </c>
      <c r="H1073" s="108" t="s">
        <v>604</v>
      </c>
      <c r="I1073" s="108" t="s">
        <v>604</v>
      </c>
      <c r="J1073" s="109">
        <v>0</v>
      </c>
      <c r="K1073" s="107">
        <v>2020</v>
      </c>
      <c r="L1073" s="98"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98" t="b">
        <f t="shared" si="16"/>
        <v>1</v>
      </c>
    </row>
    <row r="1074" spans="1:13">
      <c r="A1074" s="107">
        <v>3804</v>
      </c>
      <c r="B1074" s="108" t="s">
        <v>1175</v>
      </c>
      <c r="C1074" s="108" t="s">
        <v>1075</v>
      </c>
      <c r="D1074" s="107">
        <v>19876</v>
      </c>
      <c r="E1074" s="108" t="s">
        <v>140</v>
      </c>
      <c r="F1074" s="108" t="s">
        <v>603</v>
      </c>
      <c r="G1074" s="108" t="s">
        <v>24</v>
      </c>
      <c r="H1074" s="108" t="s">
        <v>612</v>
      </c>
      <c r="I1074" s="108" t="s">
        <v>612</v>
      </c>
      <c r="J1074" s="109">
        <v>613.61599999999999</v>
      </c>
      <c r="K1074" s="107">
        <v>2020</v>
      </c>
      <c r="L1074" s="98"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98" t="b">
        <f t="shared" si="16"/>
        <v>1</v>
      </c>
    </row>
    <row r="1075" spans="1:13">
      <c r="A1075" s="107">
        <v>3804</v>
      </c>
      <c r="B1075" s="108" t="s">
        <v>1175</v>
      </c>
      <c r="C1075" s="108" t="s">
        <v>1075</v>
      </c>
      <c r="D1075" s="107">
        <v>19876</v>
      </c>
      <c r="E1075" s="108" t="s">
        <v>140</v>
      </c>
      <c r="F1075" s="108" t="s">
        <v>603</v>
      </c>
      <c r="G1075" s="108" t="s">
        <v>24</v>
      </c>
      <c r="H1075" s="108" t="s">
        <v>604</v>
      </c>
      <c r="I1075" s="108" t="s">
        <v>604</v>
      </c>
      <c r="J1075" s="109">
        <v>3405841.4</v>
      </c>
      <c r="K1075" s="107">
        <v>2020</v>
      </c>
      <c r="L1075" s="98"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98" t="b">
        <f t="shared" si="16"/>
        <v>1</v>
      </c>
    </row>
    <row r="1076" spans="1:13">
      <c r="A1076" s="107">
        <v>3804</v>
      </c>
      <c r="B1076" s="108" t="s">
        <v>1175</v>
      </c>
      <c r="C1076" s="108" t="s">
        <v>1075</v>
      </c>
      <c r="D1076" s="107">
        <v>19876</v>
      </c>
      <c r="E1076" s="108" t="s">
        <v>140</v>
      </c>
      <c r="F1076" s="108" t="s">
        <v>603</v>
      </c>
      <c r="G1076" s="108" t="s">
        <v>611</v>
      </c>
      <c r="H1076" s="108" t="s">
        <v>612</v>
      </c>
      <c r="I1076" s="108" t="s">
        <v>612</v>
      </c>
      <c r="J1076" s="109">
        <v>403</v>
      </c>
      <c r="K1076" s="107">
        <v>2020</v>
      </c>
      <c r="L1076" s="98"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98" t="b">
        <f t="shared" si="16"/>
        <v>1</v>
      </c>
    </row>
    <row r="1077" spans="1:13">
      <c r="A1077" s="107">
        <v>3804</v>
      </c>
      <c r="B1077" s="108" t="s">
        <v>1175</v>
      </c>
      <c r="C1077" s="108" t="s">
        <v>1075</v>
      </c>
      <c r="D1077" s="107">
        <v>19876</v>
      </c>
      <c r="E1077" s="108" t="s">
        <v>140</v>
      </c>
      <c r="F1077" s="108" t="s">
        <v>603</v>
      </c>
      <c r="G1077" s="108" t="s">
        <v>605</v>
      </c>
      <c r="H1077" s="108" t="s">
        <v>612</v>
      </c>
      <c r="I1077" s="108" t="s">
        <v>612</v>
      </c>
      <c r="J1077" s="109">
        <v>1705.027</v>
      </c>
      <c r="K1077" s="107">
        <v>2020</v>
      </c>
      <c r="L1077" s="98"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98" t="b">
        <f t="shared" si="16"/>
        <v>1</v>
      </c>
    </row>
    <row r="1078" spans="1:13">
      <c r="A1078" s="107">
        <v>3804</v>
      </c>
      <c r="B1078" s="108" t="s">
        <v>1175</v>
      </c>
      <c r="C1078" s="108" t="s">
        <v>1075</v>
      </c>
      <c r="D1078" s="107">
        <v>19876</v>
      </c>
      <c r="E1078" s="108" t="s">
        <v>140</v>
      </c>
      <c r="F1078" s="108" t="s">
        <v>603</v>
      </c>
      <c r="G1078" s="108" t="s">
        <v>605</v>
      </c>
      <c r="H1078" s="108" t="s">
        <v>604</v>
      </c>
      <c r="I1078" s="108" t="s">
        <v>604</v>
      </c>
      <c r="J1078" s="109">
        <v>0</v>
      </c>
      <c r="K1078" s="107">
        <v>2020</v>
      </c>
      <c r="L1078" s="98"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98" t="b">
        <f t="shared" si="16"/>
        <v>1</v>
      </c>
    </row>
    <row r="1079" spans="1:13">
      <c r="A1079" s="107">
        <v>3804</v>
      </c>
      <c r="B1079" s="108" t="s">
        <v>1175</v>
      </c>
      <c r="C1079" s="108" t="s">
        <v>1075</v>
      </c>
      <c r="D1079" s="107">
        <v>19876</v>
      </c>
      <c r="E1079" s="108" t="s">
        <v>140</v>
      </c>
      <c r="F1079" s="108" t="s">
        <v>603</v>
      </c>
      <c r="G1079" s="108" t="s">
        <v>605</v>
      </c>
      <c r="H1079" s="108" t="s">
        <v>646</v>
      </c>
      <c r="I1079" s="108" t="s">
        <v>646</v>
      </c>
      <c r="J1079" s="109">
        <v>15850.973</v>
      </c>
      <c r="K1079" s="107">
        <v>2020</v>
      </c>
      <c r="L1079" s="98"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98" t="b">
        <f t="shared" si="16"/>
        <v>1</v>
      </c>
    </row>
    <row r="1080" spans="1:13">
      <c r="A1080" s="107">
        <v>3806</v>
      </c>
      <c r="B1080" s="108" t="s">
        <v>1176</v>
      </c>
      <c r="C1080" s="108" t="s">
        <v>1075</v>
      </c>
      <c r="D1080" s="107">
        <v>19876</v>
      </c>
      <c r="E1080" s="108" t="s">
        <v>140</v>
      </c>
      <c r="F1080" s="108" t="s">
        <v>603</v>
      </c>
      <c r="G1080" s="108" t="s">
        <v>605</v>
      </c>
      <c r="H1080" s="108" t="s">
        <v>616</v>
      </c>
      <c r="I1080" s="108" t="s">
        <v>616</v>
      </c>
      <c r="J1080" s="109">
        <v>7551070</v>
      </c>
      <c r="K1080" s="107">
        <v>2020</v>
      </c>
      <c r="L1080" s="98"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98" t="b">
        <f t="shared" si="16"/>
        <v>1</v>
      </c>
    </row>
    <row r="1081" spans="1:13">
      <c r="A1081" s="107">
        <v>3806</v>
      </c>
      <c r="B1081" s="108" t="s">
        <v>1176</v>
      </c>
      <c r="C1081" s="108" t="s">
        <v>1075</v>
      </c>
      <c r="D1081" s="107">
        <v>19876</v>
      </c>
      <c r="E1081" s="108" t="s">
        <v>140</v>
      </c>
      <c r="F1081" s="108" t="s">
        <v>603</v>
      </c>
      <c r="G1081" s="108" t="s">
        <v>605</v>
      </c>
      <c r="H1081" s="108" t="s">
        <v>616</v>
      </c>
      <c r="I1081" s="108" t="s">
        <v>616</v>
      </c>
      <c r="J1081" s="109">
        <v>6789081</v>
      </c>
      <c r="K1081" s="107">
        <v>2020</v>
      </c>
      <c r="L1081" s="98"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98" t="b">
        <f t="shared" si="16"/>
        <v>1</v>
      </c>
    </row>
    <row r="1082" spans="1:13">
      <c r="A1082" s="107">
        <v>3809</v>
      </c>
      <c r="B1082" s="108" t="s">
        <v>1177</v>
      </c>
      <c r="C1082" s="108" t="s">
        <v>1075</v>
      </c>
      <c r="D1082" s="107">
        <v>19876</v>
      </c>
      <c r="E1082" s="108" t="s">
        <v>140</v>
      </c>
      <c r="F1082" s="108" t="s">
        <v>603</v>
      </c>
      <c r="G1082" s="108" t="s">
        <v>605</v>
      </c>
      <c r="H1082" s="108" t="s">
        <v>606</v>
      </c>
      <c r="I1082" s="108" t="s">
        <v>607</v>
      </c>
      <c r="J1082" s="109">
        <v>0</v>
      </c>
      <c r="K1082" s="107">
        <v>2020</v>
      </c>
      <c r="L1082" s="98"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98" t="b">
        <f t="shared" si="16"/>
        <v>1</v>
      </c>
    </row>
    <row r="1083" spans="1:13">
      <c r="A1083" s="107">
        <v>3809</v>
      </c>
      <c r="B1083" s="108" t="s">
        <v>1177</v>
      </c>
      <c r="C1083" s="108" t="s">
        <v>1075</v>
      </c>
      <c r="D1083" s="107">
        <v>19876</v>
      </c>
      <c r="E1083" s="108" t="s">
        <v>140</v>
      </c>
      <c r="F1083" s="108" t="s">
        <v>603</v>
      </c>
      <c r="G1083" s="108" t="s">
        <v>605</v>
      </c>
      <c r="H1083" s="108" t="s">
        <v>612</v>
      </c>
      <c r="I1083" s="108" t="s">
        <v>612</v>
      </c>
      <c r="J1083" s="109">
        <v>96.218000000000004</v>
      </c>
      <c r="K1083" s="107">
        <v>2020</v>
      </c>
      <c r="L1083" s="98"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98" t="b">
        <f t="shared" si="16"/>
        <v>1</v>
      </c>
    </row>
    <row r="1084" spans="1:13">
      <c r="A1084" s="107">
        <v>3809</v>
      </c>
      <c r="B1084" s="108" t="s">
        <v>1177</v>
      </c>
      <c r="C1084" s="108" t="s">
        <v>1075</v>
      </c>
      <c r="D1084" s="107">
        <v>19876</v>
      </c>
      <c r="E1084" s="108" t="s">
        <v>140</v>
      </c>
      <c r="F1084" s="108" t="s">
        <v>603</v>
      </c>
      <c r="G1084" s="108" t="s">
        <v>605</v>
      </c>
      <c r="H1084" s="108" t="s">
        <v>604</v>
      </c>
      <c r="I1084" s="108" t="s">
        <v>604</v>
      </c>
      <c r="J1084" s="109">
        <v>28792.98</v>
      </c>
      <c r="K1084" s="107">
        <v>2020</v>
      </c>
      <c r="L1084" s="98"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98" t="b">
        <f t="shared" si="16"/>
        <v>1</v>
      </c>
    </row>
    <row r="1085" spans="1:13">
      <c r="A1085" s="107">
        <v>3809</v>
      </c>
      <c r="B1085" s="108" t="s">
        <v>1177</v>
      </c>
      <c r="C1085" s="108" t="s">
        <v>1075</v>
      </c>
      <c r="D1085" s="107">
        <v>19876</v>
      </c>
      <c r="E1085" s="108" t="s">
        <v>140</v>
      </c>
      <c r="F1085" s="108" t="s">
        <v>603</v>
      </c>
      <c r="G1085" s="108" t="s">
        <v>605</v>
      </c>
      <c r="H1085" s="108" t="s">
        <v>646</v>
      </c>
      <c r="I1085" s="108" t="s">
        <v>646</v>
      </c>
      <c r="J1085" s="109">
        <v>31099.802</v>
      </c>
      <c r="K1085" s="107">
        <v>2020</v>
      </c>
      <c r="L1085" s="98"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98" t="b">
        <f t="shared" si="16"/>
        <v>1</v>
      </c>
    </row>
    <row r="1086" spans="1:13">
      <c r="A1086" s="107">
        <v>3845</v>
      </c>
      <c r="B1086" s="108" t="s">
        <v>1178</v>
      </c>
      <c r="C1086" s="108" t="s">
        <v>1179</v>
      </c>
      <c r="D1086" s="107">
        <v>19099</v>
      </c>
      <c r="E1086" s="108" t="s">
        <v>143</v>
      </c>
      <c r="F1086" s="108" t="s">
        <v>679</v>
      </c>
      <c r="G1086" s="108" t="s">
        <v>605</v>
      </c>
      <c r="H1086" s="108" t="s">
        <v>612</v>
      </c>
      <c r="I1086" s="108" t="s">
        <v>612</v>
      </c>
      <c r="J1086" s="109">
        <v>5819.1719999999996</v>
      </c>
      <c r="K1086" s="107">
        <v>2020</v>
      </c>
      <c r="L1086" s="98"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98" t="b">
        <f t="shared" si="16"/>
        <v>1</v>
      </c>
    </row>
    <row r="1087" spans="1:13">
      <c r="A1087" s="107">
        <v>3845</v>
      </c>
      <c r="B1087" s="108" t="s">
        <v>1178</v>
      </c>
      <c r="C1087" s="108" t="s">
        <v>1179</v>
      </c>
      <c r="D1087" s="107">
        <v>19099</v>
      </c>
      <c r="E1087" s="108" t="s">
        <v>143</v>
      </c>
      <c r="F1087" s="108" t="s">
        <v>679</v>
      </c>
      <c r="G1087" s="108" t="s">
        <v>605</v>
      </c>
      <c r="H1087" s="108" t="s">
        <v>628</v>
      </c>
      <c r="I1087" s="108" t="s">
        <v>607</v>
      </c>
      <c r="J1087" s="109">
        <v>5142066.0999999996</v>
      </c>
      <c r="K1087" s="107">
        <v>2020</v>
      </c>
      <c r="L1087" s="98"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98" t="b">
        <f t="shared" si="16"/>
        <v>1</v>
      </c>
    </row>
    <row r="1088" spans="1:13">
      <c r="A1088" s="107">
        <v>3845</v>
      </c>
      <c r="B1088" s="108" t="s">
        <v>1178</v>
      </c>
      <c r="C1088" s="108" t="s">
        <v>1179</v>
      </c>
      <c r="D1088" s="107">
        <v>19099</v>
      </c>
      <c r="E1088" s="108" t="s">
        <v>143</v>
      </c>
      <c r="F1088" s="108" t="s">
        <v>679</v>
      </c>
      <c r="G1088" s="108" t="s">
        <v>605</v>
      </c>
      <c r="H1088" s="108" t="s">
        <v>608</v>
      </c>
      <c r="I1088" s="108" t="s">
        <v>607</v>
      </c>
      <c r="J1088" s="109">
        <v>0</v>
      </c>
      <c r="K1088" s="107">
        <v>2020</v>
      </c>
      <c r="L1088" s="98"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98" t="b">
        <f t="shared" si="16"/>
        <v>1</v>
      </c>
    </row>
    <row r="1089" spans="1:13">
      <c r="A1089" s="107">
        <v>3845</v>
      </c>
      <c r="B1089" s="108" t="s">
        <v>1178</v>
      </c>
      <c r="C1089" s="108" t="s">
        <v>1179</v>
      </c>
      <c r="D1089" s="107">
        <v>19099</v>
      </c>
      <c r="E1089" s="108" t="s">
        <v>143</v>
      </c>
      <c r="F1089" s="108" t="s">
        <v>679</v>
      </c>
      <c r="G1089" s="108" t="s">
        <v>605</v>
      </c>
      <c r="H1089" s="108" t="s">
        <v>861</v>
      </c>
      <c r="I1089" s="108" t="s">
        <v>862</v>
      </c>
      <c r="J1089" s="109">
        <v>1151.681</v>
      </c>
      <c r="K1089" s="107">
        <v>2020</v>
      </c>
      <c r="L1089" s="98"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98" t="b">
        <f t="shared" si="16"/>
        <v>1</v>
      </c>
    </row>
    <row r="1090" spans="1:13">
      <c r="A1090" s="107">
        <v>3850</v>
      </c>
      <c r="B1090" s="108" t="s">
        <v>1180</v>
      </c>
      <c r="C1090" s="108" t="s">
        <v>1165</v>
      </c>
      <c r="D1090" s="107">
        <v>14354</v>
      </c>
      <c r="E1090" s="108" t="s">
        <v>143</v>
      </c>
      <c r="F1090" s="108" t="s">
        <v>603</v>
      </c>
      <c r="G1090" s="108" t="s">
        <v>664</v>
      </c>
      <c r="H1090" s="108" t="s">
        <v>636</v>
      </c>
      <c r="I1090" s="108" t="s">
        <v>665</v>
      </c>
      <c r="J1090" s="109">
        <v>569679</v>
      </c>
      <c r="K1090" s="107">
        <v>2020</v>
      </c>
      <c r="L1090" s="98"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98" t="b">
        <f t="shared" si="16"/>
        <v>1</v>
      </c>
    </row>
    <row r="1091" spans="1:13">
      <c r="A1091" s="107">
        <v>3853</v>
      </c>
      <c r="B1091" s="108" t="s">
        <v>1181</v>
      </c>
      <c r="C1091" s="108" t="s">
        <v>792</v>
      </c>
      <c r="D1091" s="107">
        <v>15500</v>
      </c>
      <c r="E1091" s="108" t="s">
        <v>143</v>
      </c>
      <c r="F1091" s="108" t="s">
        <v>603</v>
      </c>
      <c r="G1091" s="108" t="s">
        <v>649</v>
      </c>
      <c r="H1091" s="108" t="s">
        <v>612</v>
      </c>
      <c r="I1091" s="108" t="s">
        <v>612</v>
      </c>
      <c r="J1091" s="109">
        <v>535</v>
      </c>
      <c r="K1091" s="107">
        <v>2020</v>
      </c>
      <c r="L1091" s="98"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98" t="b">
        <f t="shared" si="16"/>
        <v>1</v>
      </c>
    </row>
    <row r="1092" spans="1:13">
      <c r="A1092" s="107">
        <v>3883</v>
      </c>
      <c r="B1092" s="108" t="s">
        <v>1182</v>
      </c>
      <c r="C1092" s="108" t="s">
        <v>1183</v>
      </c>
      <c r="D1092" s="107">
        <v>3413</v>
      </c>
      <c r="E1092" s="108" t="s">
        <v>143</v>
      </c>
      <c r="F1092" s="108" t="s">
        <v>603</v>
      </c>
      <c r="G1092" s="108" t="s">
        <v>664</v>
      </c>
      <c r="H1092" s="108" t="s">
        <v>636</v>
      </c>
      <c r="I1092" s="108" t="s">
        <v>665</v>
      </c>
      <c r="J1092" s="109">
        <v>5896167</v>
      </c>
      <c r="K1092" s="107">
        <v>2020</v>
      </c>
      <c r="L1092" s="98"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98" t="b">
        <f t="shared" si="16"/>
        <v>1</v>
      </c>
    </row>
    <row r="1093" spans="1:13">
      <c r="A1093" s="107">
        <v>3886</v>
      </c>
      <c r="B1093" s="108" t="s">
        <v>1184</v>
      </c>
      <c r="C1093" s="108" t="s">
        <v>1185</v>
      </c>
      <c r="D1093" s="107">
        <v>5326</v>
      </c>
      <c r="E1093" s="108" t="s">
        <v>143</v>
      </c>
      <c r="F1093" s="108" t="s">
        <v>603</v>
      </c>
      <c r="G1093" s="108" t="s">
        <v>664</v>
      </c>
      <c r="H1093" s="108" t="s">
        <v>636</v>
      </c>
      <c r="I1093" s="108" t="s">
        <v>665</v>
      </c>
      <c r="J1093" s="109">
        <v>4377027</v>
      </c>
      <c r="K1093" s="107">
        <v>2020</v>
      </c>
      <c r="L1093" s="98"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98" t="b">
        <f t="shared" si="16"/>
        <v>1</v>
      </c>
    </row>
    <row r="1094" spans="1:13">
      <c r="A1094" s="107">
        <v>3887</v>
      </c>
      <c r="B1094" s="108" t="s">
        <v>1186</v>
      </c>
      <c r="C1094" s="108" t="s">
        <v>1187</v>
      </c>
      <c r="D1094" s="107">
        <v>14624</v>
      </c>
      <c r="E1094" s="108" t="s">
        <v>143</v>
      </c>
      <c r="F1094" s="108" t="s">
        <v>603</v>
      </c>
      <c r="G1094" s="108" t="s">
        <v>664</v>
      </c>
      <c r="H1094" s="108" t="s">
        <v>636</v>
      </c>
      <c r="I1094" s="108" t="s">
        <v>665</v>
      </c>
      <c r="J1094" s="109">
        <v>4781803</v>
      </c>
      <c r="K1094" s="107">
        <v>2020</v>
      </c>
      <c r="L1094" s="98"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98" t="b">
        <f t="shared" si="16"/>
        <v>1</v>
      </c>
    </row>
    <row r="1095" spans="1:13">
      <c r="A1095" s="107">
        <v>3888</v>
      </c>
      <c r="B1095" s="108" t="s">
        <v>1188</v>
      </c>
      <c r="C1095" s="108" t="s">
        <v>1187</v>
      </c>
      <c r="D1095" s="107">
        <v>14624</v>
      </c>
      <c r="E1095" s="108" t="s">
        <v>143</v>
      </c>
      <c r="F1095" s="108" t="s">
        <v>603</v>
      </c>
      <c r="G1095" s="108" t="s">
        <v>664</v>
      </c>
      <c r="H1095" s="108" t="s">
        <v>636</v>
      </c>
      <c r="I1095" s="108" t="s">
        <v>665</v>
      </c>
      <c r="J1095" s="109">
        <v>5131315</v>
      </c>
      <c r="K1095" s="107">
        <v>2020</v>
      </c>
      <c r="L1095" s="98"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98" t="b">
        <f t="shared" si="16"/>
        <v>1</v>
      </c>
    </row>
    <row r="1096" spans="1:13">
      <c r="A1096" s="107">
        <v>3895</v>
      </c>
      <c r="B1096" s="108" t="s">
        <v>1189</v>
      </c>
      <c r="C1096" s="108" t="s">
        <v>1107</v>
      </c>
      <c r="D1096" s="107">
        <v>19400</v>
      </c>
      <c r="E1096" s="108" t="s">
        <v>115</v>
      </c>
      <c r="F1096" s="108" t="s">
        <v>603</v>
      </c>
      <c r="G1096" s="108" t="s">
        <v>664</v>
      </c>
      <c r="H1096" s="108" t="s">
        <v>636</v>
      </c>
      <c r="I1096" s="108" t="s">
        <v>665</v>
      </c>
      <c r="J1096" s="109">
        <v>6705212</v>
      </c>
      <c r="K1096" s="107">
        <v>2020</v>
      </c>
      <c r="L1096" s="98"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98"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07">
        <v>3918</v>
      </c>
      <c r="B1097" s="108" t="s">
        <v>1190</v>
      </c>
      <c r="C1097" s="108" t="s">
        <v>1191</v>
      </c>
      <c r="D1097" s="107">
        <v>18429</v>
      </c>
      <c r="E1097" s="108" t="s">
        <v>143</v>
      </c>
      <c r="F1097" s="108" t="s">
        <v>603</v>
      </c>
      <c r="G1097" s="108" t="s">
        <v>664</v>
      </c>
      <c r="H1097" s="108" t="s">
        <v>636</v>
      </c>
      <c r="I1097" s="108" t="s">
        <v>665</v>
      </c>
      <c r="J1097" s="109">
        <v>1110363</v>
      </c>
      <c r="K1097" s="107">
        <v>2020</v>
      </c>
      <c r="L1097" s="98"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98" t="b">
        <f t="shared" si="17"/>
        <v>1</v>
      </c>
    </row>
    <row r="1098" spans="1:13">
      <c r="A1098" s="107">
        <v>3921</v>
      </c>
      <c r="B1098" s="108" t="s">
        <v>1192</v>
      </c>
      <c r="C1098" s="108" t="s">
        <v>1107</v>
      </c>
      <c r="D1098" s="107">
        <v>19400</v>
      </c>
      <c r="E1098" s="108" t="s">
        <v>143</v>
      </c>
      <c r="F1098" s="108" t="s">
        <v>603</v>
      </c>
      <c r="G1098" s="108" t="s">
        <v>664</v>
      </c>
      <c r="H1098" s="108" t="s">
        <v>636</v>
      </c>
      <c r="I1098" s="108" t="s">
        <v>665</v>
      </c>
      <c r="J1098" s="109">
        <v>11863203</v>
      </c>
      <c r="K1098" s="107">
        <v>2020</v>
      </c>
      <c r="L1098" s="98"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98" t="b">
        <f t="shared" si="17"/>
        <v>1</v>
      </c>
    </row>
    <row r="1099" spans="1:13">
      <c r="A1099" s="107">
        <v>3925</v>
      </c>
      <c r="B1099" s="108" t="s">
        <v>1193</v>
      </c>
      <c r="C1099" s="108" t="s">
        <v>1107</v>
      </c>
      <c r="D1099" s="107">
        <v>19400</v>
      </c>
      <c r="E1099" s="108" t="s">
        <v>143</v>
      </c>
      <c r="F1099" s="108" t="s">
        <v>603</v>
      </c>
      <c r="G1099" s="108" t="s">
        <v>664</v>
      </c>
      <c r="H1099" s="108" t="s">
        <v>636</v>
      </c>
      <c r="I1099" s="108" t="s">
        <v>665</v>
      </c>
      <c r="J1099" s="109">
        <v>1573842</v>
      </c>
      <c r="K1099" s="107">
        <v>2020</v>
      </c>
      <c r="L1099" s="98"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98" t="b">
        <f t="shared" si="17"/>
        <v>1</v>
      </c>
    </row>
    <row r="1100" spans="1:13">
      <c r="A1100" s="107">
        <v>3926</v>
      </c>
      <c r="B1100" s="108" t="s">
        <v>1194</v>
      </c>
      <c r="C1100" s="108" t="s">
        <v>1107</v>
      </c>
      <c r="D1100" s="107">
        <v>19400</v>
      </c>
      <c r="E1100" s="108" t="s">
        <v>143</v>
      </c>
      <c r="F1100" s="108" t="s">
        <v>603</v>
      </c>
      <c r="G1100" s="108" t="s">
        <v>664</v>
      </c>
      <c r="H1100" s="108" t="s">
        <v>636</v>
      </c>
      <c r="I1100" s="108" t="s">
        <v>665</v>
      </c>
      <c r="J1100" s="109">
        <v>1685544</v>
      </c>
      <c r="K1100" s="107">
        <v>2020</v>
      </c>
      <c r="L1100" s="98"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98" t="b">
        <f t="shared" si="17"/>
        <v>1</v>
      </c>
    </row>
    <row r="1101" spans="1:13">
      <c r="A1101" s="107">
        <v>3927</v>
      </c>
      <c r="B1101" s="108" t="s">
        <v>1195</v>
      </c>
      <c r="C1101" s="108" t="s">
        <v>1107</v>
      </c>
      <c r="D1101" s="107">
        <v>19400</v>
      </c>
      <c r="E1101" s="108" t="s">
        <v>143</v>
      </c>
      <c r="F1101" s="108" t="s">
        <v>603</v>
      </c>
      <c r="G1101" s="108" t="s">
        <v>664</v>
      </c>
      <c r="H1101" s="108" t="s">
        <v>636</v>
      </c>
      <c r="I1101" s="108" t="s">
        <v>665</v>
      </c>
      <c r="J1101" s="109">
        <v>1637311</v>
      </c>
      <c r="K1101" s="107">
        <v>2020</v>
      </c>
      <c r="L1101" s="98"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98" t="b">
        <f t="shared" si="17"/>
        <v>1</v>
      </c>
    </row>
    <row r="1102" spans="1:13">
      <c r="A1102" s="107">
        <v>3935</v>
      </c>
      <c r="B1102" s="108" t="s">
        <v>1196</v>
      </c>
      <c r="C1102" s="108" t="s">
        <v>1172</v>
      </c>
      <c r="D1102" s="107">
        <v>733</v>
      </c>
      <c r="E1102" s="108" t="s">
        <v>146</v>
      </c>
      <c r="F1102" s="108" t="s">
        <v>603</v>
      </c>
      <c r="G1102" s="108" t="s">
        <v>605</v>
      </c>
      <c r="H1102" s="108" t="s">
        <v>606</v>
      </c>
      <c r="I1102" s="108" t="s">
        <v>607</v>
      </c>
      <c r="J1102" s="109">
        <v>10398008</v>
      </c>
      <c r="K1102" s="107">
        <v>2020</v>
      </c>
      <c r="L1102" s="98"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98" t="b">
        <f t="shared" si="17"/>
        <v>1</v>
      </c>
    </row>
    <row r="1103" spans="1:13">
      <c r="A1103" s="107">
        <v>3935</v>
      </c>
      <c r="B1103" s="108" t="s">
        <v>1196</v>
      </c>
      <c r="C1103" s="108" t="s">
        <v>1172</v>
      </c>
      <c r="D1103" s="107">
        <v>733</v>
      </c>
      <c r="E1103" s="108" t="s">
        <v>146</v>
      </c>
      <c r="F1103" s="108" t="s">
        <v>603</v>
      </c>
      <c r="G1103" s="108" t="s">
        <v>605</v>
      </c>
      <c r="H1103" s="108" t="s">
        <v>612</v>
      </c>
      <c r="I1103" s="108" t="s">
        <v>612</v>
      </c>
      <c r="J1103" s="109">
        <v>52830.987999999998</v>
      </c>
      <c r="K1103" s="107">
        <v>2020</v>
      </c>
      <c r="L1103" s="98"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98" t="b">
        <f t="shared" si="17"/>
        <v>1</v>
      </c>
    </row>
    <row r="1104" spans="1:13">
      <c r="A1104" s="107">
        <v>3935</v>
      </c>
      <c r="B1104" s="108" t="s">
        <v>1196</v>
      </c>
      <c r="C1104" s="108" t="s">
        <v>1172</v>
      </c>
      <c r="D1104" s="107">
        <v>733</v>
      </c>
      <c r="E1104" s="108" t="s">
        <v>146</v>
      </c>
      <c r="F1104" s="108" t="s">
        <v>603</v>
      </c>
      <c r="G1104" s="108" t="s">
        <v>605</v>
      </c>
      <c r="H1104" s="108" t="s">
        <v>608</v>
      </c>
      <c r="I1104" s="108" t="s">
        <v>607</v>
      </c>
      <c r="J1104" s="109">
        <v>0</v>
      </c>
      <c r="K1104" s="107">
        <v>2020</v>
      </c>
      <c r="L1104" s="98"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98" t="b">
        <f t="shared" si="17"/>
        <v>1</v>
      </c>
    </row>
    <row r="1105" spans="1:13">
      <c r="A1105" s="107">
        <v>3943</v>
      </c>
      <c r="B1105" s="108" t="s">
        <v>1197</v>
      </c>
      <c r="C1105" s="108" t="s">
        <v>1198</v>
      </c>
      <c r="D1105" s="107">
        <v>12796</v>
      </c>
      <c r="E1105" s="108" t="s">
        <v>146</v>
      </c>
      <c r="F1105" s="108" t="s">
        <v>603</v>
      </c>
      <c r="G1105" s="108" t="s">
        <v>605</v>
      </c>
      <c r="H1105" s="108" t="s">
        <v>606</v>
      </c>
      <c r="I1105" s="108" t="s">
        <v>607</v>
      </c>
      <c r="J1105" s="109">
        <v>5059110</v>
      </c>
      <c r="K1105" s="107">
        <v>2020</v>
      </c>
      <c r="L1105" s="98"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98" t="b">
        <f t="shared" si="17"/>
        <v>1</v>
      </c>
    </row>
    <row r="1106" spans="1:13">
      <c r="A1106" s="107">
        <v>3943</v>
      </c>
      <c r="B1106" s="108" t="s">
        <v>1197</v>
      </c>
      <c r="C1106" s="108" t="s">
        <v>1198</v>
      </c>
      <c r="D1106" s="107">
        <v>12796</v>
      </c>
      <c r="E1106" s="108" t="s">
        <v>146</v>
      </c>
      <c r="F1106" s="108" t="s">
        <v>603</v>
      </c>
      <c r="G1106" s="108" t="s">
        <v>605</v>
      </c>
      <c r="H1106" s="108" t="s">
        <v>612</v>
      </c>
      <c r="I1106" s="108" t="s">
        <v>612</v>
      </c>
      <c r="J1106" s="109">
        <v>14822.029</v>
      </c>
      <c r="K1106" s="107">
        <v>2020</v>
      </c>
      <c r="L1106" s="98"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98" t="b">
        <f t="shared" si="17"/>
        <v>1</v>
      </c>
    </row>
    <row r="1107" spans="1:13">
      <c r="A1107" s="107">
        <v>3943</v>
      </c>
      <c r="B1107" s="108" t="s">
        <v>1197</v>
      </c>
      <c r="C1107" s="108" t="s">
        <v>1198</v>
      </c>
      <c r="D1107" s="107">
        <v>12796</v>
      </c>
      <c r="E1107" s="108" t="s">
        <v>146</v>
      </c>
      <c r="F1107" s="108" t="s">
        <v>603</v>
      </c>
      <c r="G1107" s="108" t="s">
        <v>605</v>
      </c>
      <c r="H1107" s="108" t="s">
        <v>608</v>
      </c>
      <c r="I1107" s="108" t="s">
        <v>607</v>
      </c>
      <c r="J1107" s="109">
        <v>0</v>
      </c>
      <c r="K1107" s="107">
        <v>2020</v>
      </c>
      <c r="L1107" s="98"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98" t="b">
        <f t="shared" si="17"/>
        <v>1</v>
      </c>
    </row>
    <row r="1108" spans="1:13">
      <c r="A1108" s="107">
        <v>3944</v>
      </c>
      <c r="B1108" s="108" t="s">
        <v>1199</v>
      </c>
      <c r="C1108" s="108" t="s">
        <v>1198</v>
      </c>
      <c r="D1108" s="107">
        <v>12796</v>
      </c>
      <c r="E1108" s="108" t="s">
        <v>146</v>
      </c>
      <c r="F1108" s="108" t="s">
        <v>603</v>
      </c>
      <c r="G1108" s="108" t="s">
        <v>605</v>
      </c>
      <c r="H1108" s="108" t="s">
        <v>606</v>
      </c>
      <c r="I1108" s="108" t="s">
        <v>607</v>
      </c>
      <c r="J1108" s="109">
        <v>0</v>
      </c>
      <c r="K1108" s="107">
        <v>2020</v>
      </c>
      <c r="L1108" s="98"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98" t="b">
        <f t="shared" si="17"/>
        <v>1</v>
      </c>
    </row>
    <row r="1109" spans="1:13">
      <c r="A1109" s="107">
        <v>3944</v>
      </c>
      <c r="B1109" s="108" t="s">
        <v>1199</v>
      </c>
      <c r="C1109" s="108" t="s">
        <v>1198</v>
      </c>
      <c r="D1109" s="107">
        <v>12796</v>
      </c>
      <c r="E1109" s="108" t="s">
        <v>146</v>
      </c>
      <c r="F1109" s="108" t="s">
        <v>603</v>
      </c>
      <c r="G1109" s="108" t="s">
        <v>605</v>
      </c>
      <c r="H1109" s="108" t="s">
        <v>604</v>
      </c>
      <c r="I1109" s="108" t="s">
        <v>604</v>
      </c>
      <c r="J1109" s="109">
        <v>14178.795</v>
      </c>
      <c r="K1109" s="107">
        <v>2020</v>
      </c>
      <c r="L1109" s="98"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98" t="b">
        <f t="shared" si="17"/>
        <v>1</v>
      </c>
    </row>
    <row r="1110" spans="1:13">
      <c r="A1110" s="107">
        <v>3944</v>
      </c>
      <c r="B1110" s="108" t="s">
        <v>1199</v>
      </c>
      <c r="C1110" s="108" t="s">
        <v>1198</v>
      </c>
      <c r="D1110" s="107">
        <v>12796</v>
      </c>
      <c r="E1110" s="108" t="s">
        <v>146</v>
      </c>
      <c r="F1110" s="108" t="s">
        <v>603</v>
      </c>
      <c r="G1110" s="108" t="s">
        <v>605</v>
      </c>
      <c r="H1110" s="108" t="s">
        <v>628</v>
      </c>
      <c r="I1110" s="108" t="s">
        <v>607</v>
      </c>
      <c r="J1110" s="109">
        <v>10865536</v>
      </c>
      <c r="K1110" s="107">
        <v>2020</v>
      </c>
      <c r="L1110" s="98"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98" t="b">
        <f t="shared" si="17"/>
        <v>1</v>
      </c>
    </row>
    <row r="1111" spans="1:13">
      <c r="A1111" s="107">
        <v>3948</v>
      </c>
      <c r="B1111" s="108" t="s">
        <v>1200</v>
      </c>
      <c r="C1111" s="108" t="s">
        <v>1201</v>
      </c>
      <c r="D1111" s="107">
        <v>22053</v>
      </c>
      <c r="E1111" s="108" t="s">
        <v>146</v>
      </c>
      <c r="F1111" s="108" t="s">
        <v>603</v>
      </c>
      <c r="G1111" s="108" t="s">
        <v>605</v>
      </c>
      <c r="H1111" s="108" t="s">
        <v>606</v>
      </c>
      <c r="I1111" s="108" t="s">
        <v>607</v>
      </c>
      <c r="J1111" s="109">
        <v>3590942.3</v>
      </c>
      <c r="K1111" s="107">
        <v>2020</v>
      </c>
      <c r="L1111" s="98"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98" t="b">
        <f t="shared" si="17"/>
        <v>1</v>
      </c>
    </row>
    <row r="1112" spans="1:13">
      <c r="A1112" s="107">
        <v>3948</v>
      </c>
      <c r="B1112" s="108" t="s">
        <v>1200</v>
      </c>
      <c r="C1112" s="108" t="s">
        <v>1201</v>
      </c>
      <c r="D1112" s="107">
        <v>22053</v>
      </c>
      <c r="E1112" s="108" t="s">
        <v>146</v>
      </c>
      <c r="F1112" s="108" t="s">
        <v>603</v>
      </c>
      <c r="G1112" s="108" t="s">
        <v>605</v>
      </c>
      <c r="H1112" s="108" t="s">
        <v>612</v>
      </c>
      <c r="I1112" s="108" t="s">
        <v>612</v>
      </c>
      <c r="J1112" s="109">
        <v>20777.672999999999</v>
      </c>
      <c r="K1112" s="107">
        <v>2020</v>
      </c>
      <c r="L1112" s="98"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98" t="b">
        <f t="shared" si="17"/>
        <v>1</v>
      </c>
    </row>
    <row r="1113" spans="1:13">
      <c r="A1113" s="107">
        <v>3954</v>
      </c>
      <c r="B1113" s="108" t="s">
        <v>1202</v>
      </c>
      <c r="C1113" s="108" t="s">
        <v>1075</v>
      </c>
      <c r="D1113" s="107">
        <v>19876</v>
      </c>
      <c r="E1113" s="108" t="s">
        <v>146</v>
      </c>
      <c r="F1113" s="108" t="s">
        <v>603</v>
      </c>
      <c r="G1113" s="108" t="s">
        <v>611</v>
      </c>
      <c r="H1113" s="108" t="s">
        <v>850</v>
      </c>
      <c r="I1113" s="108" t="s">
        <v>621</v>
      </c>
      <c r="J1113" s="109">
        <v>62</v>
      </c>
      <c r="K1113" s="107">
        <v>2020</v>
      </c>
      <c r="L1113" s="98"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98" t="b">
        <f t="shared" si="17"/>
        <v>1</v>
      </c>
    </row>
    <row r="1114" spans="1:13">
      <c r="A1114" s="107">
        <v>3954</v>
      </c>
      <c r="B1114" s="108" t="s">
        <v>1202</v>
      </c>
      <c r="C1114" s="108" t="s">
        <v>1075</v>
      </c>
      <c r="D1114" s="107">
        <v>19876</v>
      </c>
      <c r="E1114" s="108" t="s">
        <v>146</v>
      </c>
      <c r="F1114" s="108" t="s">
        <v>603</v>
      </c>
      <c r="G1114" s="108" t="s">
        <v>605</v>
      </c>
      <c r="H1114" s="108" t="s">
        <v>606</v>
      </c>
      <c r="I1114" s="108" t="s">
        <v>607</v>
      </c>
      <c r="J1114" s="109">
        <v>4686299.8</v>
      </c>
      <c r="K1114" s="107">
        <v>2020</v>
      </c>
      <c r="L1114" s="98"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98" t="b">
        <f t="shared" si="17"/>
        <v>1</v>
      </c>
    </row>
    <row r="1115" spans="1:13">
      <c r="A1115" s="107">
        <v>3954</v>
      </c>
      <c r="B1115" s="108" t="s">
        <v>1202</v>
      </c>
      <c r="C1115" s="108" t="s">
        <v>1075</v>
      </c>
      <c r="D1115" s="107">
        <v>19876</v>
      </c>
      <c r="E1115" s="108" t="s">
        <v>146</v>
      </c>
      <c r="F1115" s="108" t="s">
        <v>603</v>
      </c>
      <c r="G1115" s="108" t="s">
        <v>605</v>
      </c>
      <c r="H1115" s="108" t="s">
        <v>612</v>
      </c>
      <c r="I1115" s="108" t="s">
        <v>612</v>
      </c>
      <c r="J1115" s="109">
        <v>27810.915000000001</v>
      </c>
      <c r="K1115" s="107">
        <v>2020</v>
      </c>
      <c r="L1115" s="98"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98" t="b">
        <f t="shared" si="17"/>
        <v>1</v>
      </c>
    </row>
    <row r="1116" spans="1:13">
      <c r="A1116" s="107">
        <v>3954</v>
      </c>
      <c r="B1116" s="108" t="s">
        <v>1202</v>
      </c>
      <c r="C1116" s="108" t="s">
        <v>1075</v>
      </c>
      <c r="D1116" s="107">
        <v>19876</v>
      </c>
      <c r="E1116" s="108" t="s">
        <v>146</v>
      </c>
      <c r="F1116" s="108" t="s">
        <v>603</v>
      </c>
      <c r="G1116" s="108" t="s">
        <v>605</v>
      </c>
      <c r="H1116" s="108" t="s">
        <v>963</v>
      </c>
      <c r="I1116" s="108" t="s">
        <v>621</v>
      </c>
      <c r="J1116" s="109">
        <v>55.322000000000003</v>
      </c>
      <c r="K1116" s="107">
        <v>2020</v>
      </c>
      <c r="L1116" s="98"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98" t="b">
        <f t="shared" si="17"/>
        <v>1</v>
      </c>
    </row>
    <row r="1117" spans="1:13">
      <c r="A1117" s="107">
        <v>4005</v>
      </c>
      <c r="B1117" s="108" t="s">
        <v>1203</v>
      </c>
      <c r="C1117" s="108" t="s">
        <v>975</v>
      </c>
      <c r="D1117" s="107">
        <v>13781</v>
      </c>
      <c r="E1117" s="108" t="s">
        <v>148</v>
      </c>
      <c r="F1117" s="108" t="s">
        <v>603</v>
      </c>
      <c r="G1117" s="108" t="s">
        <v>611</v>
      </c>
      <c r="H1117" s="108" t="s">
        <v>612</v>
      </c>
      <c r="I1117" s="108" t="s">
        <v>612</v>
      </c>
      <c r="J1117" s="109">
        <v>-380</v>
      </c>
      <c r="K1117" s="107">
        <v>2020</v>
      </c>
      <c r="L1117" s="98"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98" t="b">
        <f t="shared" si="17"/>
        <v>1</v>
      </c>
    </row>
    <row r="1118" spans="1:13">
      <c r="A1118" s="107">
        <v>4005</v>
      </c>
      <c r="B1118" s="108" t="s">
        <v>1203</v>
      </c>
      <c r="C1118" s="108" t="s">
        <v>975</v>
      </c>
      <c r="D1118" s="107">
        <v>13781</v>
      </c>
      <c r="E1118" s="108" t="s">
        <v>148</v>
      </c>
      <c r="F1118" s="108" t="s">
        <v>603</v>
      </c>
      <c r="G1118" s="108" t="s">
        <v>605</v>
      </c>
      <c r="H1118" s="108" t="s">
        <v>980</v>
      </c>
      <c r="I1118" s="108" t="s">
        <v>651</v>
      </c>
      <c r="J1118" s="109">
        <v>11001.825999999999</v>
      </c>
      <c r="K1118" s="107">
        <v>2020</v>
      </c>
      <c r="L1118" s="98"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98" t="b">
        <f t="shared" si="17"/>
        <v>1</v>
      </c>
    </row>
    <row r="1119" spans="1:13">
      <c r="A1119" s="107">
        <v>4005</v>
      </c>
      <c r="B1119" s="108" t="s">
        <v>1203</v>
      </c>
      <c r="C1119" s="108" t="s">
        <v>975</v>
      </c>
      <c r="D1119" s="107">
        <v>13781</v>
      </c>
      <c r="E1119" s="108" t="s">
        <v>148</v>
      </c>
      <c r="F1119" s="108" t="s">
        <v>603</v>
      </c>
      <c r="G1119" s="108" t="s">
        <v>605</v>
      </c>
      <c r="H1119" s="108" t="s">
        <v>981</v>
      </c>
      <c r="I1119" s="108" t="s">
        <v>727</v>
      </c>
      <c r="J1119" s="109">
        <v>13446.558999999999</v>
      </c>
      <c r="K1119" s="107">
        <v>2020</v>
      </c>
      <c r="L1119" s="98"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98" t="b">
        <f t="shared" si="17"/>
        <v>1</v>
      </c>
    </row>
    <row r="1120" spans="1:13">
      <c r="A1120" s="107">
        <v>4005</v>
      </c>
      <c r="B1120" s="108" t="s">
        <v>1203</v>
      </c>
      <c r="C1120" s="108" t="s">
        <v>975</v>
      </c>
      <c r="D1120" s="107">
        <v>13781</v>
      </c>
      <c r="E1120" s="108" t="s">
        <v>148</v>
      </c>
      <c r="F1120" s="108" t="s">
        <v>603</v>
      </c>
      <c r="G1120" s="108" t="s">
        <v>605</v>
      </c>
      <c r="H1120" s="108" t="s">
        <v>604</v>
      </c>
      <c r="I1120" s="108" t="s">
        <v>604</v>
      </c>
      <c r="J1120" s="109">
        <v>214.35</v>
      </c>
      <c r="K1120" s="107">
        <v>2020</v>
      </c>
      <c r="L1120" s="98"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98" t="b">
        <f t="shared" si="17"/>
        <v>1</v>
      </c>
    </row>
    <row r="1121" spans="1:13">
      <c r="A1121" s="107">
        <v>4005</v>
      </c>
      <c r="B1121" s="108" t="s">
        <v>1203</v>
      </c>
      <c r="C1121" s="108" t="s">
        <v>975</v>
      </c>
      <c r="D1121" s="107">
        <v>13781</v>
      </c>
      <c r="E1121" s="108" t="s">
        <v>148</v>
      </c>
      <c r="F1121" s="108" t="s">
        <v>603</v>
      </c>
      <c r="G1121" s="108" t="s">
        <v>605</v>
      </c>
      <c r="H1121" s="108" t="s">
        <v>785</v>
      </c>
      <c r="I1121" s="108" t="s">
        <v>786</v>
      </c>
      <c r="J1121" s="109">
        <v>32377.264999999999</v>
      </c>
      <c r="K1121" s="107">
        <v>2020</v>
      </c>
      <c r="L1121" s="98"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98" t="b">
        <f t="shared" si="17"/>
        <v>1</v>
      </c>
    </row>
    <row r="1122" spans="1:13">
      <c r="A1122" s="107">
        <v>4040</v>
      </c>
      <c r="B1122" s="108" t="s">
        <v>1204</v>
      </c>
      <c r="C1122" s="108" t="s">
        <v>1205</v>
      </c>
      <c r="D1122" s="107">
        <v>20847</v>
      </c>
      <c r="E1122" s="108" t="s">
        <v>148</v>
      </c>
      <c r="F1122" s="108" t="s">
        <v>603</v>
      </c>
      <c r="G1122" s="108" t="s">
        <v>16</v>
      </c>
      <c r="H1122" s="108" t="s">
        <v>604</v>
      </c>
      <c r="I1122" s="108" t="s">
        <v>604</v>
      </c>
      <c r="J1122" s="109">
        <v>3017203</v>
      </c>
      <c r="K1122" s="107">
        <v>2020</v>
      </c>
      <c r="L1122" s="98"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98" t="b">
        <f t="shared" si="17"/>
        <v>1</v>
      </c>
    </row>
    <row r="1123" spans="1:13">
      <c r="A1123" s="107">
        <v>4040</v>
      </c>
      <c r="B1123" s="108" t="s">
        <v>1204</v>
      </c>
      <c r="C1123" s="108" t="s">
        <v>1205</v>
      </c>
      <c r="D1123" s="107">
        <v>20847</v>
      </c>
      <c r="E1123" s="108" t="s">
        <v>148</v>
      </c>
      <c r="F1123" s="108" t="s">
        <v>603</v>
      </c>
      <c r="G1123" s="108" t="s">
        <v>24</v>
      </c>
      <c r="H1123" s="108" t="s">
        <v>604</v>
      </c>
      <c r="I1123" s="108" t="s">
        <v>604</v>
      </c>
      <c r="J1123" s="109">
        <v>5317230</v>
      </c>
      <c r="K1123" s="107">
        <v>2020</v>
      </c>
      <c r="L1123" s="98"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98" t="b">
        <f t="shared" si="17"/>
        <v>1</v>
      </c>
    </row>
    <row r="1124" spans="1:13">
      <c r="A1124" s="107">
        <v>4041</v>
      </c>
      <c r="B1124" s="108" t="s">
        <v>1206</v>
      </c>
      <c r="C1124" s="108" t="s">
        <v>1205</v>
      </c>
      <c r="D1124" s="107">
        <v>20847</v>
      </c>
      <c r="E1124" s="108" t="s">
        <v>148</v>
      </c>
      <c r="F1124" s="108" t="s">
        <v>603</v>
      </c>
      <c r="G1124" s="108" t="s">
        <v>605</v>
      </c>
      <c r="H1124" s="108" t="s">
        <v>604</v>
      </c>
      <c r="I1124" s="108" t="s">
        <v>604</v>
      </c>
      <c r="J1124" s="109">
        <v>15159.3</v>
      </c>
      <c r="K1124" s="107">
        <v>2020</v>
      </c>
      <c r="L1124" s="98"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98" t="b">
        <f t="shared" si="17"/>
        <v>1</v>
      </c>
    </row>
    <row r="1125" spans="1:13">
      <c r="A1125" s="107">
        <v>4041</v>
      </c>
      <c r="B1125" s="108" t="s">
        <v>1206</v>
      </c>
      <c r="C1125" s="108" t="s">
        <v>1205</v>
      </c>
      <c r="D1125" s="107">
        <v>20847</v>
      </c>
      <c r="E1125" s="108" t="s">
        <v>148</v>
      </c>
      <c r="F1125" s="108" t="s">
        <v>603</v>
      </c>
      <c r="G1125" s="108" t="s">
        <v>605</v>
      </c>
      <c r="H1125" s="108" t="s">
        <v>628</v>
      </c>
      <c r="I1125" s="108" t="s">
        <v>607</v>
      </c>
      <c r="J1125" s="109">
        <v>3020365.7</v>
      </c>
      <c r="K1125" s="107">
        <v>2020</v>
      </c>
      <c r="L1125" s="98"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98" t="b">
        <f t="shared" si="17"/>
        <v>1</v>
      </c>
    </row>
    <row r="1126" spans="1:13">
      <c r="A1126" s="107">
        <v>4041</v>
      </c>
      <c r="B1126" s="108" t="s">
        <v>1206</v>
      </c>
      <c r="C1126" s="108" t="s">
        <v>1205</v>
      </c>
      <c r="D1126" s="107">
        <v>20847</v>
      </c>
      <c r="E1126" s="108" t="s">
        <v>148</v>
      </c>
      <c r="F1126" s="108" t="s">
        <v>603</v>
      </c>
      <c r="G1126" s="108" t="s">
        <v>605</v>
      </c>
      <c r="H1126" s="108" t="s">
        <v>608</v>
      </c>
      <c r="I1126" s="108" t="s">
        <v>607</v>
      </c>
      <c r="J1126" s="109">
        <v>0</v>
      </c>
      <c r="K1126" s="107">
        <v>2020</v>
      </c>
      <c r="L1126" s="98"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98" t="b">
        <f t="shared" si="17"/>
        <v>1</v>
      </c>
    </row>
    <row r="1127" spans="1:13">
      <c r="A1127" s="107">
        <v>4042</v>
      </c>
      <c r="B1127" s="108" t="s">
        <v>1207</v>
      </c>
      <c r="C1127" s="108" t="s">
        <v>1205</v>
      </c>
      <c r="D1127" s="107">
        <v>20847</v>
      </c>
      <c r="E1127" s="108" t="s">
        <v>148</v>
      </c>
      <c r="F1127" s="108" t="s">
        <v>603</v>
      </c>
      <c r="G1127" s="108" t="s">
        <v>649</v>
      </c>
      <c r="H1127" s="108" t="s">
        <v>612</v>
      </c>
      <c r="I1127" s="108" t="s">
        <v>612</v>
      </c>
      <c r="J1127" s="109">
        <v>0</v>
      </c>
      <c r="K1127" s="107">
        <v>2020</v>
      </c>
      <c r="L1127" s="98"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98" t="b">
        <f t="shared" si="17"/>
        <v>1</v>
      </c>
    </row>
    <row r="1128" spans="1:13">
      <c r="A1128" s="107">
        <v>4042</v>
      </c>
      <c r="B1128" s="108" t="s">
        <v>1207</v>
      </c>
      <c r="C1128" s="108" t="s">
        <v>1205</v>
      </c>
      <c r="D1128" s="107">
        <v>20847</v>
      </c>
      <c r="E1128" s="108" t="s">
        <v>148</v>
      </c>
      <c r="F1128" s="108" t="s">
        <v>603</v>
      </c>
      <c r="G1128" s="108" t="s">
        <v>605</v>
      </c>
      <c r="H1128" s="108" t="s">
        <v>606</v>
      </c>
      <c r="I1128" s="108" t="s">
        <v>607</v>
      </c>
      <c r="J1128" s="109">
        <v>0</v>
      </c>
      <c r="K1128" s="107">
        <v>2020</v>
      </c>
      <c r="L1128" s="98"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98" t="b">
        <f t="shared" si="17"/>
        <v>1</v>
      </c>
    </row>
    <row r="1129" spans="1:13">
      <c r="A1129" s="107">
        <v>4042</v>
      </c>
      <c r="B1129" s="108" t="s">
        <v>1207</v>
      </c>
      <c r="C1129" s="108" t="s">
        <v>1205</v>
      </c>
      <c r="D1129" s="107">
        <v>20847</v>
      </c>
      <c r="E1129" s="108" t="s">
        <v>148</v>
      </c>
      <c r="F1129" s="108" t="s">
        <v>603</v>
      </c>
      <c r="G1129" s="108" t="s">
        <v>605</v>
      </c>
      <c r="H1129" s="108" t="s">
        <v>604</v>
      </c>
      <c r="I1129" s="108" t="s">
        <v>604</v>
      </c>
      <c r="J1129" s="109">
        <v>443145</v>
      </c>
      <c r="K1129" s="107">
        <v>2020</v>
      </c>
      <c r="L1129" s="98"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98" t="b">
        <f t="shared" si="17"/>
        <v>1</v>
      </c>
    </row>
    <row r="1130" spans="1:13">
      <c r="A1130" s="107">
        <v>4046</v>
      </c>
      <c r="B1130" s="108" t="s">
        <v>1208</v>
      </c>
      <c r="C1130" s="108" t="s">
        <v>1209</v>
      </c>
      <c r="D1130" s="107">
        <v>55906</v>
      </c>
      <c r="E1130" s="108" t="s">
        <v>148</v>
      </c>
      <c r="F1130" s="108" t="s">
        <v>679</v>
      </c>
      <c r="G1130" s="108" t="s">
        <v>611</v>
      </c>
      <c r="H1130" s="108" t="s">
        <v>612</v>
      </c>
      <c r="I1130" s="108" t="s">
        <v>612</v>
      </c>
      <c r="J1130" s="109">
        <v>-335</v>
      </c>
      <c r="K1130" s="107">
        <v>2020</v>
      </c>
      <c r="L1130" s="98"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98" t="b">
        <f t="shared" si="17"/>
        <v>1</v>
      </c>
    </row>
    <row r="1131" spans="1:13">
      <c r="A1131" s="107">
        <v>4046</v>
      </c>
      <c r="B1131" s="108" t="s">
        <v>1208</v>
      </c>
      <c r="C1131" s="108" t="s">
        <v>1209</v>
      </c>
      <c r="D1131" s="107">
        <v>55906</v>
      </c>
      <c r="E1131" s="108" t="s">
        <v>148</v>
      </c>
      <c r="F1131" s="108" t="s">
        <v>679</v>
      </c>
      <c r="G1131" s="108" t="s">
        <v>605</v>
      </c>
      <c r="H1131" s="108" t="s">
        <v>616</v>
      </c>
      <c r="I1131" s="108" t="s">
        <v>616</v>
      </c>
      <c r="J1131" s="109">
        <v>4828765</v>
      </c>
      <c r="K1131" s="107">
        <v>2020</v>
      </c>
      <c r="L1131" s="98"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98" t="b">
        <f t="shared" si="17"/>
        <v>1</v>
      </c>
    </row>
    <row r="1132" spans="1:13">
      <c r="A1132" s="107">
        <v>4046</v>
      </c>
      <c r="B1132" s="108" t="s">
        <v>1208</v>
      </c>
      <c r="C1132" s="108" t="s">
        <v>1209</v>
      </c>
      <c r="D1132" s="107">
        <v>55906</v>
      </c>
      <c r="E1132" s="108" t="s">
        <v>148</v>
      </c>
      <c r="F1132" s="108" t="s">
        <v>679</v>
      </c>
      <c r="G1132" s="108" t="s">
        <v>605</v>
      </c>
      <c r="H1132" s="108" t="s">
        <v>616</v>
      </c>
      <c r="I1132" s="108" t="s">
        <v>616</v>
      </c>
      <c r="J1132" s="109">
        <v>4942568</v>
      </c>
      <c r="K1132" s="107">
        <v>2020</v>
      </c>
      <c r="L1132" s="98"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98" t="b">
        <f t="shared" si="17"/>
        <v>1</v>
      </c>
    </row>
    <row r="1133" spans="1:13">
      <c r="A1133" s="107">
        <v>4050</v>
      </c>
      <c r="B1133" s="108" t="s">
        <v>1210</v>
      </c>
      <c r="C1133" s="108" t="s">
        <v>1211</v>
      </c>
      <c r="D1133" s="107">
        <v>20856</v>
      </c>
      <c r="E1133" s="108" t="s">
        <v>148</v>
      </c>
      <c r="F1133" s="108" t="s">
        <v>603</v>
      </c>
      <c r="G1133" s="108" t="s">
        <v>605</v>
      </c>
      <c r="H1133" s="108" t="s">
        <v>612</v>
      </c>
      <c r="I1133" s="108" t="s">
        <v>612</v>
      </c>
      <c r="J1133" s="109">
        <v>1205.7429999999999</v>
      </c>
      <c r="K1133" s="107">
        <v>2020</v>
      </c>
      <c r="L1133" s="98"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98" t="b">
        <f t="shared" si="17"/>
        <v>1</v>
      </c>
    </row>
    <row r="1134" spans="1:13">
      <c r="A1134" s="107">
        <v>4050</v>
      </c>
      <c r="B1134" s="108" t="s">
        <v>1210</v>
      </c>
      <c r="C1134" s="108" t="s">
        <v>1211</v>
      </c>
      <c r="D1134" s="107">
        <v>20856</v>
      </c>
      <c r="E1134" s="108" t="s">
        <v>148</v>
      </c>
      <c r="F1134" s="108" t="s">
        <v>603</v>
      </c>
      <c r="G1134" s="108" t="s">
        <v>605</v>
      </c>
      <c r="H1134" s="108" t="s">
        <v>608</v>
      </c>
      <c r="I1134" s="108" t="s">
        <v>607</v>
      </c>
      <c r="J1134" s="109">
        <v>1097219.3</v>
      </c>
      <c r="K1134" s="107">
        <v>2020</v>
      </c>
      <c r="L1134" s="98"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98" t="b">
        <f t="shared" si="17"/>
        <v>1</v>
      </c>
    </row>
    <row r="1135" spans="1:13">
      <c r="A1135" s="107">
        <v>4072</v>
      </c>
      <c r="B1135" s="108" t="s">
        <v>1212</v>
      </c>
      <c r="C1135" s="108" t="s">
        <v>1213</v>
      </c>
      <c r="D1135" s="107">
        <v>20860</v>
      </c>
      <c r="E1135" s="108" t="s">
        <v>148</v>
      </c>
      <c r="F1135" s="108" t="s">
        <v>603</v>
      </c>
      <c r="G1135" s="108" t="s">
        <v>611</v>
      </c>
      <c r="H1135" s="108" t="s">
        <v>612</v>
      </c>
      <c r="I1135" s="108" t="s">
        <v>612</v>
      </c>
      <c r="J1135" s="109">
        <v>0</v>
      </c>
      <c r="K1135" s="107">
        <v>2020</v>
      </c>
      <c r="L1135" s="98"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98" t="b">
        <f t="shared" si="17"/>
        <v>1</v>
      </c>
    </row>
    <row r="1136" spans="1:13">
      <c r="A1136" s="107">
        <v>4072</v>
      </c>
      <c r="B1136" s="108" t="s">
        <v>1212</v>
      </c>
      <c r="C1136" s="108" t="s">
        <v>1213</v>
      </c>
      <c r="D1136" s="107">
        <v>20860</v>
      </c>
      <c r="E1136" s="108" t="s">
        <v>148</v>
      </c>
      <c r="F1136" s="108" t="s">
        <v>603</v>
      </c>
      <c r="G1136" s="108" t="s">
        <v>611</v>
      </c>
      <c r="H1136" s="108" t="s">
        <v>604</v>
      </c>
      <c r="I1136" s="108" t="s">
        <v>604</v>
      </c>
      <c r="J1136" s="109">
        <v>43578</v>
      </c>
      <c r="K1136" s="107">
        <v>2020</v>
      </c>
      <c r="L1136" s="98"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98" t="b">
        <f t="shared" si="17"/>
        <v>1</v>
      </c>
    </row>
    <row r="1137" spans="1:13">
      <c r="A1137" s="107">
        <v>4078</v>
      </c>
      <c r="B1137" s="108" t="s">
        <v>1214</v>
      </c>
      <c r="C1137" s="108" t="s">
        <v>1213</v>
      </c>
      <c r="D1137" s="107">
        <v>20860</v>
      </c>
      <c r="E1137" s="108" t="s">
        <v>148</v>
      </c>
      <c r="F1137" s="108" t="s">
        <v>603</v>
      </c>
      <c r="G1137" s="108" t="s">
        <v>611</v>
      </c>
      <c r="H1137" s="108" t="s">
        <v>612</v>
      </c>
      <c r="I1137" s="108" t="s">
        <v>612</v>
      </c>
      <c r="J1137" s="109">
        <v>0</v>
      </c>
      <c r="K1137" s="107">
        <v>2020</v>
      </c>
      <c r="L1137" s="98"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98" t="b">
        <f t="shared" si="17"/>
        <v>1</v>
      </c>
    </row>
    <row r="1138" spans="1:13">
      <c r="A1138" s="107">
        <v>4078</v>
      </c>
      <c r="B1138" s="108" t="s">
        <v>1214</v>
      </c>
      <c r="C1138" s="108" t="s">
        <v>1213</v>
      </c>
      <c r="D1138" s="107">
        <v>20860</v>
      </c>
      <c r="E1138" s="108" t="s">
        <v>148</v>
      </c>
      <c r="F1138" s="108" t="s">
        <v>603</v>
      </c>
      <c r="G1138" s="108" t="s">
        <v>611</v>
      </c>
      <c r="H1138" s="108" t="s">
        <v>604</v>
      </c>
      <c r="I1138" s="108" t="s">
        <v>604</v>
      </c>
      <c r="J1138" s="109">
        <v>448</v>
      </c>
      <c r="K1138" s="107">
        <v>2020</v>
      </c>
      <c r="L1138" s="98"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98" t="b">
        <f t="shared" si="17"/>
        <v>1</v>
      </c>
    </row>
    <row r="1139" spans="1:13">
      <c r="A1139" s="107">
        <v>4078</v>
      </c>
      <c r="B1139" s="108" t="s">
        <v>1214</v>
      </c>
      <c r="C1139" s="108" t="s">
        <v>1213</v>
      </c>
      <c r="D1139" s="107">
        <v>20860</v>
      </c>
      <c r="E1139" s="108" t="s">
        <v>148</v>
      </c>
      <c r="F1139" s="108" t="s">
        <v>603</v>
      </c>
      <c r="G1139" s="108" t="s">
        <v>605</v>
      </c>
      <c r="H1139" s="108" t="s">
        <v>612</v>
      </c>
      <c r="I1139" s="108" t="s">
        <v>612</v>
      </c>
      <c r="J1139" s="109">
        <v>0</v>
      </c>
      <c r="K1139" s="107">
        <v>2020</v>
      </c>
      <c r="L1139" s="98"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98" t="b">
        <f t="shared" si="17"/>
        <v>1</v>
      </c>
    </row>
    <row r="1140" spans="1:13">
      <c r="A1140" s="107">
        <v>4078</v>
      </c>
      <c r="B1140" s="108" t="s">
        <v>1214</v>
      </c>
      <c r="C1140" s="108" t="s">
        <v>1213</v>
      </c>
      <c r="D1140" s="107">
        <v>20860</v>
      </c>
      <c r="E1140" s="108" t="s">
        <v>148</v>
      </c>
      <c r="F1140" s="108" t="s">
        <v>603</v>
      </c>
      <c r="G1140" s="108" t="s">
        <v>605</v>
      </c>
      <c r="H1140" s="108" t="s">
        <v>604</v>
      </c>
      <c r="I1140" s="108" t="s">
        <v>604</v>
      </c>
      <c r="J1140" s="109">
        <v>19328.397000000001</v>
      </c>
      <c r="K1140" s="107">
        <v>2020</v>
      </c>
      <c r="L1140" s="98"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98" t="b">
        <f t="shared" si="17"/>
        <v>1</v>
      </c>
    </row>
    <row r="1141" spans="1:13">
      <c r="A1141" s="107">
        <v>4078</v>
      </c>
      <c r="B1141" s="108" t="s">
        <v>1214</v>
      </c>
      <c r="C1141" s="108" t="s">
        <v>1213</v>
      </c>
      <c r="D1141" s="107">
        <v>20860</v>
      </c>
      <c r="E1141" s="108" t="s">
        <v>148</v>
      </c>
      <c r="F1141" s="108" t="s">
        <v>603</v>
      </c>
      <c r="G1141" s="108" t="s">
        <v>605</v>
      </c>
      <c r="H1141" s="108" t="s">
        <v>628</v>
      </c>
      <c r="I1141" s="108" t="s">
        <v>607</v>
      </c>
      <c r="J1141" s="109">
        <v>4077503.6</v>
      </c>
      <c r="K1141" s="107">
        <v>2020</v>
      </c>
      <c r="L1141" s="98"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98" t="b">
        <f t="shared" si="17"/>
        <v>1</v>
      </c>
    </row>
    <row r="1142" spans="1:13">
      <c r="A1142" s="107">
        <v>4078</v>
      </c>
      <c r="B1142" s="108" t="s">
        <v>1214</v>
      </c>
      <c r="C1142" s="108" t="s">
        <v>1213</v>
      </c>
      <c r="D1142" s="107">
        <v>20860</v>
      </c>
      <c r="E1142" s="108" t="s">
        <v>148</v>
      </c>
      <c r="F1142" s="108" t="s">
        <v>603</v>
      </c>
      <c r="G1142" s="108" t="s">
        <v>605</v>
      </c>
      <c r="H1142" s="108" t="s">
        <v>608</v>
      </c>
      <c r="I1142" s="108" t="s">
        <v>607</v>
      </c>
      <c r="J1142" s="109">
        <v>0</v>
      </c>
      <c r="K1142" s="107">
        <v>2020</v>
      </c>
      <c r="L1142" s="98"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98" t="b">
        <f t="shared" si="17"/>
        <v>1</v>
      </c>
    </row>
    <row r="1143" spans="1:13">
      <c r="A1143" s="107">
        <v>4120</v>
      </c>
      <c r="B1143" s="108" t="s">
        <v>1215</v>
      </c>
      <c r="C1143" s="108" t="s">
        <v>1216</v>
      </c>
      <c r="D1143" s="107">
        <v>10056</v>
      </c>
      <c r="E1143" s="108" t="s">
        <v>148</v>
      </c>
      <c r="F1143" s="108" t="s">
        <v>603</v>
      </c>
      <c r="G1143" s="108" t="s">
        <v>664</v>
      </c>
      <c r="H1143" s="108" t="s">
        <v>636</v>
      </c>
      <c r="I1143" s="108" t="s">
        <v>665</v>
      </c>
      <c r="J1143" s="109">
        <v>56933</v>
      </c>
      <c r="K1143" s="107">
        <v>2020</v>
      </c>
      <c r="L1143" s="98"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98" t="b">
        <f t="shared" si="17"/>
        <v>1</v>
      </c>
    </row>
    <row r="1144" spans="1:13">
      <c r="A1144" s="107">
        <v>4125</v>
      </c>
      <c r="B1144" s="108" t="s">
        <v>1217</v>
      </c>
      <c r="C1144" s="108" t="s">
        <v>1218</v>
      </c>
      <c r="D1144" s="107">
        <v>11571</v>
      </c>
      <c r="E1144" s="108" t="s">
        <v>148</v>
      </c>
      <c r="F1144" s="108" t="s">
        <v>603</v>
      </c>
      <c r="G1144" s="108" t="s">
        <v>649</v>
      </c>
      <c r="H1144" s="108" t="s">
        <v>604</v>
      </c>
      <c r="I1144" s="108" t="s">
        <v>604</v>
      </c>
      <c r="J1144" s="109">
        <v>0</v>
      </c>
      <c r="K1144" s="107">
        <v>2020</v>
      </c>
      <c r="L1144" s="98"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98" t="b">
        <f t="shared" si="17"/>
        <v>1</v>
      </c>
    </row>
    <row r="1145" spans="1:13">
      <c r="A1145" s="107">
        <v>4125</v>
      </c>
      <c r="B1145" s="108" t="s">
        <v>1217</v>
      </c>
      <c r="C1145" s="108" t="s">
        <v>1218</v>
      </c>
      <c r="D1145" s="107">
        <v>11571</v>
      </c>
      <c r="E1145" s="108" t="s">
        <v>148</v>
      </c>
      <c r="F1145" s="108" t="s">
        <v>603</v>
      </c>
      <c r="G1145" s="108" t="s">
        <v>605</v>
      </c>
      <c r="H1145" s="108" t="s">
        <v>606</v>
      </c>
      <c r="I1145" s="108" t="s">
        <v>607</v>
      </c>
      <c r="J1145" s="109">
        <v>15298.087</v>
      </c>
      <c r="K1145" s="107">
        <v>2020</v>
      </c>
      <c r="L1145" s="98"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98" t="b">
        <f t="shared" si="17"/>
        <v>1</v>
      </c>
    </row>
    <row r="1146" spans="1:13">
      <c r="A1146" s="107">
        <v>4125</v>
      </c>
      <c r="B1146" s="108" t="s">
        <v>1217</v>
      </c>
      <c r="C1146" s="108" t="s">
        <v>1218</v>
      </c>
      <c r="D1146" s="107">
        <v>11571</v>
      </c>
      <c r="E1146" s="108" t="s">
        <v>148</v>
      </c>
      <c r="F1146" s="108" t="s">
        <v>603</v>
      </c>
      <c r="G1146" s="108" t="s">
        <v>605</v>
      </c>
      <c r="H1146" s="108" t="s">
        <v>604</v>
      </c>
      <c r="I1146" s="108" t="s">
        <v>604</v>
      </c>
      <c r="J1146" s="109">
        <v>369.65300000000002</v>
      </c>
      <c r="K1146" s="107">
        <v>2020</v>
      </c>
      <c r="L1146" s="98"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98" t="b">
        <f t="shared" si="17"/>
        <v>1</v>
      </c>
    </row>
    <row r="1147" spans="1:13">
      <c r="A1147" s="107">
        <v>4125</v>
      </c>
      <c r="B1147" s="108" t="s">
        <v>1217</v>
      </c>
      <c r="C1147" s="108" t="s">
        <v>1218</v>
      </c>
      <c r="D1147" s="107">
        <v>11571</v>
      </c>
      <c r="E1147" s="108" t="s">
        <v>148</v>
      </c>
      <c r="F1147" s="108" t="s">
        <v>603</v>
      </c>
      <c r="G1147" s="108" t="s">
        <v>605</v>
      </c>
      <c r="H1147" s="108" t="s">
        <v>656</v>
      </c>
      <c r="I1147" s="108" t="s">
        <v>656</v>
      </c>
      <c r="J1147" s="109">
        <v>85809.898000000001</v>
      </c>
      <c r="K1147" s="107">
        <v>2020</v>
      </c>
      <c r="L1147" s="98"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98" t="b">
        <f t="shared" si="17"/>
        <v>1</v>
      </c>
    </row>
    <row r="1148" spans="1:13">
      <c r="A1148" s="107">
        <v>4125</v>
      </c>
      <c r="B1148" s="108" t="s">
        <v>1217</v>
      </c>
      <c r="C1148" s="108" t="s">
        <v>1218</v>
      </c>
      <c r="D1148" s="107">
        <v>11571</v>
      </c>
      <c r="E1148" s="108" t="s">
        <v>148</v>
      </c>
      <c r="F1148" s="108" t="s">
        <v>603</v>
      </c>
      <c r="G1148" s="108" t="s">
        <v>605</v>
      </c>
      <c r="H1148" s="108" t="s">
        <v>608</v>
      </c>
      <c r="I1148" s="108" t="s">
        <v>607</v>
      </c>
      <c r="J1148" s="109">
        <v>0</v>
      </c>
      <c r="K1148" s="107">
        <v>2020</v>
      </c>
      <c r="L1148" s="98"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98" t="b">
        <f t="shared" si="17"/>
        <v>1</v>
      </c>
    </row>
    <row r="1149" spans="1:13">
      <c r="A1149" s="107">
        <v>4125</v>
      </c>
      <c r="B1149" s="108" t="s">
        <v>1217</v>
      </c>
      <c r="C1149" s="108" t="s">
        <v>1218</v>
      </c>
      <c r="D1149" s="107">
        <v>11571</v>
      </c>
      <c r="E1149" s="108" t="s">
        <v>148</v>
      </c>
      <c r="F1149" s="108" t="s">
        <v>603</v>
      </c>
      <c r="G1149" s="108" t="s">
        <v>605</v>
      </c>
      <c r="H1149" s="108" t="s">
        <v>785</v>
      </c>
      <c r="I1149" s="108" t="s">
        <v>786</v>
      </c>
      <c r="J1149" s="109">
        <v>39242.362000000001</v>
      </c>
      <c r="K1149" s="107">
        <v>2020</v>
      </c>
      <c r="L1149" s="98"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98" t="b">
        <f t="shared" si="17"/>
        <v>1</v>
      </c>
    </row>
    <row r="1150" spans="1:13">
      <c r="A1150" s="107">
        <v>4143</v>
      </c>
      <c r="B1150" s="108" t="s">
        <v>1219</v>
      </c>
      <c r="C1150" s="108" t="s">
        <v>1220</v>
      </c>
      <c r="D1150" s="107">
        <v>4716</v>
      </c>
      <c r="E1150" s="108" t="s">
        <v>148</v>
      </c>
      <c r="F1150" s="108" t="s">
        <v>603</v>
      </c>
      <c r="G1150" s="108" t="s">
        <v>605</v>
      </c>
      <c r="H1150" s="108" t="s">
        <v>606</v>
      </c>
      <c r="I1150" s="108" t="s">
        <v>607</v>
      </c>
      <c r="J1150" s="109">
        <v>0</v>
      </c>
      <c r="K1150" s="107">
        <v>2020</v>
      </c>
      <c r="L1150" s="98"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98" t="b">
        <f t="shared" si="17"/>
        <v>1</v>
      </c>
    </row>
    <row r="1151" spans="1:13">
      <c r="A1151" s="107">
        <v>4143</v>
      </c>
      <c r="B1151" s="108" t="s">
        <v>1219</v>
      </c>
      <c r="C1151" s="108" t="s">
        <v>1220</v>
      </c>
      <c r="D1151" s="107">
        <v>4716</v>
      </c>
      <c r="E1151" s="108" t="s">
        <v>148</v>
      </c>
      <c r="F1151" s="108" t="s">
        <v>603</v>
      </c>
      <c r="G1151" s="108" t="s">
        <v>605</v>
      </c>
      <c r="H1151" s="108" t="s">
        <v>612</v>
      </c>
      <c r="I1151" s="108" t="s">
        <v>612</v>
      </c>
      <c r="J1151" s="109">
        <v>217.91900000000001</v>
      </c>
      <c r="K1151" s="107">
        <v>2020</v>
      </c>
      <c r="L1151" s="98"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98" t="b">
        <f t="shared" si="17"/>
        <v>1</v>
      </c>
    </row>
    <row r="1152" spans="1:13">
      <c r="A1152" s="107">
        <v>4143</v>
      </c>
      <c r="B1152" s="108" t="s">
        <v>1219</v>
      </c>
      <c r="C1152" s="108" t="s">
        <v>1220</v>
      </c>
      <c r="D1152" s="107">
        <v>4716</v>
      </c>
      <c r="E1152" s="108" t="s">
        <v>148</v>
      </c>
      <c r="F1152" s="108" t="s">
        <v>603</v>
      </c>
      <c r="G1152" s="108" t="s">
        <v>605</v>
      </c>
      <c r="H1152" s="108" t="s">
        <v>608</v>
      </c>
      <c r="I1152" s="108" t="s">
        <v>607</v>
      </c>
      <c r="J1152" s="109">
        <v>935389.08</v>
      </c>
      <c r="K1152" s="107">
        <v>2020</v>
      </c>
      <c r="L1152" s="98"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98" t="b">
        <f t="shared" si="17"/>
        <v>1</v>
      </c>
    </row>
    <row r="1153" spans="1:13">
      <c r="A1153" s="107">
        <v>4158</v>
      </c>
      <c r="B1153" s="108" t="s">
        <v>1221</v>
      </c>
      <c r="C1153" s="108" t="s">
        <v>1165</v>
      </c>
      <c r="D1153" s="107">
        <v>14354</v>
      </c>
      <c r="E1153" s="108" t="s">
        <v>151</v>
      </c>
      <c r="F1153" s="108" t="s">
        <v>603</v>
      </c>
      <c r="G1153" s="108" t="s">
        <v>605</v>
      </c>
      <c r="H1153" s="108" t="s">
        <v>612</v>
      </c>
      <c r="I1153" s="108" t="s">
        <v>612</v>
      </c>
      <c r="J1153" s="109">
        <v>9383.9770000000008</v>
      </c>
      <c r="K1153" s="107">
        <v>2020</v>
      </c>
      <c r="L1153" s="98"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98" t="b">
        <f t="shared" si="17"/>
        <v>1</v>
      </c>
    </row>
    <row r="1154" spans="1:13">
      <c r="A1154" s="107">
        <v>4158</v>
      </c>
      <c r="B1154" s="108" t="s">
        <v>1221</v>
      </c>
      <c r="C1154" s="108" t="s">
        <v>1165</v>
      </c>
      <c r="D1154" s="107">
        <v>14354</v>
      </c>
      <c r="E1154" s="108" t="s">
        <v>151</v>
      </c>
      <c r="F1154" s="108" t="s">
        <v>603</v>
      </c>
      <c r="G1154" s="108" t="s">
        <v>605</v>
      </c>
      <c r="H1154" s="108" t="s">
        <v>628</v>
      </c>
      <c r="I1154" s="108" t="s">
        <v>607</v>
      </c>
      <c r="J1154" s="109">
        <v>4316220</v>
      </c>
      <c r="K1154" s="107">
        <v>2020</v>
      </c>
      <c r="L1154" s="98"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98" t="b">
        <f t="shared" si="17"/>
        <v>1</v>
      </c>
    </row>
    <row r="1155" spans="1:13">
      <c r="A1155" s="107">
        <v>4158</v>
      </c>
      <c r="B1155" s="108" t="s">
        <v>1221</v>
      </c>
      <c r="C1155" s="108" t="s">
        <v>1165</v>
      </c>
      <c r="D1155" s="107">
        <v>14354</v>
      </c>
      <c r="E1155" s="108" t="s">
        <v>151</v>
      </c>
      <c r="F1155" s="108" t="s">
        <v>603</v>
      </c>
      <c r="G1155" s="108" t="s">
        <v>605</v>
      </c>
      <c r="H1155" s="108" t="s">
        <v>608</v>
      </c>
      <c r="I1155" s="108" t="s">
        <v>607</v>
      </c>
      <c r="J1155" s="109">
        <v>0</v>
      </c>
      <c r="K1155" s="107">
        <v>2020</v>
      </c>
      <c r="L1155" s="98"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98" t="b">
        <f t="shared" si="17"/>
        <v>1</v>
      </c>
    </row>
    <row r="1156" spans="1:13">
      <c r="A1156" s="107">
        <v>4162</v>
      </c>
      <c r="B1156" s="108" t="s">
        <v>1222</v>
      </c>
      <c r="C1156" s="108" t="s">
        <v>1165</v>
      </c>
      <c r="D1156" s="107">
        <v>14354</v>
      </c>
      <c r="E1156" s="108" t="s">
        <v>151</v>
      </c>
      <c r="F1156" s="108" t="s">
        <v>603</v>
      </c>
      <c r="G1156" s="108" t="s">
        <v>605</v>
      </c>
      <c r="H1156" s="108" t="s">
        <v>604</v>
      </c>
      <c r="I1156" s="108" t="s">
        <v>604</v>
      </c>
      <c r="J1156" s="109">
        <v>197606.33</v>
      </c>
      <c r="K1156" s="107">
        <v>2020</v>
      </c>
      <c r="L1156" s="98"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98" t="b">
        <f t="shared" si="17"/>
        <v>1</v>
      </c>
    </row>
    <row r="1157" spans="1:13">
      <c r="A1157" s="107">
        <v>4162</v>
      </c>
      <c r="B1157" s="108" t="s">
        <v>1222</v>
      </c>
      <c r="C1157" s="108" t="s">
        <v>1165</v>
      </c>
      <c r="D1157" s="107">
        <v>14354</v>
      </c>
      <c r="E1157" s="108" t="s">
        <v>151</v>
      </c>
      <c r="F1157" s="108" t="s">
        <v>603</v>
      </c>
      <c r="G1157" s="108" t="s">
        <v>605</v>
      </c>
      <c r="H1157" s="108" t="s">
        <v>608</v>
      </c>
      <c r="I1157" s="108" t="s">
        <v>607</v>
      </c>
      <c r="J1157" s="109">
        <v>2461426.7000000002</v>
      </c>
      <c r="K1157" s="107">
        <v>2020</v>
      </c>
      <c r="L1157" s="98"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98" t="b">
        <f t="shared" si="17"/>
        <v>1</v>
      </c>
    </row>
    <row r="1158" spans="1:13">
      <c r="A1158" s="107">
        <v>4257</v>
      </c>
      <c r="B1158" s="108" t="s">
        <v>1223</v>
      </c>
      <c r="C1158" s="108" t="s">
        <v>944</v>
      </c>
      <c r="D1158" s="107">
        <v>5625</v>
      </c>
      <c r="E1158" s="108" t="s">
        <v>68</v>
      </c>
      <c r="F1158" s="108" t="s">
        <v>603</v>
      </c>
      <c r="G1158" s="108" t="s">
        <v>611</v>
      </c>
      <c r="H1158" s="108" t="s">
        <v>612</v>
      </c>
      <c r="I1158" s="108" t="s">
        <v>612</v>
      </c>
      <c r="J1158" s="109">
        <v>143</v>
      </c>
      <c r="K1158" s="107">
        <v>2020</v>
      </c>
      <c r="L1158" s="98"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98" t="b">
        <f t="shared" si="17"/>
        <v>1</v>
      </c>
    </row>
    <row r="1159" spans="1:13">
      <c r="A1159" s="107">
        <v>4257</v>
      </c>
      <c r="B1159" s="108" t="s">
        <v>1223</v>
      </c>
      <c r="C1159" s="108" t="s">
        <v>944</v>
      </c>
      <c r="D1159" s="107">
        <v>5625</v>
      </c>
      <c r="E1159" s="108" t="s">
        <v>68</v>
      </c>
      <c r="F1159" s="108" t="s">
        <v>603</v>
      </c>
      <c r="G1159" s="108" t="s">
        <v>611</v>
      </c>
      <c r="H1159" s="108" t="s">
        <v>604</v>
      </c>
      <c r="I1159" s="108" t="s">
        <v>604</v>
      </c>
      <c r="J1159" s="109">
        <v>0</v>
      </c>
      <c r="K1159" s="107">
        <v>2020</v>
      </c>
      <c r="L1159" s="98"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98" t="b">
        <f t="shared" si="17"/>
        <v>1</v>
      </c>
    </row>
    <row r="1160" spans="1:13">
      <c r="A1160" s="107">
        <v>4257</v>
      </c>
      <c r="B1160" s="108" t="s">
        <v>1223</v>
      </c>
      <c r="C1160" s="108" t="s">
        <v>944</v>
      </c>
      <c r="D1160" s="107">
        <v>5625</v>
      </c>
      <c r="E1160" s="108" t="s">
        <v>68</v>
      </c>
      <c r="F1160" s="108" t="s">
        <v>603</v>
      </c>
      <c r="G1160" s="108" t="s">
        <v>649</v>
      </c>
      <c r="H1160" s="108" t="s">
        <v>612</v>
      </c>
      <c r="I1160" s="108" t="s">
        <v>612</v>
      </c>
      <c r="J1160" s="109">
        <v>-651</v>
      </c>
      <c r="K1160" s="107">
        <v>2020</v>
      </c>
      <c r="L1160" s="98"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98"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07">
        <v>4257</v>
      </c>
      <c r="B1161" s="108" t="s">
        <v>1223</v>
      </c>
      <c r="C1161" s="108" t="s">
        <v>944</v>
      </c>
      <c r="D1161" s="107">
        <v>5625</v>
      </c>
      <c r="E1161" s="108" t="s">
        <v>68</v>
      </c>
      <c r="F1161" s="108" t="s">
        <v>603</v>
      </c>
      <c r="G1161" s="108" t="s">
        <v>649</v>
      </c>
      <c r="H1161" s="108" t="s">
        <v>646</v>
      </c>
      <c r="I1161" s="108" t="s">
        <v>646</v>
      </c>
      <c r="J1161" s="109">
        <v>0</v>
      </c>
      <c r="K1161" s="107">
        <v>2020</v>
      </c>
      <c r="L1161" s="98"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98" t="b">
        <f t="shared" si="18"/>
        <v>1</v>
      </c>
    </row>
    <row r="1162" spans="1:13">
      <c r="A1162" s="107">
        <v>4270</v>
      </c>
      <c r="B1162" s="108" t="s">
        <v>1224</v>
      </c>
      <c r="C1162" s="108" t="s">
        <v>923</v>
      </c>
      <c r="D1162" s="107">
        <v>11241</v>
      </c>
      <c r="E1162" s="108" t="s">
        <v>62</v>
      </c>
      <c r="F1162" s="108" t="s">
        <v>603</v>
      </c>
      <c r="G1162" s="108" t="s">
        <v>605</v>
      </c>
      <c r="H1162" s="108" t="s">
        <v>616</v>
      </c>
      <c r="I1162" s="108" t="s">
        <v>616</v>
      </c>
      <c r="J1162" s="109">
        <v>8961217</v>
      </c>
      <c r="K1162" s="107">
        <v>2020</v>
      </c>
      <c r="L1162" s="98"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98" t="b">
        <f t="shared" si="18"/>
        <v>1</v>
      </c>
    </row>
    <row r="1163" spans="1:13">
      <c r="A1163" s="107">
        <v>4271</v>
      </c>
      <c r="B1163" s="108" t="s">
        <v>1225</v>
      </c>
      <c r="C1163" s="108" t="s">
        <v>1220</v>
      </c>
      <c r="D1163" s="107">
        <v>4716</v>
      </c>
      <c r="E1163" s="108" t="s">
        <v>148</v>
      </c>
      <c r="F1163" s="108" t="s">
        <v>603</v>
      </c>
      <c r="G1163" s="108" t="s">
        <v>605</v>
      </c>
      <c r="H1163" s="108" t="s">
        <v>612</v>
      </c>
      <c r="I1163" s="108" t="s">
        <v>612</v>
      </c>
      <c r="J1163" s="109">
        <v>3256.3470000000002</v>
      </c>
      <c r="K1163" s="107">
        <v>2020</v>
      </c>
      <c r="L1163" s="98"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98" t="b">
        <f t="shared" si="18"/>
        <v>1</v>
      </c>
    </row>
    <row r="1164" spans="1:13">
      <c r="A1164" s="107">
        <v>4271</v>
      </c>
      <c r="B1164" s="108" t="s">
        <v>1225</v>
      </c>
      <c r="C1164" s="108" t="s">
        <v>1220</v>
      </c>
      <c r="D1164" s="107">
        <v>4716</v>
      </c>
      <c r="E1164" s="108" t="s">
        <v>148</v>
      </c>
      <c r="F1164" s="108" t="s">
        <v>603</v>
      </c>
      <c r="G1164" s="108" t="s">
        <v>605</v>
      </c>
      <c r="H1164" s="108" t="s">
        <v>608</v>
      </c>
      <c r="I1164" s="108" t="s">
        <v>607</v>
      </c>
      <c r="J1164" s="109">
        <v>1423544.7</v>
      </c>
      <c r="K1164" s="107">
        <v>2020</v>
      </c>
      <c r="L1164" s="98"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98" t="b">
        <f t="shared" si="18"/>
        <v>1</v>
      </c>
    </row>
    <row r="1165" spans="1:13">
      <c r="A1165" s="107">
        <v>4937</v>
      </c>
      <c r="B1165" s="108" t="s">
        <v>1226</v>
      </c>
      <c r="C1165" s="108" t="s">
        <v>1227</v>
      </c>
      <c r="D1165" s="107">
        <v>11269</v>
      </c>
      <c r="E1165" s="108" t="s">
        <v>132</v>
      </c>
      <c r="F1165" s="108" t="s">
        <v>603</v>
      </c>
      <c r="G1165" s="108" t="s">
        <v>16</v>
      </c>
      <c r="H1165" s="108" t="s">
        <v>604</v>
      </c>
      <c r="I1165" s="108" t="s">
        <v>604</v>
      </c>
      <c r="J1165" s="109">
        <v>1332921</v>
      </c>
      <c r="K1165" s="107">
        <v>2020</v>
      </c>
      <c r="L1165" s="98"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98" t="b">
        <f t="shared" si="18"/>
        <v>1</v>
      </c>
    </row>
    <row r="1166" spans="1:13">
      <c r="A1166" s="107">
        <v>4937</v>
      </c>
      <c r="B1166" s="108" t="s">
        <v>1226</v>
      </c>
      <c r="C1166" s="108" t="s">
        <v>1227</v>
      </c>
      <c r="D1166" s="107">
        <v>11269</v>
      </c>
      <c r="E1166" s="108" t="s">
        <v>132</v>
      </c>
      <c r="F1166" s="108" t="s">
        <v>603</v>
      </c>
      <c r="G1166" s="108" t="s">
        <v>24</v>
      </c>
      <c r="H1166" s="108" t="s">
        <v>604</v>
      </c>
      <c r="I1166" s="108" t="s">
        <v>604</v>
      </c>
      <c r="J1166" s="109">
        <v>2251276</v>
      </c>
      <c r="K1166" s="107">
        <v>2020</v>
      </c>
      <c r="L1166" s="98"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98" t="b">
        <f t="shared" si="18"/>
        <v>1</v>
      </c>
    </row>
    <row r="1167" spans="1:13">
      <c r="A1167" s="107">
        <v>4939</v>
      </c>
      <c r="B1167" s="108" t="s">
        <v>1228</v>
      </c>
      <c r="C1167" s="108" t="s">
        <v>1150</v>
      </c>
      <c r="D1167" s="107">
        <v>49979</v>
      </c>
      <c r="E1167" s="108" t="s">
        <v>132</v>
      </c>
      <c r="F1167" s="108" t="s">
        <v>679</v>
      </c>
      <c r="G1167" s="108" t="s">
        <v>16</v>
      </c>
      <c r="H1167" s="108" t="s">
        <v>604</v>
      </c>
      <c r="I1167" s="108" t="s">
        <v>604</v>
      </c>
      <c r="J1167" s="109">
        <v>111610</v>
      </c>
      <c r="K1167" s="107">
        <v>2020</v>
      </c>
      <c r="L1167" s="98"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98" t="b">
        <f t="shared" si="18"/>
        <v>1</v>
      </c>
    </row>
    <row r="1168" spans="1:13">
      <c r="A1168" s="107">
        <v>4939</v>
      </c>
      <c r="B1168" s="108" t="s">
        <v>1228</v>
      </c>
      <c r="C1168" s="108" t="s">
        <v>1150</v>
      </c>
      <c r="D1168" s="107">
        <v>49979</v>
      </c>
      <c r="E1168" s="108" t="s">
        <v>132</v>
      </c>
      <c r="F1168" s="108" t="s">
        <v>679</v>
      </c>
      <c r="G1168" s="108" t="s">
        <v>24</v>
      </c>
      <c r="H1168" s="108" t="s">
        <v>604</v>
      </c>
      <c r="I1168" s="108" t="s">
        <v>604</v>
      </c>
      <c r="J1168" s="109">
        <v>1024458</v>
      </c>
      <c r="K1168" s="107">
        <v>2020</v>
      </c>
      <c r="L1168" s="98"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98" t="b">
        <f t="shared" si="18"/>
        <v>1</v>
      </c>
    </row>
    <row r="1169" spans="1:13">
      <c r="A1169" s="107">
        <v>4939</v>
      </c>
      <c r="B1169" s="108" t="s">
        <v>1228</v>
      </c>
      <c r="C1169" s="108" t="s">
        <v>1150</v>
      </c>
      <c r="D1169" s="107">
        <v>49979</v>
      </c>
      <c r="E1169" s="108" t="s">
        <v>132</v>
      </c>
      <c r="F1169" s="108" t="s">
        <v>679</v>
      </c>
      <c r="G1169" s="108" t="s">
        <v>605</v>
      </c>
      <c r="H1169" s="108" t="s">
        <v>604</v>
      </c>
      <c r="I1169" s="108" t="s">
        <v>604</v>
      </c>
      <c r="J1169" s="109">
        <v>91959</v>
      </c>
      <c r="K1169" s="107">
        <v>2020</v>
      </c>
      <c r="L1169" s="98"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98" t="b">
        <f t="shared" si="18"/>
        <v>1</v>
      </c>
    </row>
    <row r="1170" spans="1:13">
      <c r="A1170" s="107">
        <v>4940</v>
      </c>
      <c r="B1170" s="108" t="s">
        <v>1229</v>
      </c>
      <c r="C1170" s="108" t="s">
        <v>1102</v>
      </c>
      <c r="D1170" s="107">
        <v>15474</v>
      </c>
      <c r="E1170" s="108" t="s">
        <v>112</v>
      </c>
      <c r="F1170" s="108" t="s">
        <v>603</v>
      </c>
      <c r="G1170" s="108" t="s">
        <v>611</v>
      </c>
      <c r="H1170" s="108" t="s">
        <v>604</v>
      </c>
      <c r="I1170" s="108" t="s">
        <v>604</v>
      </c>
      <c r="J1170" s="109">
        <v>33208</v>
      </c>
      <c r="K1170" s="107">
        <v>2020</v>
      </c>
      <c r="L1170" s="98"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98" t="b">
        <f t="shared" si="18"/>
        <v>1</v>
      </c>
    </row>
    <row r="1171" spans="1:13">
      <c r="A1171" s="107">
        <v>4940</v>
      </c>
      <c r="B1171" s="108" t="s">
        <v>1229</v>
      </c>
      <c r="C1171" s="108" t="s">
        <v>1102</v>
      </c>
      <c r="D1171" s="107">
        <v>15474</v>
      </c>
      <c r="E1171" s="108" t="s">
        <v>112</v>
      </c>
      <c r="F1171" s="108" t="s">
        <v>603</v>
      </c>
      <c r="G1171" s="108" t="s">
        <v>649</v>
      </c>
      <c r="H1171" s="108" t="s">
        <v>612</v>
      </c>
      <c r="I1171" s="108" t="s">
        <v>612</v>
      </c>
      <c r="J1171" s="109">
        <v>0</v>
      </c>
      <c r="K1171" s="107">
        <v>2020</v>
      </c>
      <c r="L1171" s="98"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98" t="b">
        <f t="shared" si="18"/>
        <v>1</v>
      </c>
    </row>
    <row r="1172" spans="1:13">
      <c r="A1172" s="107">
        <v>4940</v>
      </c>
      <c r="B1172" s="108" t="s">
        <v>1229</v>
      </c>
      <c r="C1172" s="108" t="s">
        <v>1102</v>
      </c>
      <c r="D1172" s="107">
        <v>15474</v>
      </c>
      <c r="E1172" s="108" t="s">
        <v>112</v>
      </c>
      <c r="F1172" s="108" t="s">
        <v>603</v>
      </c>
      <c r="G1172" s="108" t="s">
        <v>605</v>
      </c>
      <c r="H1172" s="108" t="s">
        <v>612</v>
      </c>
      <c r="I1172" s="108" t="s">
        <v>612</v>
      </c>
      <c r="J1172" s="109">
        <v>0</v>
      </c>
      <c r="K1172" s="107">
        <v>2020</v>
      </c>
      <c r="L1172" s="98"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98" t="b">
        <f t="shared" si="18"/>
        <v>1</v>
      </c>
    </row>
    <row r="1173" spans="1:13">
      <c r="A1173" s="107">
        <v>4940</v>
      </c>
      <c r="B1173" s="108" t="s">
        <v>1229</v>
      </c>
      <c r="C1173" s="108" t="s">
        <v>1102</v>
      </c>
      <c r="D1173" s="107">
        <v>15474</v>
      </c>
      <c r="E1173" s="108" t="s">
        <v>112</v>
      </c>
      <c r="F1173" s="108" t="s">
        <v>603</v>
      </c>
      <c r="G1173" s="108" t="s">
        <v>605</v>
      </c>
      <c r="H1173" s="108" t="s">
        <v>604</v>
      </c>
      <c r="I1173" s="108" t="s">
        <v>604</v>
      </c>
      <c r="J1173" s="109">
        <v>303662</v>
      </c>
      <c r="K1173" s="107">
        <v>2020</v>
      </c>
      <c r="L1173" s="98"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98" t="b">
        <f t="shared" si="18"/>
        <v>1</v>
      </c>
    </row>
    <row r="1174" spans="1:13">
      <c r="A1174" s="107">
        <v>6000</v>
      </c>
      <c r="B1174" s="108" t="s">
        <v>1230</v>
      </c>
      <c r="C1174" s="108" t="s">
        <v>1231</v>
      </c>
      <c r="D1174" s="107">
        <v>9324</v>
      </c>
      <c r="E1174" s="108" t="s">
        <v>73</v>
      </c>
      <c r="F1174" s="108" t="s">
        <v>603</v>
      </c>
      <c r="G1174" s="108" t="s">
        <v>605</v>
      </c>
      <c r="H1174" s="108" t="s">
        <v>616</v>
      </c>
      <c r="I1174" s="108" t="s">
        <v>616</v>
      </c>
      <c r="J1174" s="109">
        <v>8303660</v>
      </c>
      <c r="K1174" s="107">
        <v>2020</v>
      </c>
      <c r="L1174" s="98"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98" t="b">
        <f t="shared" si="18"/>
        <v>1</v>
      </c>
    </row>
    <row r="1175" spans="1:13">
      <c r="A1175" s="107">
        <v>6000</v>
      </c>
      <c r="B1175" s="108" t="s">
        <v>1230</v>
      </c>
      <c r="C1175" s="108" t="s">
        <v>1231</v>
      </c>
      <c r="D1175" s="107">
        <v>9324</v>
      </c>
      <c r="E1175" s="108" t="s">
        <v>73</v>
      </c>
      <c r="F1175" s="108" t="s">
        <v>603</v>
      </c>
      <c r="G1175" s="108" t="s">
        <v>605</v>
      </c>
      <c r="H1175" s="108" t="s">
        <v>616</v>
      </c>
      <c r="I1175" s="108" t="s">
        <v>616</v>
      </c>
      <c r="J1175" s="109">
        <v>9962985</v>
      </c>
      <c r="K1175" s="107">
        <v>2020</v>
      </c>
      <c r="L1175" s="98"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98" t="b">
        <f t="shared" si="18"/>
        <v>1</v>
      </c>
    </row>
    <row r="1176" spans="1:13">
      <c r="A1176" s="107">
        <v>6001</v>
      </c>
      <c r="B1176" s="108" t="s">
        <v>1232</v>
      </c>
      <c r="C1176" s="108" t="s">
        <v>602</v>
      </c>
      <c r="D1176" s="107">
        <v>195</v>
      </c>
      <c r="E1176" s="108" t="s">
        <v>3</v>
      </c>
      <c r="F1176" s="108" t="s">
        <v>603</v>
      </c>
      <c r="G1176" s="108" t="s">
        <v>605</v>
      </c>
      <c r="H1176" s="108" t="s">
        <v>616</v>
      </c>
      <c r="I1176" s="108" t="s">
        <v>616</v>
      </c>
      <c r="J1176" s="109">
        <v>7802415</v>
      </c>
      <c r="K1176" s="107">
        <v>2020</v>
      </c>
      <c r="L1176" s="98"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98" t="b">
        <f t="shared" si="18"/>
        <v>1</v>
      </c>
    </row>
    <row r="1177" spans="1:13">
      <c r="A1177" s="107">
        <v>6001</v>
      </c>
      <c r="B1177" s="108" t="s">
        <v>1232</v>
      </c>
      <c r="C1177" s="108" t="s">
        <v>602</v>
      </c>
      <c r="D1177" s="107">
        <v>195</v>
      </c>
      <c r="E1177" s="108" t="s">
        <v>3</v>
      </c>
      <c r="F1177" s="108" t="s">
        <v>603</v>
      </c>
      <c r="G1177" s="108" t="s">
        <v>605</v>
      </c>
      <c r="H1177" s="108" t="s">
        <v>616</v>
      </c>
      <c r="I1177" s="108" t="s">
        <v>616</v>
      </c>
      <c r="J1177" s="109">
        <v>6973382</v>
      </c>
      <c r="K1177" s="107">
        <v>2020</v>
      </c>
      <c r="L1177" s="98"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98" t="b">
        <f t="shared" si="18"/>
        <v>1</v>
      </c>
    </row>
    <row r="1178" spans="1:13">
      <c r="A1178" s="107">
        <v>6002</v>
      </c>
      <c r="B1178" s="108" t="s">
        <v>1233</v>
      </c>
      <c r="C1178" s="108" t="s">
        <v>602</v>
      </c>
      <c r="D1178" s="107">
        <v>195</v>
      </c>
      <c r="E1178" s="108" t="s">
        <v>3</v>
      </c>
      <c r="F1178" s="108" t="s">
        <v>603</v>
      </c>
      <c r="G1178" s="108" t="s">
        <v>605</v>
      </c>
      <c r="H1178" s="108" t="s">
        <v>612</v>
      </c>
      <c r="I1178" s="108" t="s">
        <v>612</v>
      </c>
      <c r="J1178" s="109">
        <v>0</v>
      </c>
      <c r="K1178" s="107">
        <v>2020</v>
      </c>
      <c r="L1178" s="98"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98" t="b">
        <f t="shared" si="18"/>
        <v>1</v>
      </c>
    </row>
    <row r="1179" spans="1:13">
      <c r="A1179" s="107">
        <v>6002</v>
      </c>
      <c r="B1179" s="108" t="s">
        <v>1233</v>
      </c>
      <c r="C1179" s="108" t="s">
        <v>602</v>
      </c>
      <c r="D1179" s="107">
        <v>195</v>
      </c>
      <c r="E1179" s="108" t="s">
        <v>3</v>
      </c>
      <c r="F1179" s="108" t="s">
        <v>603</v>
      </c>
      <c r="G1179" s="108" t="s">
        <v>605</v>
      </c>
      <c r="H1179" s="108" t="s">
        <v>604</v>
      </c>
      <c r="I1179" s="108" t="s">
        <v>604</v>
      </c>
      <c r="J1179" s="109">
        <v>216774.49</v>
      </c>
      <c r="K1179" s="107">
        <v>2020</v>
      </c>
      <c r="L1179" s="98"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98" t="b">
        <f t="shared" si="18"/>
        <v>1</v>
      </c>
    </row>
    <row r="1180" spans="1:13">
      <c r="A1180" s="107">
        <v>6002</v>
      </c>
      <c r="B1180" s="108" t="s">
        <v>1233</v>
      </c>
      <c r="C1180" s="108" t="s">
        <v>602</v>
      </c>
      <c r="D1180" s="107">
        <v>195</v>
      </c>
      <c r="E1180" s="108" t="s">
        <v>3</v>
      </c>
      <c r="F1180" s="108" t="s">
        <v>603</v>
      </c>
      <c r="G1180" s="108" t="s">
        <v>605</v>
      </c>
      <c r="H1180" s="108" t="s">
        <v>608</v>
      </c>
      <c r="I1180" s="108" t="s">
        <v>607</v>
      </c>
      <c r="J1180" s="109">
        <v>16228030</v>
      </c>
      <c r="K1180" s="107">
        <v>2020</v>
      </c>
      <c r="L1180" s="98"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98" t="b">
        <f t="shared" si="18"/>
        <v>1</v>
      </c>
    </row>
    <row r="1181" spans="1:13">
      <c r="A1181" s="107">
        <v>6004</v>
      </c>
      <c r="B1181" s="108" t="s">
        <v>1234</v>
      </c>
      <c r="C1181" s="108" t="s">
        <v>1235</v>
      </c>
      <c r="D1181" s="107">
        <v>23279</v>
      </c>
      <c r="E1181" s="108" t="s">
        <v>146</v>
      </c>
      <c r="F1181" s="108" t="s">
        <v>679</v>
      </c>
      <c r="G1181" s="108" t="s">
        <v>605</v>
      </c>
      <c r="H1181" s="108" t="s">
        <v>606</v>
      </c>
      <c r="I1181" s="108" t="s">
        <v>607</v>
      </c>
      <c r="J1181" s="109">
        <v>13083.439</v>
      </c>
      <c r="K1181" s="107">
        <v>2020</v>
      </c>
      <c r="L1181" s="98"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98" t="b">
        <f t="shared" si="18"/>
        <v>1</v>
      </c>
    </row>
    <row r="1182" spans="1:13">
      <c r="A1182" s="107">
        <v>6004</v>
      </c>
      <c r="B1182" s="108" t="s">
        <v>1234</v>
      </c>
      <c r="C1182" s="108" t="s">
        <v>1235</v>
      </c>
      <c r="D1182" s="107">
        <v>23279</v>
      </c>
      <c r="E1182" s="108" t="s">
        <v>146</v>
      </c>
      <c r="F1182" s="108" t="s">
        <v>679</v>
      </c>
      <c r="G1182" s="108" t="s">
        <v>605</v>
      </c>
      <c r="H1182" s="108" t="s">
        <v>604</v>
      </c>
      <c r="I1182" s="108" t="s">
        <v>604</v>
      </c>
      <c r="J1182" s="109">
        <v>9658.0470000000005</v>
      </c>
      <c r="K1182" s="107">
        <v>2020</v>
      </c>
      <c r="L1182" s="98"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98" t="b">
        <f t="shared" si="18"/>
        <v>1</v>
      </c>
    </row>
    <row r="1183" spans="1:13">
      <c r="A1183" s="107">
        <v>6004</v>
      </c>
      <c r="B1183" s="108" t="s">
        <v>1234</v>
      </c>
      <c r="C1183" s="108" t="s">
        <v>1235</v>
      </c>
      <c r="D1183" s="107">
        <v>23279</v>
      </c>
      <c r="E1183" s="108" t="s">
        <v>146</v>
      </c>
      <c r="F1183" s="108" t="s">
        <v>679</v>
      </c>
      <c r="G1183" s="108" t="s">
        <v>605</v>
      </c>
      <c r="H1183" s="108" t="s">
        <v>656</v>
      </c>
      <c r="I1183" s="108" t="s">
        <v>656</v>
      </c>
      <c r="J1183" s="109">
        <v>0</v>
      </c>
      <c r="K1183" s="107">
        <v>2020</v>
      </c>
      <c r="L1183" s="98"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98" t="b">
        <f t="shared" si="18"/>
        <v>1</v>
      </c>
    </row>
    <row r="1184" spans="1:13">
      <c r="A1184" s="107">
        <v>6004</v>
      </c>
      <c r="B1184" s="108" t="s">
        <v>1234</v>
      </c>
      <c r="C1184" s="108" t="s">
        <v>1235</v>
      </c>
      <c r="D1184" s="107">
        <v>23279</v>
      </c>
      <c r="E1184" s="108" t="s">
        <v>146</v>
      </c>
      <c r="F1184" s="108" t="s">
        <v>679</v>
      </c>
      <c r="G1184" s="108" t="s">
        <v>605</v>
      </c>
      <c r="H1184" s="108" t="s">
        <v>628</v>
      </c>
      <c r="I1184" s="108" t="s">
        <v>607</v>
      </c>
      <c r="J1184" s="109">
        <v>4859472.5</v>
      </c>
      <c r="K1184" s="107">
        <v>2020</v>
      </c>
      <c r="L1184" s="98"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98" t="b">
        <f t="shared" si="18"/>
        <v>1</v>
      </c>
    </row>
    <row r="1185" spans="1:13">
      <c r="A1185" s="107">
        <v>6008</v>
      </c>
      <c r="B1185" s="108" t="s">
        <v>1236</v>
      </c>
      <c r="C1185" s="108" t="s">
        <v>641</v>
      </c>
      <c r="D1185" s="107">
        <v>803</v>
      </c>
      <c r="E1185" s="108" t="s">
        <v>10</v>
      </c>
      <c r="F1185" s="108" t="s">
        <v>603</v>
      </c>
      <c r="G1185" s="108" t="s">
        <v>605</v>
      </c>
      <c r="H1185" s="108" t="s">
        <v>616</v>
      </c>
      <c r="I1185" s="108" t="s">
        <v>616</v>
      </c>
      <c r="J1185" s="109">
        <v>9818477</v>
      </c>
      <c r="K1185" s="107">
        <v>2020</v>
      </c>
      <c r="L1185" s="98"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98" t="b">
        <f t="shared" si="18"/>
        <v>1</v>
      </c>
    </row>
    <row r="1186" spans="1:13">
      <c r="A1186" s="107">
        <v>6008</v>
      </c>
      <c r="B1186" s="108" t="s">
        <v>1236</v>
      </c>
      <c r="C1186" s="108" t="s">
        <v>641</v>
      </c>
      <c r="D1186" s="107">
        <v>803</v>
      </c>
      <c r="E1186" s="108" t="s">
        <v>10</v>
      </c>
      <c r="F1186" s="108" t="s">
        <v>603</v>
      </c>
      <c r="G1186" s="108" t="s">
        <v>605</v>
      </c>
      <c r="H1186" s="108" t="s">
        <v>616</v>
      </c>
      <c r="I1186" s="108" t="s">
        <v>616</v>
      </c>
      <c r="J1186" s="109">
        <v>10466373</v>
      </c>
      <c r="K1186" s="107">
        <v>2020</v>
      </c>
      <c r="L1186" s="98"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98" t="b">
        <f t="shared" si="18"/>
        <v>1</v>
      </c>
    </row>
    <row r="1187" spans="1:13">
      <c r="A1187" s="107">
        <v>6008</v>
      </c>
      <c r="B1187" s="108" t="s">
        <v>1236</v>
      </c>
      <c r="C1187" s="108" t="s">
        <v>641</v>
      </c>
      <c r="D1187" s="107">
        <v>803</v>
      </c>
      <c r="E1187" s="108" t="s">
        <v>10</v>
      </c>
      <c r="F1187" s="108" t="s">
        <v>603</v>
      </c>
      <c r="G1187" s="108" t="s">
        <v>605</v>
      </c>
      <c r="H1187" s="108" t="s">
        <v>616</v>
      </c>
      <c r="I1187" s="108" t="s">
        <v>616</v>
      </c>
      <c r="J1187" s="109">
        <v>11267583</v>
      </c>
      <c r="K1187" s="107">
        <v>2020</v>
      </c>
      <c r="L1187" s="98"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98" t="b">
        <f t="shared" si="18"/>
        <v>1</v>
      </c>
    </row>
    <row r="1188" spans="1:13">
      <c r="A1188" s="107">
        <v>6009</v>
      </c>
      <c r="B1188" s="108" t="s">
        <v>1237</v>
      </c>
      <c r="C1188" s="108" t="s">
        <v>1238</v>
      </c>
      <c r="D1188" s="107">
        <v>814</v>
      </c>
      <c r="E1188" s="108" t="s">
        <v>14</v>
      </c>
      <c r="F1188" s="108" t="s">
        <v>603</v>
      </c>
      <c r="G1188" s="108" t="s">
        <v>605</v>
      </c>
      <c r="H1188" s="108" t="s">
        <v>612</v>
      </c>
      <c r="I1188" s="108" t="s">
        <v>612</v>
      </c>
      <c r="J1188" s="109">
        <v>12745.105</v>
      </c>
      <c r="K1188" s="107">
        <v>2020</v>
      </c>
      <c r="L1188" s="98"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98" t="b">
        <f t="shared" si="18"/>
        <v>1</v>
      </c>
    </row>
    <row r="1189" spans="1:13">
      <c r="A1189" s="107">
        <v>6009</v>
      </c>
      <c r="B1189" s="108" t="s">
        <v>1237</v>
      </c>
      <c r="C1189" s="108" t="s">
        <v>1238</v>
      </c>
      <c r="D1189" s="107">
        <v>814</v>
      </c>
      <c r="E1189" s="108" t="s">
        <v>14</v>
      </c>
      <c r="F1189" s="108" t="s">
        <v>603</v>
      </c>
      <c r="G1189" s="108" t="s">
        <v>605</v>
      </c>
      <c r="H1189" s="108" t="s">
        <v>608</v>
      </c>
      <c r="I1189" s="108" t="s">
        <v>607</v>
      </c>
      <c r="J1189" s="109">
        <v>3942162.9</v>
      </c>
      <c r="K1189" s="107">
        <v>2020</v>
      </c>
      <c r="L1189" s="98"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98" t="b">
        <f t="shared" si="18"/>
        <v>1</v>
      </c>
    </row>
    <row r="1190" spans="1:13">
      <c r="A1190" s="107">
        <v>6011</v>
      </c>
      <c r="B1190" s="108" t="s">
        <v>1239</v>
      </c>
      <c r="C1190" s="108" t="s">
        <v>678</v>
      </c>
      <c r="D1190" s="107">
        <v>55951</v>
      </c>
      <c r="E1190" s="108" t="s">
        <v>68</v>
      </c>
      <c r="F1190" s="108" t="s">
        <v>679</v>
      </c>
      <c r="G1190" s="108" t="s">
        <v>605</v>
      </c>
      <c r="H1190" s="108" t="s">
        <v>616</v>
      </c>
      <c r="I1190" s="108" t="s">
        <v>616</v>
      </c>
      <c r="J1190" s="109">
        <v>7371348</v>
      </c>
      <c r="K1190" s="107">
        <v>2020</v>
      </c>
      <c r="L1190" s="98"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98" t="b">
        <f t="shared" si="18"/>
        <v>1</v>
      </c>
    </row>
    <row r="1191" spans="1:13">
      <c r="A1191" s="107">
        <v>6011</v>
      </c>
      <c r="B1191" s="108" t="s">
        <v>1239</v>
      </c>
      <c r="C1191" s="108" t="s">
        <v>678</v>
      </c>
      <c r="D1191" s="107">
        <v>55951</v>
      </c>
      <c r="E1191" s="108" t="s">
        <v>68</v>
      </c>
      <c r="F1191" s="108" t="s">
        <v>679</v>
      </c>
      <c r="G1191" s="108" t="s">
        <v>605</v>
      </c>
      <c r="H1191" s="108" t="s">
        <v>616</v>
      </c>
      <c r="I1191" s="108" t="s">
        <v>616</v>
      </c>
      <c r="J1191" s="109">
        <v>7709209</v>
      </c>
      <c r="K1191" s="107">
        <v>2020</v>
      </c>
      <c r="L1191" s="98"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98" t="b">
        <f t="shared" si="18"/>
        <v>1</v>
      </c>
    </row>
    <row r="1192" spans="1:13">
      <c r="A1192" s="107">
        <v>6014</v>
      </c>
      <c r="B1192" s="108" t="s">
        <v>1240</v>
      </c>
      <c r="C1192" s="108" t="s">
        <v>1064</v>
      </c>
      <c r="D1192" s="107">
        <v>3046</v>
      </c>
      <c r="E1192" s="108" t="s">
        <v>104</v>
      </c>
      <c r="F1192" s="108" t="s">
        <v>603</v>
      </c>
      <c r="G1192" s="108" t="s">
        <v>605</v>
      </c>
      <c r="H1192" s="108" t="s">
        <v>616</v>
      </c>
      <c r="I1192" s="108" t="s">
        <v>616</v>
      </c>
      <c r="J1192" s="109">
        <v>6917770</v>
      </c>
      <c r="K1192" s="107">
        <v>2020</v>
      </c>
      <c r="L1192" s="98"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98" t="b">
        <f t="shared" si="18"/>
        <v>1</v>
      </c>
    </row>
    <row r="1193" spans="1:13">
      <c r="A1193" s="107">
        <v>6014</v>
      </c>
      <c r="B1193" s="108" t="s">
        <v>1240</v>
      </c>
      <c r="C1193" s="108" t="s">
        <v>1064</v>
      </c>
      <c r="D1193" s="107">
        <v>3046</v>
      </c>
      <c r="E1193" s="108" t="s">
        <v>104</v>
      </c>
      <c r="F1193" s="108" t="s">
        <v>603</v>
      </c>
      <c r="G1193" s="108" t="s">
        <v>605</v>
      </c>
      <c r="H1193" s="108" t="s">
        <v>616</v>
      </c>
      <c r="I1193" s="108" t="s">
        <v>616</v>
      </c>
      <c r="J1193" s="109">
        <v>8088450</v>
      </c>
      <c r="K1193" s="107">
        <v>2020</v>
      </c>
      <c r="L1193" s="98"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98" t="b">
        <f t="shared" si="18"/>
        <v>1</v>
      </c>
    </row>
    <row r="1194" spans="1:13">
      <c r="A1194" s="107">
        <v>6015</v>
      </c>
      <c r="B1194" s="108" t="s">
        <v>1241</v>
      </c>
      <c r="C1194" s="108" t="s">
        <v>1064</v>
      </c>
      <c r="D1194" s="107">
        <v>3046</v>
      </c>
      <c r="E1194" s="108" t="s">
        <v>104</v>
      </c>
      <c r="F1194" s="108" t="s">
        <v>603</v>
      </c>
      <c r="G1194" s="108" t="s">
        <v>605</v>
      </c>
      <c r="H1194" s="108" t="s">
        <v>616</v>
      </c>
      <c r="I1194" s="108" t="s">
        <v>616</v>
      </c>
      <c r="J1194" s="109">
        <v>8275593</v>
      </c>
      <c r="K1194" s="107">
        <v>2020</v>
      </c>
      <c r="L1194" s="98"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98" t="b">
        <f t="shared" si="18"/>
        <v>1</v>
      </c>
    </row>
    <row r="1195" spans="1:13">
      <c r="A1195" s="107">
        <v>6016</v>
      </c>
      <c r="B1195" s="108" t="s">
        <v>1242</v>
      </c>
      <c r="C1195" s="108" t="s">
        <v>831</v>
      </c>
      <c r="D1195" s="107">
        <v>49756</v>
      </c>
      <c r="E1195" s="108" t="s">
        <v>45</v>
      </c>
      <c r="F1195" s="108" t="s">
        <v>679</v>
      </c>
      <c r="G1195" s="108" t="s">
        <v>605</v>
      </c>
      <c r="H1195" s="108" t="s">
        <v>606</v>
      </c>
      <c r="I1195" s="108" t="s">
        <v>607</v>
      </c>
      <c r="J1195" s="109">
        <v>0</v>
      </c>
      <c r="K1195" s="107">
        <v>2020</v>
      </c>
      <c r="L1195" s="98"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98" t="b">
        <f t="shared" si="18"/>
        <v>1</v>
      </c>
    </row>
    <row r="1196" spans="1:13">
      <c r="A1196" s="107">
        <v>6016</v>
      </c>
      <c r="B1196" s="108" t="s">
        <v>1242</v>
      </c>
      <c r="C1196" s="108" t="s">
        <v>831</v>
      </c>
      <c r="D1196" s="107">
        <v>49756</v>
      </c>
      <c r="E1196" s="108" t="s">
        <v>45</v>
      </c>
      <c r="F1196" s="108" t="s">
        <v>679</v>
      </c>
      <c r="G1196" s="108" t="s">
        <v>605</v>
      </c>
      <c r="H1196" s="108" t="s">
        <v>612</v>
      </c>
      <c r="I1196" s="108" t="s">
        <v>612</v>
      </c>
      <c r="J1196" s="109">
        <v>0</v>
      </c>
      <c r="K1196" s="107">
        <v>2020</v>
      </c>
      <c r="L1196" s="98"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98" t="b">
        <f t="shared" si="18"/>
        <v>1</v>
      </c>
    </row>
    <row r="1197" spans="1:13">
      <c r="A1197" s="107">
        <v>6016</v>
      </c>
      <c r="B1197" s="108" t="s">
        <v>1242</v>
      </c>
      <c r="C1197" s="108" t="s">
        <v>831</v>
      </c>
      <c r="D1197" s="107">
        <v>49756</v>
      </c>
      <c r="E1197" s="108" t="s">
        <v>45</v>
      </c>
      <c r="F1197" s="108" t="s">
        <v>679</v>
      </c>
      <c r="G1197" s="108" t="s">
        <v>605</v>
      </c>
      <c r="H1197" s="108" t="s">
        <v>628</v>
      </c>
      <c r="I1197" s="108" t="s">
        <v>607</v>
      </c>
      <c r="J1197" s="109">
        <v>0</v>
      </c>
      <c r="K1197" s="107">
        <v>2020</v>
      </c>
      <c r="L1197" s="98"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98" t="b">
        <f t="shared" si="18"/>
        <v>1</v>
      </c>
    </row>
    <row r="1198" spans="1:13">
      <c r="A1198" s="107">
        <v>6016</v>
      </c>
      <c r="B1198" s="108" t="s">
        <v>1242</v>
      </c>
      <c r="C1198" s="108" t="s">
        <v>831</v>
      </c>
      <c r="D1198" s="107">
        <v>49756</v>
      </c>
      <c r="E1198" s="108" t="s">
        <v>45</v>
      </c>
      <c r="F1198" s="108" t="s">
        <v>679</v>
      </c>
      <c r="G1198" s="108" t="s">
        <v>605</v>
      </c>
      <c r="H1198" s="108" t="s">
        <v>608</v>
      </c>
      <c r="I1198" s="108" t="s">
        <v>607</v>
      </c>
      <c r="J1198" s="109">
        <v>0</v>
      </c>
      <c r="K1198" s="107">
        <v>2020</v>
      </c>
      <c r="L1198" s="98"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98" t="b">
        <f t="shared" si="18"/>
        <v>1</v>
      </c>
    </row>
    <row r="1199" spans="1:13">
      <c r="A1199" s="107">
        <v>6017</v>
      </c>
      <c r="B1199" s="108" t="s">
        <v>1243</v>
      </c>
      <c r="C1199" s="108" t="s">
        <v>1244</v>
      </c>
      <c r="D1199" s="107">
        <v>520</v>
      </c>
      <c r="E1199" s="108" t="s">
        <v>45</v>
      </c>
      <c r="F1199" s="108" t="s">
        <v>679</v>
      </c>
      <c r="G1199" s="108" t="s">
        <v>605</v>
      </c>
      <c r="H1199" s="108" t="s">
        <v>606</v>
      </c>
      <c r="I1199" s="108" t="s">
        <v>607</v>
      </c>
      <c r="J1199" s="109">
        <v>0</v>
      </c>
      <c r="K1199" s="107">
        <v>2020</v>
      </c>
      <c r="L1199" s="98"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98" t="b">
        <f t="shared" si="18"/>
        <v>1</v>
      </c>
    </row>
    <row r="1200" spans="1:13">
      <c r="A1200" s="107">
        <v>6017</v>
      </c>
      <c r="B1200" s="108" t="s">
        <v>1243</v>
      </c>
      <c r="C1200" s="108" t="s">
        <v>1244</v>
      </c>
      <c r="D1200" s="107">
        <v>520</v>
      </c>
      <c r="E1200" s="108" t="s">
        <v>45</v>
      </c>
      <c r="F1200" s="108" t="s">
        <v>679</v>
      </c>
      <c r="G1200" s="108" t="s">
        <v>605</v>
      </c>
      <c r="H1200" s="108" t="s">
        <v>612</v>
      </c>
      <c r="I1200" s="108" t="s">
        <v>612</v>
      </c>
      <c r="J1200" s="109">
        <v>-1253.3779999999999</v>
      </c>
      <c r="K1200" s="107">
        <v>2020</v>
      </c>
      <c r="L1200" s="98"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98" t="b">
        <f t="shared" si="18"/>
        <v>1</v>
      </c>
    </row>
    <row r="1201" spans="1:13">
      <c r="A1201" s="107">
        <v>6017</v>
      </c>
      <c r="B1201" s="108" t="s">
        <v>1243</v>
      </c>
      <c r="C1201" s="108" t="s">
        <v>1244</v>
      </c>
      <c r="D1201" s="107">
        <v>520</v>
      </c>
      <c r="E1201" s="108" t="s">
        <v>45</v>
      </c>
      <c r="F1201" s="108" t="s">
        <v>679</v>
      </c>
      <c r="G1201" s="108" t="s">
        <v>605</v>
      </c>
      <c r="H1201" s="108" t="s">
        <v>628</v>
      </c>
      <c r="I1201" s="108" t="s">
        <v>607</v>
      </c>
      <c r="J1201" s="109">
        <v>2593333.2999999998</v>
      </c>
      <c r="K1201" s="107">
        <v>2020</v>
      </c>
      <c r="L1201" s="98"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98" t="b">
        <f t="shared" si="18"/>
        <v>1</v>
      </c>
    </row>
    <row r="1202" spans="1:13">
      <c r="A1202" s="107">
        <v>6017</v>
      </c>
      <c r="B1202" s="108" t="s">
        <v>1243</v>
      </c>
      <c r="C1202" s="108" t="s">
        <v>1244</v>
      </c>
      <c r="D1202" s="107">
        <v>520</v>
      </c>
      <c r="E1202" s="108" t="s">
        <v>45</v>
      </c>
      <c r="F1202" s="108" t="s">
        <v>679</v>
      </c>
      <c r="G1202" s="108" t="s">
        <v>605</v>
      </c>
      <c r="H1202" s="108" t="s">
        <v>608</v>
      </c>
      <c r="I1202" s="108" t="s">
        <v>607</v>
      </c>
      <c r="J1202" s="109">
        <v>39841.091</v>
      </c>
      <c r="K1202" s="107">
        <v>2020</v>
      </c>
      <c r="L1202" s="98"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98" t="b">
        <f t="shared" si="18"/>
        <v>1</v>
      </c>
    </row>
    <row r="1203" spans="1:13">
      <c r="A1203" s="107">
        <v>6018</v>
      </c>
      <c r="B1203" s="108" t="s">
        <v>1245</v>
      </c>
      <c r="C1203" s="108" t="s">
        <v>1246</v>
      </c>
      <c r="D1203" s="107">
        <v>55729</v>
      </c>
      <c r="E1203" s="108" t="s">
        <v>59</v>
      </c>
      <c r="F1203" s="108" t="s">
        <v>603</v>
      </c>
      <c r="G1203" s="108" t="s">
        <v>605</v>
      </c>
      <c r="H1203" s="108" t="s">
        <v>606</v>
      </c>
      <c r="I1203" s="108" t="s">
        <v>607</v>
      </c>
      <c r="J1203" s="109">
        <v>2272710.6</v>
      </c>
      <c r="K1203" s="107">
        <v>2020</v>
      </c>
      <c r="L1203" s="98"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98" t="b">
        <f t="shared" si="18"/>
        <v>1</v>
      </c>
    </row>
    <row r="1204" spans="1:13">
      <c r="A1204" s="107">
        <v>6018</v>
      </c>
      <c r="B1204" s="108" t="s">
        <v>1245</v>
      </c>
      <c r="C1204" s="108" t="s">
        <v>1246</v>
      </c>
      <c r="D1204" s="107">
        <v>55729</v>
      </c>
      <c r="E1204" s="108" t="s">
        <v>59</v>
      </c>
      <c r="F1204" s="108" t="s">
        <v>603</v>
      </c>
      <c r="G1204" s="108" t="s">
        <v>605</v>
      </c>
      <c r="H1204" s="108" t="s">
        <v>612</v>
      </c>
      <c r="I1204" s="108" t="s">
        <v>612</v>
      </c>
      <c r="J1204" s="109">
        <v>1329.3689999999999</v>
      </c>
      <c r="K1204" s="107">
        <v>2020</v>
      </c>
      <c r="L1204" s="98"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98" t="b">
        <f t="shared" si="18"/>
        <v>1</v>
      </c>
    </row>
    <row r="1205" spans="1:13">
      <c r="A1205" s="107">
        <v>6019</v>
      </c>
      <c r="B1205" s="108" t="s">
        <v>1247</v>
      </c>
      <c r="C1205" s="108" t="s">
        <v>1248</v>
      </c>
      <c r="D1205" s="107">
        <v>59920</v>
      </c>
      <c r="E1205" s="108" t="s">
        <v>110</v>
      </c>
      <c r="F1205" s="108" t="s">
        <v>679</v>
      </c>
      <c r="G1205" s="108" t="s">
        <v>605</v>
      </c>
      <c r="H1205" s="108" t="s">
        <v>606</v>
      </c>
      <c r="I1205" s="108" t="s">
        <v>607</v>
      </c>
      <c r="J1205" s="109">
        <v>0</v>
      </c>
      <c r="K1205" s="107">
        <v>2020</v>
      </c>
      <c r="L1205" s="98"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98" t="b">
        <f t="shared" si="18"/>
        <v>1</v>
      </c>
    </row>
    <row r="1206" spans="1:13">
      <c r="A1206" s="107">
        <v>6019</v>
      </c>
      <c r="B1206" s="108" t="s">
        <v>1247</v>
      </c>
      <c r="C1206" s="108" t="s">
        <v>1248</v>
      </c>
      <c r="D1206" s="107">
        <v>59920</v>
      </c>
      <c r="E1206" s="108" t="s">
        <v>110</v>
      </c>
      <c r="F1206" s="108" t="s">
        <v>679</v>
      </c>
      <c r="G1206" s="108" t="s">
        <v>605</v>
      </c>
      <c r="H1206" s="108" t="s">
        <v>612</v>
      </c>
      <c r="I1206" s="108" t="s">
        <v>612</v>
      </c>
      <c r="J1206" s="109">
        <v>0</v>
      </c>
      <c r="K1206" s="107">
        <v>2020</v>
      </c>
      <c r="L1206" s="98"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98" t="b">
        <f t="shared" si="18"/>
        <v>1</v>
      </c>
    </row>
    <row r="1207" spans="1:13">
      <c r="A1207" s="107">
        <v>6019</v>
      </c>
      <c r="B1207" s="108" t="s">
        <v>1247</v>
      </c>
      <c r="C1207" s="108" t="s">
        <v>1248</v>
      </c>
      <c r="D1207" s="107">
        <v>59920</v>
      </c>
      <c r="E1207" s="108" t="s">
        <v>110</v>
      </c>
      <c r="F1207" s="108" t="s">
        <v>679</v>
      </c>
      <c r="G1207" s="108" t="s">
        <v>605</v>
      </c>
      <c r="H1207" s="108" t="s">
        <v>604</v>
      </c>
      <c r="I1207" s="108" t="s">
        <v>604</v>
      </c>
      <c r="J1207" s="109">
        <v>137476.32</v>
      </c>
      <c r="K1207" s="107">
        <v>2020</v>
      </c>
      <c r="L1207" s="98"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98" t="b">
        <f t="shared" si="18"/>
        <v>1</v>
      </c>
    </row>
    <row r="1208" spans="1:13">
      <c r="A1208" s="107">
        <v>6019</v>
      </c>
      <c r="B1208" s="108" t="s">
        <v>1247</v>
      </c>
      <c r="C1208" s="108" t="s">
        <v>1248</v>
      </c>
      <c r="D1208" s="107">
        <v>59920</v>
      </c>
      <c r="E1208" s="108" t="s">
        <v>110</v>
      </c>
      <c r="F1208" s="108" t="s">
        <v>679</v>
      </c>
      <c r="G1208" s="108" t="s">
        <v>605</v>
      </c>
      <c r="H1208" s="108" t="s">
        <v>628</v>
      </c>
      <c r="I1208" s="108" t="s">
        <v>607</v>
      </c>
      <c r="J1208" s="109">
        <v>5435412.7000000002</v>
      </c>
      <c r="K1208" s="107">
        <v>2020</v>
      </c>
      <c r="L1208" s="98"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98" t="b">
        <f t="shared" si="18"/>
        <v>1</v>
      </c>
    </row>
    <row r="1209" spans="1:13">
      <c r="A1209" s="107">
        <v>6020</v>
      </c>
      <c r="B1209" s="108" t="s">
        <v>1249</v>
      </c>
      <c r="C1209" s="108" t="s">
        <v>1250</v>
      </c>
      <c r="D1209" s="107">
        <v>50161</v>
      </c>
      <c r="E1209" s="108" t="s">
        <v>110</v>
      </c>
      <c r="F1209" s="108" t="s">
        <v>679</v>
      </c>
      <c r="G1209" s="108" t="s">
        <v>605</v>
      </c>
      <c r="H1209" s="108" t="s">
        <v>616</v>
      </c>
      <c r="I1209" s="108" t="s">
        <v>616</v>
      </c>
      <c r="J1209" s="109">
        <v>10990962</v>
      </c>
      <c r="K1209" s="107">
        <v>2020</v>
      </c>
      <c r="L1209" s="98"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98" t="b">
        <f t="shared" si="18"/>
        <v>1</v>
      </c>
    </row>
    <row r="1210" spans="1:13">
      <c r="A1210" s="107">
        <v>6021</v>
      </c>
      <c r="B1210" s="108" t="s">
        <v>1251</v>
      </c>
      <c r="C1210" s="108" t="s">
        <v>630</v>
      </c>
      <c r="D1210" s="107">
        <v>30151</v>
      </c>
      <c r="E1210" s="108" t="s">
        <v>21</v>
      </c>
      <c r="F1210" s="108" t="s">
        <v>603</v>
      </c>
      <c r="G1210" s="108" t="s">
        <v>605</v>
      </c>
      <c r="H1210" s="108" t="s">
        <v>612</v>
      </c>
      <c r="I1210" s="108" t="s">
        <v>612</v>
      </c>
      <c r="J1210" s="109">
        <v>576.37800000000004</v>
      </c>
      <c r="K1210" s="107">
        <v>2020</v>
      </c>
      <c r="L1210" s="98"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98" t="b">
        <f t="shared" si="18"/>
        <v>1</v>
      </c>
    </row>
    <row r="1211" spans="1:13">
      <c r="A1211" s="107">
        <v>6021</v>
      </c>
      <c r="B1211" s="108" t="s">
        <v>1251</v>
      </c>
      <c r="C1211" s="108" t="s">
        <v>630</v>
      </c>
      <c r="D1211" s="107">
        <v>30151</v>
      </c>
      <c r="E1211" s="108" t="s">
        <v>21</v>
      </c>
      <c r="F1211" s="108" t="s">
        <v>603</v>
      </c>
      <c r="G1211" s="108" t="s">
        <v>605</v>
      </c>
      <c r="H1211" s="108" t="s">
        <v>604</v>
      </c>
      <c r="I1211" s="108" t="s">
        <v>604</v>
      </c>
      <c r="J1211" s="109">
        <v>27024.887999999999</v>
      </c>
      <c r="K1211" s="107">
        <v>2020</v>
      </c>
      <c r="L1211" s="98"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98" t="b">
        <f t="shared" si="18"/>
        <v>1</v>
      </c>
    </row>
    <row r="1212" spans="1:13">
      <c r="A1212" s="107">
        <v>6021</v>
      </c>
      <c r="B1212" s="108" t="s">
        <v>1251</v>
      </c>
      <c r="C1212" s="108" t="s">
        <v>630</v>
      </c>
      <c r="D1212" s="107">
        <v>30151</v>
      </c>
      <c r="E1212" s="108" t="s">
        <v>21</v>
      </c>
      <c r="F1212" s="108" t="s">
        <v>603</v>
      </c>
      <c r="G1212" s="108" t="s">
        <v>605</v>
      </c>
      <c r="H1212" s="108" t="s">
        <v>608</v>
      </c>
      <c r="I1212" s="108" t="s">
        <v>607</v>
      </c>
      <c r="J1212" s="109">
        <v>6951719.7000000002</v>
      </c>
      <c r="K1212" s="107">
        <v>2020</v>
      </c>
      <c r="L1212" s="98"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98" t="b">
        <f t="shared" si="18"/>
        <v>1</v>
      </c>
    </row>
    <row r="1213" spans="1:13">
      <c r="A1213" s="107">
        <v>6022</v>
      </c>
      <c r="B1213" s="108" t="s">
        <v>1252</v>
      </c>
      <c r="C1213" s="108" t="s">
        <v>678</v>
      </c>
      <c r="D1213" s="107">
        <v>55951</v>
      </c>
      <c r="E1213" s="108" t="s">
        <v>45</v>
      </c>
      <c r="F1213" s="108" t="s">
        <v>679</v>
      </c>
      <c r="G1213" s="108" t="s">
        <v>605</v>
      </c>
      <c r="H1213" s="108" t="s">
        <v>616</v>
      </c>
      <c r="I1213" s="108" t="s">
        <v>616</v>
      </c>
      <c r="J1213" s="109">
        <v>10604454</v>
      </c>
      <c r="K1213" s="107">
        <v>2020</v>
      </c>
      <c r="L1213" s="98"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98" t="b">
        <f t="shared" si="18"/>
        <v>1</v>
      </c>
    </row>
    <row r="1214" spans="1:13">
      <c r="A1214" s="107">
        <v>6022</v>
      </c>
      <c r="B1214" s="108" t="s">
        <v>1252</v>
      </c>
      <c r="C1214" s="108" t="s">
        <v>678</v>
      </c>
      <c r="D1214" s="107">
        <v>55951</v>
      </c>
      <c r="E1214" s="108" t="s">
        <v>45</v>
      </c>
      <c r="F1214" s="108" t="s">
        <v>679</v>
      </c>
      <c r="G1214" s="108" t="s">
        <v>605</v>
      </c>
      <c r="H1214" s="108" t="s">
        <v>616</v>
      </c>
      <c r="I1214" s="108" t="s">
        <v>616</v>
      </c>
      <c r="J1214" s="109">
        <v>9767222</v>
      </c>
      <c r="K1214" s="107">
        <v>2020</v>
      </c>
      <c r="L1214" s="98"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98" t="b">
        <f t="shared" si="18"/>
        <v>1</v>
      </c>
    </row>
    <row r="1215" spans="1:13">
      <c r="A1215" s="107">
        <v>6023</v>
      </c>
      <c r="B1215" s="108" t="s">
        <v>1253</v>
      </c>
      <c r="C1215" s="108" t="s">
        <v>678</v>
      </c>
      <c r="D1215" s="107">
        <v>55951</v>
      </c>
      <c r="E1215" s="108" t="s">
        <v>45</v>
      </c>
      <c r="F1215" s="108" t="s">
        <v>679</v>
      </c>
      <c r="G1215" s="108" t="s">
        <v>605</v>
      </c>
      <c r="H1215" s="108" t="s">
        <v>616</v>
      </c>
      <c r="I1215" s="108" t="s">
        <v>616</v>
      </c>
      <c r="J1215" s="109">
        <v>9853735</v>
      </c>
      <c r="K1215" s="107">
        <v>2020</v>
      </c>
      <c r="L1215" s="98"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98" t="b">
        <f t="shared" si="18"/>
        <v>1</v>
      </c>
    </row>
    <row r="1216" spans="1:13">
      <c r="A1216" s="107">
        <v>6023</v>
      </c>
      <c r="B1216" s="108" t="s">
        <v>1253</v>
      </c>
      <c r="C1216" s="108" t="s">
        <v>678</v>
      </c>
      <c r="D1216" s="107">
        <v>55951</v>
      </c>
      <c r="E1216" s="108" t="s">
        <v>45</v>
      </c>
      <c r="F1216" s="108" t="s">
        <v>679</v>
      </c>
      <c r="G1216" s="108" t="s">
        <v>605</v>
      </c>
      <c r="H1216" s="108" t="s">
        <v>616</v>
      </c>
      <c r="I1216" s="108" t="s">
        <v>616</v>
      </c>
      <c r="J1216" s="109">
        <v>9671159</v>
      </c>
      <c r="K1216" s="107">
        <v>2020</v>
      </c>
      <c r="L1216" s="98"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98" t="b">
        <f t="shared" si="18"/>
        <v>1</v>
      </c>
    </row>
    <row r="1217" spans="1:13">
      <c r="A1217" s="107">
        <v>6026</v>
      </c>
      <c r="B1217" s="108" t="s">
        <v>1254</v>
      </c>
      <c r="C1217" s="108" t="s">
        <v>678</v>
      </c>
      <c r="D1217" s="107">
        <v>55951</v>
      </c>
      <c r="E1217" s="108" t="s">
        <v>45</v>
      </c>
      <c r="F1217" s="108" t="s">
        <v>679</v>
      </c>
      <c r="G1217" s="108" t="s">
        <v>605</v>
      </c>
      <c r="H1217" s="108" t="s">
        <v>616</v>
      </c>
      <c r="I1217" s="108" t="s">
        <v>616</v>
      </c>
      <c r="J1217" s="109">
        <v>9535886</v>
      </c>
      <c r="K1217" s="107">
        <v>2020</v>
      </c>
      <c r="L1217" s="98"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98" t="b">
        <f t="shared" si="18"/>
        <v>1</v>
      </c>
    </row>
    <row r="1218" spans="1:13">
      <c r="A1218" s="107">
        <v>6026</v>
      </c>
      <c r="B1218" s="108" t="s">
        <v>1254</v>
      </c>
      <c r="C1218" s="108" t="s">
        <v>678</v>
      </c>
      <c r="D1218" s="107">
        <v>55951</v>
      </c>
      <c r="E1218" s="108" t="s">
        <v>45</v>
      </c>
      <c r="F1218" s="108" t="s">
        <v>679</v>
      </c>
      <c r="G1218" s="108" t="s">
        <v>605</v>
      </c>
      <c r="H1218" s="108" t="s">
        <v>616</v>
      </c>
      <c r="I1218" s="108" t="s">
        <v>616</v>
      </c>
      <c r="J1218" s="109">
        <v>10159798</v>
      </c>
      <c r="K1218" s="107">
        <v>2020</v>
      </c>
      <c r="L1218" s="98"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98" t="b">
        <f t="shared" si="18"/>
        <v>1</v>
      </c>
    </row>
    <row r="1219" spans="1:13">
      <c r="A1219" s="107">
        <v>6030</v>
      </c>
      <c r="B1219" s="108" t="s">
        <v>1255</v>
      </c>
      <c r="C1219" s="108" t="s">
        <v>985</v>
      </c>
      <c r="D1219" s="107">
        <v>7570</v>
      </c>
      <c r="E1219" s="108" t="s">
        <v>107</v>
      </c>
      <c r="F1219" s="108" t="s">
        <v>603</v>
      </c>
      <c r="G1219" s="108" t="s">
        <v>649</v>
      </c>
      <c r="H1219" s="108" t="s">
        <v>612</v>
      </c>
      <c r="I1219" s="108" t="s">
        <v>612</v>
      </c>
      <c r="J1219" s="109">
        <v>0</v>
      </c>
      <c r="K1219" s="107">
        <v>2020</v>
      </c>
      <c r="L1219" s="98"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98" t="b">
        <f t="shared" si="18"/>
        <v>1</v>
      </c>
    </row>
    <row r="1220" spans="1:13">
      <c r="A1220" s="107">
        <v>6030</v>
      </c>
      <c r="B1220" s="108" t="s">
        <v>1255</v>
      </c>
      <c r="C1220" s="108" t="s">
        <v>985</v>
      </c>
      <c r="D1220" s="107">
        <v>7570</v>
      </c>
      <c r="E1220" s="108" t="s">
        <v>107</v>
      </c>
      <c r="F1220" s="108" t="s">
        <v>603</v>
      </c>
      <c r="G1220" s="108" t="s">
        <v>605</v>
      </c>
      <c r="H1220" s="108" t="s">
        <v>612</v>
      </c>
      <c r="I1220" s="108" t="s">
        <v>612</v>
      </c>
      <c r="J1220" s="109">
        <v>4640.7309999999998</v>
      </c>
      <c r="K1220" s="107">
        <v>2020</v>
      </c>
      <c r="L1220" s="98"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98" t="b">
        <f t="shared" si="18"/>
        <v>1</v>
      </c>
    </row>
    <row r="1221" spans="1:13">
      <c r="A1221" s="107">
        <v>6030</v>
      </c>
      <c r="B1221" s="108" t="s">
        <v>1255</v>
      </c>
      <c r="C1221" s="108" t="s">
        <v>985</v>
      </c>
      <c r="D1221" s="107">
        <v>7570</v>
      </c>
      <c r="E1221" s="108" t="s">
        <v>107</v>
      </c>
      <c r="F1221" s="108" t="s">
        <v>603</v>
      </c>
      <c r="G1221" s="108" t="s">
        <v>605</v>
      </c>
      <c r="H1221" s="108" t="s">
        <v>619</v>
      </c>
      <c r="I1221" s="108" t="s">
        <v>607</v>
      </c>
      <c r="J1221" s="109">
        <v>0</v>
      </c>
      <c r="K1221" s="107">
        <v>2020</v>
      </c>
      <c r="L1221" s="98"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98" t="b">
        <f t="shared" si="18"/>
        <v>1</v>
      </c>
    </row>
    <row r="1222" spans="1:13">
      <c r="A1222" s="107">
        <v>6030</v>
      </c>
      <c r="B1222" s="108" t="s">
        <v>1255</v>
      </c>
      <c r="C1222" s="108" t="s">
        <v>985</v>
      </c>
      <c r="D1222" s="107">
        <v>7570</v>
      </c>
      <c r="E1222" s="108" t="s">
        <v>107</v>
      </c>
      <c r="F1222" s="108" t="s">
        <v>603</v>
      </c>
      <c r="G1222" s="108" t="s">
        <v>605</v>
      </c>
      <c r="H1222" s="108" t="s">
        <v>628</v>
      </c>
      <c r="I1222" s="108" t="s">
        <v>607</v>
      </c>
      <c r="J1222" s="109">
        <v>8213150.2999999998</v>
      </c>
      <c r="K1222" s="107">
        <v>2020</v>
      </c>
      <c r="L1222" s="98"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98" t="b">
        <f t="shared" si="18"/>
        <v>1</v>
      </c>
    </row>
    <row r="1223" spans="1:13">
      <c r="A1223" s="107">
        <v>6034</v>
      </c>
      <c r="B1223" s="108" t="s">
        <v>1256</v>
      </c>
      <c r="C1223" s="108" t="s">
        <v>958</v>
      </c>
      <c r="D1223" s="107">
        <v>5109</v>
      </c>
      <c r="E1223" s="108" t="s">
        <v>73</v>
      </c>
      <c r="F1223" s="108" t="s">
        <v>603</v>
      </c>
      <c r="G1223" s="108" t="s">
        <v>611</v>
      </c>
      <c r="H1223" s="108" t="s">
        <v>604</v>
      </c>
      <c r="I1223" s="108" t="s">
        <v>604</v>
      </c>
      <c r="J1223" s="109">
        <v>367223</v>
      </c>
      <c r="K1223" s="107">
        <v>2020</v>
      </c>
      <c r="L1223" s="98"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98" t="b">
        <f t="shared" si="18"/>
        <v>1</v>
      </c>
    </row>
    <row r="1224" spans="1:13">
      <c r="A1224" s="107">
        <v>6034</v>
      </c>
      <c r="B1224" s="108" t="s">
        <v>1256</v>
      </c>
      <c r="C1224" s="108" t="s">
        <v>958</v>
      </c>
      <c r="D1224" s="107">
        <v>5109</v>
      </c>
      <c r="E1224" s="108" t="s">
        <v>73</v>
      </c>
      <c r="F1224" s="108" t="s">
        <v>603</v>
      </c>
      <c r="G1224" s="108" t="s">
        <v>649</v>
      </c>
      <c r="H1224" s="108" t="s">
        <v>612</v>
      </c>
      <c r="I1224" s="108" t="s">
        <v>612</v>
      </c>
      <c r="J1224" s="109">
        <v>42</v>
      </c>
      <c r="K1224" s="107">
        <v>2020</v>
      </c>
      <c r="L1224" s="98"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98"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07">
        <v>6034</v>
      </c>
      <c r="B1225" s="108" t="s">
        <v>1256</v>
      </c>
      <c r="C1225" s="108" t="s">
        <v>958</v>
      </c>
      <c r="D1225" s="107">
        <v>5109</v>
      </c>
      <c r="E1225" s="108" t="s">
        <v>73</v>
      </c>
      <c r="F1225" s="108" t="s">
        <v>603</v>
      </c>
      <c r="G1225" s="108" t="s">
        <v>605</v>
      </c>
      <c r="H1225" s="108" t="s">
        <v>612</v>
      </c>
      <c r="I1225" s="108" t="s">
        <v>612</v>
      </c>
      <c r="J1225" s="109">
        <v>16657.357</v>
      </c>
      <c r="K1225" s="107">
        <v>2020</v>
      </c>
      <c r="L1225" s="98"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98" t="b">
        <f t="shared" si="19"/>
        <v>1</v>
      </c>
    </row>
    <row r="1226" spans="1:13">
      <c r="A1226" s="107">
        <v>6034</v>
      </c>
      <c r="B1226" s="108" t="s">
        <v>1256</v>
      </c>
      <c r="C1226" s="108" t="s">
        <v>958</v>
      </c>
      <c r="D1226" s="107">
        <v>5109</v>
      </c>
      <c r="E1226" s="108" t="s">
        <v>73</v>
      </c>
      <c r="F1226" s="108" t="s">
        <v>603</v>
      </c>
      <c r="G1226" s="108" t="s">
        <v>605</v>
      </c>
      <c r="H1226" s="108" t="s">
        <v>628</v>
      </c>
      <c r="I1226" s="108" t="s">
        <v>607</v>
      </c>
      <c r="J1226" s="109">
        <v>4211527.5999999996</v>
      </c>
      <c r="K1226" s="107">
        <v>2020</v>
      </c>
      <c r="L1226" s="98"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98" t="b">
        <f t="shared" si="19"/>
        <v>1</v>
      </c>
    </row>
    <row r="1227" spans="1:13">
      <c r="A1227" s="107">
        <v>6034</v>
      </c>
      <c r="B1227" s="108" t="s">
        <v>1256</v>
      </c>
      <c r="C1227" s="108" t="s">
        <v>958</v>
      </c>
      <c r="D1227" s="107">
        <v>5109</v>
      </c>
      <c r="E1227" s="108" t="s">
        <v>73</v>
      </c>
      <c r="F1227" s="108" t="s">
        <v>603</v>
      </c>
      <c r="G1227" s="108" t="s">
        <v>605</v>
      </c>
      <c r="H1227" s="108" t="s">
        <v>608</v>
      </c>
      <c r="I1227" s="108" t="s">
        <v>607</v>
      </c>
      <c r="J1227" s="109">
        <v>0</v>
      </c>
      <c r="K1227" s="107">
        <v>2020</v>
      </c>
      <c r="L1227" s="98"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98" t="b">
        <f t="shared" si="19"/>
        <v>1</v>
      </c>
    </row>
    <row r="1228" spans="1:13">
      <c r="A1228" s="107">
        <v>6035</v>
      </c>
      <c r="B1228" s="108" t="s">
        <v>1257</v>
      </c>
      <c r="C1228" s="108" t="s">
        <v>958</v>
      </c>
      <c r="D1228" s="107">
        <v>5109</v>
      </c>
      <c r="E1228" s="108" t="s">
        <v>73</v>
      </c>
      <c r="F1228" s="108" t="s">
        <v>603</v>
      </c>
      <c r="G1228" s="108" t="s">
        <v>611</v>
      </c>
      <c r="H1228" s="108" t="s">
        <v>604</v>
      </c>
      <c r="I1228" s="108" t="s">
        <v>604</v>
      </c>
      <c r="J1228" s="109">
        <v>107127.08</v>
      </c>
      <c r="K1228" s="107">
        <v>2020</v>
      </c>
      <c r="L1228" s="98"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98" t="b">
        <f t="shared" si="19"/>
        <v>1</v>
      </c>
    </row>
    <row r="1229" spans="1:13">
      <c r="A1229" s="107">
        <v>6035</v>
      </c>
      <c r="B1229" s="108" t="s">
        <v>1257</v>
      </c>
      <c r="C1229" s="108" t="s">
        <v>958</v>
      </c>
      <c r="D1229" s="107">
        <v>5109</v>
      </c>
      <c r="E1229" s="108" t="s">
        <v>73</v>
      </c>
      <c r="F1229" s="108" t="s">
        <v>603</v>
      </c>
      <c r="G1229" s="108" t="s">
        <v>605</v>
      </c>
      <c r="H1229" s="108" t="s">
        <v>612</v>
      </c>
      <c r="I1229" s="108" t="s">
        <v>612</v>
      </c>
      <c r="J1229" s="109">
        <v>219.68</v>
      </c>
      <c r="K1229" s="107">
        <v>2020</v>
      </c>
      <c r="L1229" s="98"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98" t="b">
        <f t="shared" si="19"/>
        <v>1</v>
      </c>
    </row>
    <row r="1230" spans="1:13">
      <c r="A1230" s="107">
        <v>6035</v>
      </c>
      <c r="B1230" s="108" t="s">
        <v>1257</v>
      </c>
      <c r="C1230" s="108" t="s">
        <v>958</v>
      </c>
      <c r="D1230" s="107">
        <v>5109</v>
      </c>
      <c r="E1230" s="108" t="s">
        <v>73</v>
      </c>
      <c r="F1230" s="108" t="s">
        <v>603</v>
      </c>
      <c r="G1230" s="108" t="s">
        <v>605</v>
      </c>
      <c r="H1230" s="108" t="s">
        <v>604</v>
      </c>
      <c r="I1230" s="108" t="s">
        <v>604</v>
      </c>
      <c r="J1230" s="109">
        <v>846787.17</v>
      </c>
      <c r="K1230" s="107">
        <v>2020</v>
      </c>
      <c r="L1230" s="98"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98" t="b">
        <f t="shared" si="19"/>
        <v>1</v>
      </c>
    </row>
    <row r="1231" spans="1:13">
      <c r="A1231" s="107">
        <v>6035</v>
      </c>
      <c r="B1231" s="108" t="s">
        <v>1257</v>
      </c>
      <c r="C1231" s="108" t="s">
        <v>958</v>
      </c>
      <c r="D1231" s="107">
        <v>5109</v>
      </c>
      <c r="E1231" s="108" t="s">
        <v>73</v>
      </c>
      <c r="F1231" s="108" t="s">
        <v>603</v>
      </c>
      <c r="G1231" s="108" t="s">
        <v>605</v>
      </c>
      <c r="H1231" s="108" t="s">
        <v>646</v>
      </c>
      <c r="I1231" s="108" t="s">
        <v>646</v>
      </c>
      <c r="J1231" s="109">
        <v>47.148000000000003</v>
      </c>
      <c r="K1231" s="107">
        <v>2020</v>
      </c>
      <c r="L1231" s="98"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98" t="b">
        <f t="shared" si="19"/>
        <v>1</v>
      </c>
    </row>
    <row r="1232" spans="1:13">
      <c r="A1232" s="107">
        <v>6035</v>
      </c>
      <c r="B1232" s="108" t="s">
        <v>1257</v>
      </c>
      <c r="C1232" s="108" t="s">
        <v>958</v>
      </c>
      <c r="D1232" s="107">
        <v>5109</v>
      </c>
      <c r="E1232" s="108" t="s">
        <v>73</v>
      </c>
      <c r="F1232" s="108" t="s">
        <v>603</v>
      </c>
      <c r="G1232" s="108" t="s">
        <v>605</v>
      </c>
      <c r="H1232" s="108" t="s">
        <v>963</v>
      </c>
      <c r="I1232" s="108" t="s">
        <v>621</v>
      </c>
      <c r="J1232" s="109">
        <v>0</v>
      </c>
      <c r="K1232" s="107">
        <v>2020</v>
      </c>
      <c r="L1232" s="98"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98" t="b">
        <f t="shared" si="19"/>
        <v>1</v>
      </c>
    </row>
    <row r="1233" spans="1:13">
      <c r="A1233" s="107">
        <v>6036</v>
      </c>
      <c r="B1233" s="108" t="s">
        <v>1258</v>
      </c>
      <c r="C1233" s="108" t="s">
        <v>1067</v>
      </c>
      <c r="D1233" s="107">
        <v>5416</v>
      </c>
      <c r="E1233" s="108" t="s">
        <v>123</v>
      </c>
      <c r="F1233" s="108" t="s">
        <v>603</v>
      </c>
      <c r="G1233" s="108" t="s">
        <v>605</v>
      </c>
      <c r="H1233" s="108" t="s">
        <v>616</v>
      </c>
      <c r="I1233" s="108" t="s">
        <v>616</v>
      </c>
      <c r="J1233" s="109">
        <v>9235519</v>
      </c>
      <c r="K1233" s="107">
        <v>2020</v>
      </c>
      <c r="L1233" s="98"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98" t="b">
        <f t="shared" si="19"/>
        <v>1</v>
      </c>
    </row>
    <row r="1234" spans="1:13">
      <c r="A1234" s="107">
        <v>6036</v>
      </c>
      <c r="B1234" s="108" t="s">
        <v>1258</v>
      </c>
      <c r="C1234" s="108" t="s">
        <v>1067</v>
      </c>
      <c r="D1234" s="107">
        <v>5416</v>
      </c>
      <c r="E1234" s="108" t="s">
        <v>123</v>
      </c>
      <c r="F1234" s="108" t="s">
        <v>603</v>
      </c>
      <c r="G1234" s="108" t="s">
        <v>605</v>
      </c>
      <c r="H1234" s="108" t="s">
        <v>616</v>
      </c>
      <c r="I1234" s="108" t="s">
        <v>616</v>
      </c>
      <c r="J1234" s="109">
        <v>10121151</v>
      </c>
      <c r="K1234" s="107">
        <v>2020</v>
      </c>
      <c r="L1234" s="98"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98" t="b">
        <f t="shared" si="19"/>
        <v>1</v>
      </c>
    </row>
    <row r="1235" spans="1:13">
      <c r="A1235" s="107">
        <v>6038</v>
      </c>
      <c r="B1235" s="108" t="s">
        <v>1259</v>
      </c>
      <c r="C1235" s="108" t="s">
        <v>1067</v>
      </c>
      <c r="D1235" s="107">
        <v>5416</v>
      </c>
      <c r="E1235" s="108" t="s">
        <v>104</v>
      </c>
      <c r="F1235" s="108" t="s">
        <v>603</v>
      </c>
      <c r="G1235" s="108" t="s">
        <v>605</v>
      </c>
      <c r="H1235" s="108" t="s">
        <v>616</v>
      </c>
      <c r="I1235" s="108" t="s">
        <v>616</v>
      </c>
      <c r="J1235" s="109">
        <v>9434118</v>
      </c>
      <c r="K1235" s="107">
        <v>2020</v>
      </c>
      <c r="L1235" s="98"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98" t="b">
        <f t="shared" si="19"/>
        <v>1</v>
      </c>
    </row>
    <row r="1236" spans="1:13">
      <c r="A1236" s="107">
        <v>6038</v>
      </c>
      <c r="B1236" s="108" t="s">
        <v>1259</v>
      </c>
      <c r="C1236" s="108" t="s">
        <v>1067</v>
      </c>
      <c r="D1236" s="107">
        <v>5416</v>
      </c>
      <c r="E1236" s="108" t="s">
        <v>104</v>
      </c>
      <c r="F1236" s="108" t="s">
        <v>603</v>
      </c>
      <c r="G1236" s="108" t="s">
        <v>605</v>
      </c>
      <c r="H1236" s="108" t="s">
        <v>616</v>
      </c>
      <c r="I1236" s="108" t="s">
        <v>616</v>
      </c>
      <c r="J1236" s="109">
        <v>9612831</v>
      </c>
      <c r="K1236" s="107">
        <v>2020</v>
      </c>
      <c r="L1236" s="98"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98" t="b">
        <f t="shared" si="19"/>
        <v>1</v>
      </c>
    </row>
    <row r="1237" spans="1:13">
      <c r="A1237" s="107">
        <v>6040</v>
      </c>
      <c r="B1237" s="108" t="s">
        <v>1260</v>
      </c>
      <c r="C1237" s="108" t="s">
        <v>1250</v>
      </c>
      <c r="D1237" s="107">
        <v>50161</v>
      </c>
      <c r="E1237" s="108" t="s">
        <v>118</v>
      </c>
      <c r="F1237" s="108" t="s">
        <v>679</v>
      </c>
      <c r="G1237" s="108" t="s">
        <v>605</v>
      </c>
      <c r="H1237" s="108" t="s">
        <v>616</v>
      </c>
      <c r="I1237" s="108" t="s">
        <v>616</v>
      </c>
      <c r="J1237" s="109">
        <v>8047731</v>
      </c>
      <c r="K1237" s="107">
        <v>2020</v>
      </c>
      <c r="L1237" s="98"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98" t="b">
        <f t="shared" si="19"/>
        <v>1</v>
      </c>
    </row>
    <row r="1238" spans="1:13">
      <c r="A1238" s="107">
        <v>6040</v>
      </c>
      <c r="B1238" s="108" t="s">
        <v>1260</v>
      </c>
      <c r="C1238" s="108" t="s">
        <v>1250</v>
      </c>
      <c r="D1238" s="107">
        <v>50161</v>
      </c>
      <c r="E1238" s="108" t="s">
        <v>118</v>
      </c>
      <c r="F1238" s="108" t="s">
        <v>679</v>
      </c>
      <c r="G1238" s="108" t="s">
        <v>605</v>
      </c>
      <c r="H1238" s="108" t="s">
        <v>616</v>
      </c>
      <c r="I1238" s="108" t="s">
        <v>616</v>
      </c>
      <c r="J1238" s="109">
        <v>7345662</v>
      </c>
      <c r="K1238" s="107">
        <v>2020</v>
      </c>
      <c r="L1238" s="98"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98" t="b">
        <f t="shared" si="19"/>
        <v>1</v>
      </c>
    </row>
    <row r="1239" spans="1:13">
      <c r="A1239" s="107">
        <v>6041</v>
      </c>
      <c r="B1239" s="108" t="s">
        <v>1261</v>
      </c>
      <c r="C1239" s="108" t="s">
        <v>623</v>
      </c>
      <c r="D1239" s="107">
        <v>5580</v>
      </c>
      <c r="E1239" s="108" t="s">
        <v>59</v>
      </c>
      <c r="F1239" s="108" t="s">
        <v>603</v>
      </c>
      <c r="G1239" s="108" t="s">
        <v>605</v>
      </c>
      <c r="H1239" s="108" t="s">
        <v>606</v>
      </c>
      <c r="I1239" s="108" t="s">
        <v>607</v>
      </c>
      <c r="J1239" s="109">
        <v>7219247.2000000002</v>
      </c>
      <c r="K1239" s="107">
        <v>2020</v>
      </c>
      <c r="L1239" s="98"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98" t="b">
        <f t="shared" si="19"/>
        <v>1</v>
      </c>
    </row>
    <row r="1240" spans="1:13">
      <c r="A1240" s="107">
        <v>6041</v>
      </c>
      <c r="B1240" s="108" t="s">
        <v>1261</v>
      </c>
      <c r="C1240" s="108" t="s">
        <v>623</v>
      </c>
      <c r="D1240" s="107">
        <v>5580</v>
      </c>
      <c r="E1240" s="108" t="s">
        <v>59</v>
      </c>
      <c r="F1240" s="108" t="s">
        <v>603</v>
      </c>
      <c r="G1240" s="108" t="s">
        <v>605</v>
      </c>
      <c r="H1240" s="108" t="s">
        <v>612</v>
      </c>
      <c r="I1240" s="108" t="s">
        <v>612</v>
      </c>
      <c r="J1240" s="109">
        <v>10871.844999999999</v>
      </c>
      <c r="K1240" s="107">
        <v>2020</v>
      </c>
      <c r="L1240" s="98"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98" t="b">
        <f t="shared" si="19"/>
        <v>1</v>
      </c>
    </row>
    <row r="1241" spans="1:13">
      <c r="A1241" s="107">
        <v>6041</v>
      </c>
      <c r="B1241" s="108" t="s">
        <v>1261</v>
      </c>
      <c r="C1241" s="108" t="s">
        <v>623</v>
      </c>
      <c r="D1241" s="107">
        <v>5580</v>
      </c>
      <c r="E1241" s="108" t="s">
        <v>59</v>
      </c>
      <c r="F1241" s="108" t="s">
        <v>603</v>
      </c>
      <c r="G1241" s="108" t="s">
        <v>605</v>
      </c>
      <c r="H1241" s="108" t="s">
        <v>917</v>
      </c>
      <c r="I1241" s="108" t="s">
        <v>727</v>
      </c>
      <c r="J1241" s="109">
        <v>64166.972999999998</v>
      </c>
      <c r="K1241" s="107">
        <v>2020</v>
      </c>
      <c r="L1241" s="98"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98" t="b">
        <f t="shared" si="19"/>
        <v>1</v>
      </c>
    </row>
    <row r="1242" spans="1:13">
      <c r="A1242" s="107">
        <v>6041</v>
      </c>
      <c r="B1242" s="108" t="s">
        <v>1261</v>
      </c>
      <c r="C1242" s="108" t="s">
        <v>623</v>
      </c>
      <c r="D1242" s="107">
        <v>5580</v>
      </c>
      <c r="E1242" s="108" t="s">
        <v>59</v>
      </c>
      <c r="F1242" s="108" t="s">
        <v>603</v>
      </c>
      <c r="G1242" s="108" t="s">
        <v>605</v>
      </c>
      <c r="H1242" s="108" t="s">
        <v>861</v>
      </c>
      <c r="I1242" s="108" t="s">
        <v>862</v>
      </c>
      <c r="J1242" s="109">
        <v>0</v>
      </c>
      <c r="K1242" s="107">
        <v>2020</v>
      </c>
      <c r="L1242" s="98"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98" t="b">
        <f t="shared" si="19"/>
        <v>1</v>
      </c>
    </row>
    <row r="1243" spans="1:13">
      <c r="A1243" s="107">
        <v>6041</v>
      </c>
      <c r="B1243" s="108" t="s">
        <v>1261</v>
      </c>
      <c r="C1243" s="108" t="s">
        <v>623</v>
      </c>
      <c r="D1243" s="107">
        <v>5580</v>
      </c>
      <c r="E1243" s="108" t="s">
        <v>59</v>
      </c>
      <c r="F1243" s="108" t="s">
        <v>603</v>
      </c>
      <c r="G1243" s="108" t="s">
        <v>605</v>
      </c>
      <c r="H1243" s="108" t="s">
        <v>785</v>
      </c>
      <c r="I1243" s="108" t="s">
        <v>786</v>
      </c>
      <c r="J1243" s="109">
        <v>0</v>
      </c>
      <c r="K1243" s="107">
        <v>2020</v>
      </c>
      <c r="L1243" s="98"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98" t="b">
        <f t="shared" si="19"/>
        <v>1</v>
      </c>
    </row>
    <row r="1244" spans="1:13">
      <c r="A1244" s="107">
        <v>6042</v>
      </c>
      <c r="B1244" s="108" t="s">
        <v>1262</v>
      </c>
      <c r="C1244" s="108" t="s">
        <v>794</v>
      </c>
      <c r="D1244" s="107">
        <v>6452</v>
      </c>
      <c r="E1244" s="108" t="s">
        <v>31</v>
      </c>
      <c r="F1244" s="108" t="s">
        <v>603</v>
      </c>
      <c r="G1244" s="108" t="s">
        <v>16</v>
      </c>
      <c r="H1244" s="108" t="s">
        <v>612</v>
      </c>
      <c r="I1244" s="108" t="s">
        <v>612</v>
      </c>
      <c r="J1244" s="109">
        <v>0</v>
      </c>
      <c r="K1244" s="107">
        <v>2020</v>
      </c>
      <c r="L1244" s="98"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98" t="b">
        <f t="shared" si="19"/>
        <v>1</v>
      </c>
    </row>
    <row r="1245" spans="1:13">
      <c r="A1245" s="107">
        <v>6042</v>
      </c>
      <c r="B1245" s="108" t="s">
        <v>1262</v>
      </c>
      <c r="C1245" s="108" t="s">
        <v>794</v>
      </c>
      <c r="D1245" s="107">
        <v>6452</v>
      </c>
      <c r="E1245" s="108" t="s">
        <v>31</v>
      </c>
      <c r="F1245" s="108" t="s">
        <v>603</v>
      </c>
      <c r="G1245" s="108" t="s">
        <v>16</v>
      </c>
      <c r="H1245" s="108" t="s">
        <v>604</v>
      </c>
      <c r="I1245" s="108" t="s">
        <v>604</v>
      </c>
      <c r="J1245" s="109">
        <v>2190344</v>
      </c>
      <c r="K1245" s="107">
        <v>2020</v>
      </c>
      <c r="L1245" s="98"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98" t="b">
        <f t="shared" si="19"/>
        <v>1</v>
      </c>
    </row>
    <row r="1246" spans="1:13">
      <c r="A1246" s="107">
        <v>6042</v>
      </c>
      <c r="B1246" s="108" t="s">
        <v>1262</v>
      </c>
      <c r="C1246" s="108" t="s">
        <v>794</v>
      </c>
      <c r="D1246" s="107">
        <v>6452</v>
      </c>
      <c r="E1246" s="108" t="s">
        <v>31</v>
      </c>
      <c r="F1246" s="108" t="s">
        <v>603</v>
      </c>
      <c r="G1246" s="108" t="s">
        <v>24</v>
      </c>
      <c r="H1246" s="108" t="s">
        <v>612</v>
      </c>
      <c r="I1246" s="108" t="s">
        <v>612</v>
      </c>
      <c r="J1246" s="109">
        <v>0</v>
      </c>
      <c r="K1246" s="107">
        <v>2020</v>
      </c>
      <c r="L1246" s="98"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98" t="b">
        <f t="shared" si="19"/>
        <v>1</v>
      </c>
    </row>
    <row r="1247" spans="1:13">
      <c r="A1247" s="107">
        <v>6042</v>
      </c>
      <c r="B1247" s="108" t="s">
        <v>1262</v>
      </c>
      <c r="C1247" s="108" t="s">
        <v>794</v>
      </c>
      <c r="D1247" s="107">
        <v>6452</v>
      </c>
      <c r="E1247" s="108" t="s">
        <v>31</v>
      </c>
      <c r="F1247" s="108" t="s">
        <v>603</v>
      </c>
      <c r="G1247" s="108" t="s">
        <v>24</v>
      </c>
      <c r="H1247" s="108" t="s">
        <v>604</v>
      </c>
      <c r="I1247" s="108" t="s">
        <v>604</v>
      </c>
      <c r="J1247" s="109">
        <v>4994412</v>
      </c>
      <c r="K1247" s="107">
        <v>2020</v>
      </c>
      <c r="L1247" s="98"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98" t="b">
        <f t="shared" si="19"/>
        <v>1</v>
      </c>
    </row>
    <row r="1248" spans="1:13">
      <c r="A1248" s="107">
        <v>6042</v>
      </c>
      <c r="B1248" s="108" t="s">
        <v>1262</v>
      </c>
      <c r="C1248" s="108" t="s">
        <v>794</v>
      </c>
      <c r="D1248" s="107">
        <v>6452</v>
      </c>
      <c r="E1248" s="108" t="s">
        <v>31</v>
      </c>
      <c r="F1248" s="108" t="s">
        <v>603</v>
      </c>
      <c r="G1248" s="108" t="s">
        <v>605</v>
      </c>
      <c r="H1248" s="108" t="s">
        <v>604</v>
      </c>
      <c r="I1248" s="108" t="s">
        <v>604</v>
      </c>
      <c r="J1248" s="109">
        <v>2359384.2000000002</v>
      </c>
      <c r="K1248" s="107">
        <v>2020</v>
      </c>
      <c r="L1248" s="98"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98" t="b">
        <f t="shared" si="19"/>
        <v>1</v>
      </c>
    </row>
    <row r="1249" spans="1:13">
      <c r="A1249" s="107">
        <v>6042</v>
      </c>
      <c r="B1249" s="108" t="s">
        <v>1262</v>
      </c>
      <c r="C1249" s="108" t="s">
        <v>794</v>
      </c>
      <c r="D1249" s="107">
        <v>6452</v>
      </c>
      <c r="E1249" s="108" t="s">
        <v>31</v>
      </c>
      <c r="F1249" s="108" t="s">
        <v>603</v>
      </c>
      <c r="G1249" s="108" t="s">
        <v>605</v>
      </c>
      <c r="H1249" s="108" t="s">
        <v>646</v>
      </c>
      <c r="I1249" s="108" t="s">
        <v>646</v>
      </c>
      <c r="J1249" s="109">
        <v>50955.767999999996</v>
      </c>
      <c r="K1249" s="107">
        <v>2020</v>
      </c>
      <c r="L1249" s="98"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98" t="b">
        <f t="shared" si="19"/>
        <v>1</v>
      </c>
    </row>
    <row r="1250" spans="1:13">
      <c r="A1250" s="107">
        <v>6043</v>
      </c>
      <c r="B1250" s="108" t="s">
        <v>1263</v>
      </c>
      <c r="C1250" s="108" t="s">
        <v>794</v>
      </c>
      <c r="D1250" s="107">
        <v>6452</v>
      </c>
      <c r="E1250" s="108" t="s">
        <v>31</v>
      </c>
      <c r="F1250" s="108" t="s">
        <v>603</v>
      </c>
      <c r="G1250" s="108" t="s">
        <v>16</v>
      </c>
      <c r="H1250" s="108" t="s">
        <v>612</v>
      </c>
      <c r="I1250" s="108" t="s">
        <v>612</v>
      </c>
      <c r="J1250" s="109">
        <v>1841.047</v>
      </c>
      <c r="K1250" s="107">
        <v>2020</v>
      </c>
      <c r="L1250" s="98"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98" t="b">
        <f t="shared" si="19"/>
        <v>1</v>
      </c>
    </row>
    <row r="1251" spans="1:13">
      <c r="A1251" s="107">
        <v>6043</v>
      </c>
      <c r="B1251" s="108" t="s">
        <v>1263</v>
      </c>
      <c r="C1251" s="108" t="s">
        <v>794</v>
      </c>
      <c r="D1251" s="107">
        <v>6452</v>
      </c>
      <c r="E1251" s="108" t="s">
        <v>31</v>
      </c>
      <c r="F1251" s="108" t="s">
        <v>603</v>
      </c>
      <c r="G1251" s="108" t="s">
        <v>16</v>
      </c>
      <c r="H1251" s="108" t="s">
        <v>604</v>
      </c>
      <c r="I1251" s="108" t="s">
        <v>604</v>
      </c>
      <c r="J1251" s="109">
        <v>3986518</v>
      </c>
      <c r="K1251" s="107">
        <v>2020</v>
      </c>
      <c r="L1251" s="98"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98" t="b">
        <f t="shared" si="19"/>
        <v>1</v>
      </c>
    </row>
    <row r="1252" spans="1:13">
      <c r="A1252" s="107">
        <v>6043</v>
      </c>
      <c r="B1252" s="108" t="s">
        <v>1263</v>
      </c>
      <c r="C1252" s="108" t="s">
        <v>794</v>
      </c>
      <c r="D1252" s="107">
        <v>6452</v>
      </c>
      <c r="E1252" s="108" t="s">
        <v>31</v>
      </c>
      <c r="F1252" s="108" t="s">
        <v>603</v>
      </c>
      <c r="G1252" s="108" t="s">
        <v>16</v>
      </c>
      <c r="H1252" s="108" t="s">
        <v>662</v>
      </c>
      <c r="I1252" s="108" t="s">
        <v>662</v>
      </c>
      <c r="J1252" s="109">
        <v>29714</v>
      </c>
      <c r="K1252" s="107">
        <v>2020</v>
      </c>
      <c r="L1252" s="98"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98" t="b">
        <f t="shared" si="19"/>
        <v>1</v>
      </c>
    </row>
    <row r="1253" spans="1:13">
      <c r="A1253" s="107">
        <v>6043</v>
      </c>
      <c r="B1253" s="108" t="s">
        <v>1263</v>
      </c>
      <c r="C1253" s="108" t="s">
        <v>794</v>
      </c>
      <c r="D1253" s="107">
        <v>6452</v>
      </c>
      <c r="E1253" s="108" t="s">
        <v>31</v>
      </c>
      <c r="F1253" s="108" t="s">
        <v>603</v>
      </c>
      <c r="G1253" s="108" t="s">
        <v>24</v>
      </c>
      <c r="H1253" s="108" t="s">
        <v>606</v>
      </c>
      <c r="I1253" s="108" t="s">
        <v>607</v>
      </c>
      <c r="J1253" s="109">
        <v>0</v>
      </c>
      <c r="K1253" s="107">
        <v>2020</v>
      </c>
      <c r="L1253" s="98"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98" t="b">
        <f t="shared" si="19"/>
        <v>1</v>
      </c>
    </row>
    <row r="1254" spans="1:13">
      <c r="A1254" s="107">
        <v>6043</v>
      </c>
      <c r="B1254" s="108" t="s">
        <v>1263</v>
      </c>
      <c r="C1254" s="108" t="s">
        <v>794</v>
      </c>
      <c r="D1254" s="107">
        <v>6452</v>
      </c>
      <c r="E1254" s="108" t="s">
        <v>31</v>
      </c>
      <c r="F1254" s="108" t="s">
        <v>603</v>
      </c>
      <c r="G1254" s="108" t="s">
        <v>24</v>
      </c>
      <c r="H1254" s="108" t="s">
        <v>612</v>
      </c>
      <c r="I1254" s="108" t="s">
        <v>612</v>
      </c>
      <c r="J1254" s="109">
        <v>3266.9690000000001</v>
      </c>
      <c r="K1254" s="107">
        <v>2020</v>
      </c>
      <c r="L1254" s="98"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98" t="b">
        <f t="shared" si="19"/>
        <v>1</v>
      </c>
    </row>
    <row r="1255" spans="1:13">
      <c r="A1255" s="107">
        <v>6043</v>
      </c>
      <c r="B1255" s="108" t="s">
        <v>1263</v>
      </c>
      <c r="C1255" s="108" t="s">
        <v>794</v>
      </c>
      <c r="D1255" s="107">
        <v>6452</v>
      </c>
      <c r="E1255" s="108" t="s">
        <v>31</v>
      </c>
      <c r="F1255" s="108" t="s">
        <v>603</v>
      </c>
      <c r="G1255" s="108" t="s">
        <v>24</v>
      </c>
      <c r="H1255" s="108" t="s">
        <v>604</v>
      </c>
      <c r="I1255" s="108" t="s">
        <v>604</v>
      </c>
      <c r="J1255" s="109">
        <v>7071376</v>
      </c>
      <c r="K1255" s="107">
        <v>2020</v>
      </c>
      <c r="L1255" s="98"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98" t="b">
        <f t="shared" si="19"/>
        <v>1</v>
      </c>
    </row>
    <row r="1256" spans="1:13">
      <c r="A1256" s="107">
        <v>6043</v>
      </c>
      <c r="B1256" s="108" t="s">
        <v>1263</v>
      </c>
      <c r="C1256" s="108" t="s">
        <v>794</v>
      </c>
      <c r="D1256" s="107">
        <v>6452</v>
      </c>
      <c r="E1256" s="108" t="s">
        <v>31</v>
      </c>
      <c r="F1256" s="108" t="s">
        <v>603</v>
      </c>
      <c r="G1256" s="108" t="s">
        <v>24</v>
      </c>
      <c r="H1256" s="108" t="s">
        <v>646</v>
      </c>
      <c r="I1256" s="108" t="s">
        <v>646</v>
      </c>
      <c r="J1256" s="109">
        <v>0</v>
      </c>
      <c r="K1256" s="107">
        <v>2020</v>
      </c>
      <c r="L1256" s="98"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98" t="b">
        <f t="shared" si="19"/>
        <v>1</v>
      </c>
    </row>
    <row r="1257" spans="1:13">
      <c r="A1257" s="107">
        <v>6045</v>
      </c>
      <c r="B1257" s="108" t="s">
        <v>1264</v>
      </c>
      <c r="C1257" s="108" t="s">
        <v>794</v>
      </c>
      <c r="D1257" s="107">
        <v>6452</v>
      </c>
      <c r="E1257" s="108" t="s">
        <v>31</v>
      </c>
      <c r="F1257" s="108" t="s">
        <v>603</v>
      </c>
      <c r="G1257" s="108" t="s">
        <v>605</v>
      </c>
      <c r="H1257" s="108" t="s">
        <v>616</v>
      </c>
      <c r="I1257" s="108" t="s">
        <v>616</v>
      </c>
      <c r="J1257" s="109">
        <v>8726843</v>
      </c>
      <c r="K1257" s="107">
        <v>2020</v>
      </c>
      <c r="L1257" s="98"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98" t="b">
        <f t="shared" si="19"/>
        <v>1</v>
      </c>
    </row>
    <row r="1258" spans="1:13">
      <c r="A1258" s="107">
        <v>6045</v>
      </c>
      <c r="B1258" s="108" t="s">
        <v>1264</v>
      </c>
      <c r="C1258" s="108" t="s">
        <v>794</v>
      </c>
      <c r="D1258" s="107">
        <v>6452</v>
      </c>
      <c r="E1258" s="108" t="s">
        <v>31</v>
      </c>
      <c r="F1258" s="108" t="s">
        <v>603</v>
      </c>
      <c r="G1258" s="108" t="s">
        <v>605</v>
      </c>
      <c r="H1258" s="108" t="s">
        <v>616</v>
      </c>
      <c r="I1258" s="108" t="s">
        <v>616</v>
      </c>
      <c r="J1258" s="109">
        <v>8073527</v>
      </c>
      <c r="K1258" s="107">
        <v>2020</v>
      </c>
      <c r="L1258" s="98"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98" t="b">
        <f t="shared" si="19"/>
        <v>1</v>
      </c>
    </row>
    <row r="1259" spans="1:13">
      <c r="A1259" s="107">
        <v>6051</v>
      </c>
      <c r="B1259" s="108" t="s">
        <v>1265</v>
      </c>
      <c r="C1259" s="108" t="s">
        <v>810</v>
      </c>
      <c r="D1259" s="107">
        <v>7140</v>
      </c>
      <c r="E1259" s="108" t="s">
        <v>35</v>
      </c>
      <c r="F1259" s="108" t="s">
        <v>603</v>
      </c>
      <c r="G1259" s="108" t="s">
        <v>605</v>
      </c>
      <c r="H1259" s="108" t="s">
        <v>616</v>
      </c>
      <c r="I1259" s="108" t="s">
        <v>616</v>
      </c>
      <c r="J1259" s="109">
        <v>6410209</v>
      </c>
      <c r="K1259" s="107">
        <v>2020</v>
      </c>
      <c r="L1259" s="98"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98" t="b">
        <f t="shared" si="19"/>
        <v>1</v>
      </c>
    </row>
    <row r="1260" spans="1:13">
      <c r="A1260" s="107">
        <v>6051</v>
      </c>
      <c r="B1260" s="108" t="s">
        <v>1265</v>
      </c>
      <c r="C1260" s="108" t="s">
        <v>810</v>
      </c>
      <c r="D1260" s="107">
        <v>7140</v>
      </c>
      <c r="E1260" s="108" t="s">
        <v>35</v>
      </c>
      <c r="F1260" s="108" t="s">
        <v>603</v>
      </c>
      <c r="G1260" s="108" t="s">
        <v>605</v>
      </c>
      <c r="H1260" s="108" t="s">
        <v>616</v>
      </c>
      <c r="I1260" s="108" t="s">
        <v>616</v>
      </c>
      <c r="J1260" s="109">
        <v>7557670</v>
      </c>
      <c r="K1260" s="107">
        <v>2020</v>
      </c>
      <c r="L1260" s="98"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98" t="b">
        <f t="shared" si="19"/>
        <v>1</v>
      </c>
    </row>
    <row r="1261" spans="1:13">
      <c r="A1261" s="107">
        <v>6052</v>
      </c>
      <c r="B1261" s="108" t="s">
        <v>1266</v>
      </c>
      <c r="C1261" s="108" t="s">
        <v>810</v>
      </c>
      <c r="D1261" s="107">
        <v>7140</v>
      </c>
      <c r="E1261" s="108" t="s">
        <v>35</v>
      </c>
      <c r="F1261" s="108" t="s">
        <v>603</v>
      </c>
      <c r="G1261" s="108" t="s">
        <v>611</v>
      </c>
      <c r="H1261" s="108" t="s">
        <v>612</v>
      </c>
      <c r="I1261" s="108" t="s">
        <v>612</v>
      </c>
      <c r="J1261" s="109">
        <v>-317</v>
      </c>
      <c r="K1261" s="107">
        <v>2020</v>
      </c>
      <c r="L1261" s="98"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98" t="b">
        <f t="shared" si="19"/>
        <v>1</v>
      </c>
    </row>
    <row r="1262" spans="1:13">
      <c r="A1262" s="107">
        <v>6052</v>
      </c>
      <c r="B1262" s="108" t="s">
        <v>1266</v>
      </c>
      <c r="C1262" s="108" t="s">
        <v>810</v>
      </c>
      <c r="D1262" s="107">
        <v>7140</v>
      </c>
      <c r="E1262" s="108" t="s">
        <v>35</v>
      </c>
      <c r="F1262" s="108" t="s">
        <v>603</v>
      </c>
      <c r="G1262" s="108" t="s">
        <v>605</v>
      </c>
      <c r="H1262" s="108" t="s">
        <v>606</v>
      </c>
      <c r="I1262" s="108" t="s">
        <v>607</v>
      </c>
      <c r="J1262" s="109">
        <v>179997.59</v>
      </c>
      <c r="K1262" s="107">
        <v>2020</v>
      </c>
      <c r="L1262" s="98"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98" t="b">
        <f t="shared" si="19"/>
        <v>1</v>
      </c>
    </row>
    <row r="1263" spans="1:13">
      <c r="A1263" s="107">
        <v>6052</v>
      </c>
      <c r="B1263" s="108" t="s">
        <v>1266</v>
      </c>
      <c r="C1263" s="108" t="s">
        <v>810</v>
      </c>
      <c r="D1263" s="107">
        <v>7140</v>
      </c>
      <c r="E1263" s="108" t="s">
        <v>35</v>
      </c>
      <c r="F1263" s="108" t="s">
        <v>603</v>
      </c>
      <c r="G1263" s="108" t="s">
        <v>605</v>
      </c>
      <c r="H1263" s="108" t="s">
        <v>612</v>
      </c>
      <c r="I1263" s="108" t="s">
        <v>612</v>
      </c>
      <c r="J1263" s="109">
        <v>-35313.589999999997</v>
      </c>
      <c r="K1263" s="107">
        <v>2020</v>
      </c>
      <c r="L1263" s="98"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98" t="b">
        <f t="shared" si="19"/>
        <v>1</v>
      </c>
    </row>
    <row r="1264" spans="1:13">
      <c r="A1264" s="107">
        <v>6055</v>
      </c>
      <c r="B1264" s="108" t="s">
        <v>1267</v>
      </c>
      <c r="C1264" s="108" t="s">
        <v>1268</v>
      </c>
      <c r="D1264" s="107">
        <v>11252</v>
      </c>
      <c r="E1264" s="108" t="s">
        <v>62</v>
      </c>
      <c r="F1264" s="108" t="s">
        <v>679</v>
      </c>
      <c r="G1264" s="108" t="s">
        <v>605</v>
      </c>
      <c r="H1264" s="108" t="s">
        <v>612</v>
      </c>
      <c r="I1264" s="108" t="s">
        <v>612</v>
      </c>
      <c r="J1264" s="109">
        <v>0</v>
      </c>
      <c r="K1264" s="107">
        <v>2020</v>
      </c>
      <c r="L1264" s="98"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98" t="b">
        <f t="shared" si="19"/>
        <v>1</v>
      </c>
    </row>
    <row r="1265" spans="1:13">
      <c r="A1265" s="107">
        <v>6055</v>
      </c>
      <c r="B1265" s="108" t="s">
        <v>1267</v>
      </c>
      <c r="C1265" s="108" t="s">
        <v>1268</v>
      </c>
      <c r="D1265" s="107">
        <v>11252</v>
      </c>
      <c r="E1265" s="108" t="s">
        <v>62</v>
      </c>
      <c r="F1265" s="108" t="s">
        <v>679</v>
      </c>
      <c r="G1265" s="108" t="s">
        <v>605</v>
      </c>
      <c r="H1265" s="108" t="s">
        <v>604</v>
      </c>
      <c r="I1265" s="108" t="s">
        <v>604</v>
      </c>
      <c r="J1265" s="109">
        <v>990307.01</v>
      </c>
      <c r="K1265" s="107">
        <v>2020</v>
      </c>
      <c r="L1265" s="98"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98" t="b">
        <f t="shared" si="19"/>
        <v>1</v>
      </c>
    </row>
    <row r="1266" spans="1:13">
      <c r="A1266" s="107">
        <v>6055</v>
      </c>
      <c r="B1266" s="108" t="s">
        <v>1267</v>
      </c>
      <c r="C1266" s="108" t="s">
        <v>1268</v>
      </c>
      <c r="D1266" s="107">
        <v>11252</v>
      </c>
      <c r="E1266" s="108" t="s">
        <v>62</v>
      </c>
      <c r="F1266" s="108" t="s">
        <v>679</v>
      </c>
      <c r="G1266" s="108" t="s">
        <v>605</v>
      </c>
      <c r="H1266" s="108" t="s">
        <v>628</v>
      </c>
      <c r="I1266" s="108" t="s">
        <v>607</v>
      </c>
      <c r="J1266" s="109">
        <v>292007.99</v>
      </c>
      <c r="K1266" s="107">
        <v>2020</v>
      </c>
      <c r="L1266" s="98"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98" t="b">
        <f t="shared" si="19"/>
        <v>1</v>
      </c>
    </row>
    <row r="1267" spans="1:13">
      <c r="A1267" s="107">
        <v>6055</v>
      </c>
      <c r="B1267" s="108" t="s">
        <v>1267</v>
      </c>
      <c r="C1267" s="108" t="s">
        <v>1268</v>
      </c>
      <c r="D1267" s="107">
        <v>11252</v>
      </c>
      <c r="E1267" s="108" t="s">
        <v>62</v>
      </c>
      <c r="F1267" s="108" t="s">
        <v>679</v>
      </c>
      <c r="G1267" s="108" t="s">
        <v>605</v>
      </c>
      <c r="H1267" s="108" t="s">
        <v>608</v>
      </c>
      <c r="I1267" s="108" t="s">
        <v>607</v>
      </c>
      <c r="J1267" s="109">
        <v>0</v>
      </c>
      <c r="K1267" s="107">
        <v>2020</v>
      </c>
      <c r="L1267" s="98"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98" t="b">
        <f t="shared" si="19"/>
        <v>1</v>
      </c>
    </row>
    <row r="1268" spans="1:13">
      <c r="A1268" s="107">
        <v>6064</v>
      </c>
      <c r="B1268" s="108" t="s">
        <v>1269</v>
      </c>
      <c r="C1268" s="108" t="s">
        <v>1270</v>
      </c>
      <c r="D1268" s="107">
        <v>9996</v>
      </c>
      <c r="E1268" s="108" t="s">
        <v>55</v>
      </c>
      <c r="F1268" s="108" t="s">
        <v>603</v>
      </c>
      <c r="G1268" s="108" t="s">
        <v>611</v>
      </c>
      <c r="H1268" s="108" t="s">
        <v>612</v>
      </c>
      <c r="I1268" s="108" t="s">
        <v>612</v>
      </c>
      <c r="J1268" s="109">
        <v>281.69200000000001</v>
      </c>
      <c r="K1268" s="107">
        <v>2020</v>
      </c>
      <c r="L1268" s="98"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98" t="b">
        <f t="shared" si="19"/>
        <v>1</v>
      </c>
    </row>
    <row r="1269" spans="1:13">
      <c r="A1269" s="107">
        <v>6064</v>
      </c>
      <c r="B1269" s="108" t="s">
        <v>1269</v>
      </c>
      <c r="C1269" s="108" t="s">
        <v>1270</v>
      </c>
      <c r="D1269" s="107">
        <v>9996</v>
      </c>
      <c r="E1269" s="108" t="s">
        <v>55</v>
      </c>
      <c r="F1269" s="108" t="s">
        <v>603</v>
      </c>
      <c r="G1269" s="108" t="s">
        <v>611</v>
      </c>
      <c r="H1269" s="108" t="s">
        <v>604</v>
      </c>
      <c r="I1269" s="108" t="s">
        <v>604</v>
      </c>
      <c r="J1269" s="109">
        <v>5265.308</v>
      </c>
      <c r="K1269" s="107">
        <v>2020</v>
      </c>
      <c r="L1269" s="98"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98" t="b">
        <f t="shared" si="19"/>
        <v>1</v>
      </c>
    </row>
    <row r="1270" spans="1:13">
      <c r="A1270" s="107">
        <v>6064</v>
      </c>
      <c r="B1270" s="108" t="s">
        <v>1269</v>
      </c>
      <c r="C1270" s="108" t="s">
        <v>1270</v>
      </c>
      <c r="D1270" s="107">
        <v>9996</v>
      </c>
      <c r="E1270" s="108" t="s">
        <v>55</v>
      </c>
      <c r="F1270" s="108" t="s">
        <v>603</v>
      </c>
      <c r="G1270" s="108" t="s">
        <v>605</v>
      </c>
      <c r="H1270" s="108" t="s">
        <v>612</v>
      </c>
      <c r="I1270" s="108" t="s">
        <v>612</v>
      </c>
      <c r="J1270" s="109">
        <v>3884.7779999999998</v>
      </c>
      <c r="K1270" s="107">
        <v>2020</v>
      </c>
      <c r="L1270" s="98"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98" t="b">
        <f t="shared" si="19"/>
        <v>1</v>
      </c>
    </row>
    <row r="1271" spans="1:13">
      <c r="A1271" s="107">
        <v>6064</v>
      </c>
      <c r="B1271" s="108" t="s">
        <v>1269</v>
      </c>
      <c r="C1271" s="108" t="s">
        <v>1270</v>
      </c>
      <c r="D1271" s="107">
        <v>9996</v>
      </c>
      <c r="E1271" s="108" t="s">
        <v>55</v>
      </c>
      <c r="F1271" s="108" t="s">
        <v>603</v>
      </c>
      <c r="G1271" s="108" t="s">
        <v>605</v>
      </c>
      <c r="H1271" s="108" t="s">
        <v>608</v>
      </c>
      <c r="I1271" s="108" t="s">
        <v>607</v>
      </c>
      <c r="J1271" s="109">
        <v>1066366.2</v>
      </c>
      <c r="K1271" s="107">
        <v>2020</v>
      </c>
      <c r="L1271" s="98"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98" t="b">
        <f t="shared" si="19"/>
        <v>1</v>
      </c>
    </row>
    <row r="1272" spans="1:13">
      <c r="A1272" s="107">
        <v>6065</v>
      </c>
      <c r="B1272" s="108" t="s">
        <v>1271</v>
      </c>
      <c r="C1272" s="108" t="s">
        <v>905</v>
      </c>
      <c r="D1272" s="107">
        <v>10000</v>
      </c>
      <c r="E1272" s="108" t="s">
        <v>84</v>
      </c>
      <c r="F1272" s="108" t="s">
        <v>603</v>
      </c>
      <c r="G1272" s="108" t="s">
        <v>605</v>
      </c>
      <c r="H1272" s="108" t="s">
        <v>612</v>
      </c>
      <c r="I1272" s="108" t="s">
        <v>612</v>
      </c>
      <c r="J1272" s="109">
        <v>41483.178999999996</v>
      </c>
      <c r="K1272" s="107">
        <v>2020</v>
      </c>
      <c r="L1272" s="98"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98" t="b">
        <f t="shared" si="19"/>
        <v>1</v>
      </c>
    </row>
    <row r="1273" spans="1:13">
      <c r="A1273" s="107">
        <v>6065</v>
      </c>
      <c r="B1273" s="108" t="s">
        <v>1271</v>
      </c>
      <c r="C1273" s="108" t="s">
        <v>905</v>
      </c>
      <c r="D1273" s="107">
        <v>10000</v>
      </c>
      <c r="E1273" s="108" t="s">
        <v>84</v>
      </c>
      <c r="F1273" s="108" t="s">
        <v>603</v>
      </c>
      <c r="G1273" s="108" t="s">
        <v>605</v>
      </c>
      <c r="H1273" s="108" t="s">
        <v>608</v>
      </c>
      <c r="I1273" s="108" t="s">
        <v>607</v>
      </c>
      <c r="J1273" s="109">
        <v>6993094.7999999998</v>
      </c>
      <c r="K1273" s="107">
        <v>2020</v>
      </c>
      <c r="L1273" s="98"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98" t="b">
        <f t="shared" si="19"/>
        <v>1</v>
      </c>
    </row>
    <row r="1274" spans="1:13">
      <c r="A1274" s="107">
        <v>6068</v>
      </c>
      <c r="B1274" s="108" t="s">
        <v>1272</v>
      </c>
      <c r="C1274" s="108" t="s">
        <v>907</v>
      </c>
      <c r="D1274" s="107">
        <v>22500</v>
      </c>
      <c r="E1274" s="108" t="s">
        <v>55</v>
      </c>
      <c r="F1274" s="108" t="s">
        <v>603</v>
      </c>
      <c r="G1274" s="108" t="s">
        <v>605</v>
      </c>
      <c r="H1274" s="108" t="s">
        <v>612</v>
      </c>
      <c r="I1274" s="108" t="s">
        <v>612</v>
      </c>
      <c r="J1274" s="109">
        <v>34180.07</v>
      </c>
      <c r="K1274" s="107">
        <v>2020</v>
      </c>
      <c r="L1274" s="98"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98" t="b">
        <f t="shared" si="19"/>
        <v>1</v>
      </c>
    </row>
    <row r="1275" spans="1:13">
      <c r="A1275" s="107">
        <v>6068</v>
      </c>
      <c r="B1275" s="108" t="s">
        <v>1272</v>
      </c>
      <c r="C1275" s="108" t="s">
        <v>907</v>
      </c>
      <c r="D1275" s="107">
        <v>22500</v>
      </c>
      <c r="E1275" s="108" t="s">
        <v>55</v>
      </c>
      <c r="F1275" s="108" t="s">
        <v>603</v>
      </c>
      <c r="G1275" s="108" t="s">
        <v>605</v>
      </c>
      <c r="H1275" s="108" t="s">
        <v>608</v>
      </c>
      <c r="I1275" s="108" t="s">
        <v>607</v>
      </c>
      <c r="J1275" s="109">
        <v>6637980.9000000004</v>
      </c>
      <c r="K1275" s="107">
        <v>2020</v>
      </c>
      <c r="L1275" s="98"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98" t="b">
        <f t="shared" si="19"/>
        <v>1</v>
      </c>
    </row>
    <row r="1276" spans="1:13">
      <c r="A1276" s="107">
        <v>6071</v>
      </c>
      <c r="B1276" s="108" t="s">
        <v>1273</v>
      </c>
      <c r="C1276" s="108" t="s">
        <v>912</v>
      </c>
      <c r="D1276" s="107">
        <v>11249</v>
      </c>
      <c r="E1276" s="108" t="s">
        <v>59</v>
      </c>
      <c r="F1276" s="108" t="s">
        <v>603</v>
      </c>
      <c r="G1276" s="108" t="s">
        <v>611</v>
      </c>
      <c r="H1276" s="108" t="s">
        <v>604</v>
      </c>
      <c r="I1276" s="108" t="s">
        <v>604</v>
      </c>
      <c r="J1276" s="109">
        <v>552620</v>
      </c>
      <c r="K1276" s="107">
        <v>2020</v>
      </c>
      <c r="L1276" s="98"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98" t="b">
        <f t="shared" si="19"/>
        <v>1</v>
      </c>
    </row>
    <row r="1277" spans="1:13">
      <c r="A1277" s="107">
        <v>6071</v>
      </c>
      <c r="B1277" s="108" t="s">
        <v>1273</v>
      </c>
      <c r="C1277" s="108" t="s">
        <v>912</v>
      </c>
      <c r="D1277" s="107">
        <v>11249</v>
      </c>
      <c r="E1277" s="108" t="s">
        <v>59</v>
      </c>
      <c r="F1277" s="108" t="s">
        <v>603</v>
      </c>
      <c r="G1277" s="108" t="s">
        <v>605</v>
      </c>
      <c r="H1277" s="108" t="s">
        <v>606</v>
      </c>
      <c r="I1277" s="108" t="s">
        <v>607</v>
      </c>
      <c r="J1277" s="109">
        <v>116311.15</v>
      </c>
      <c r="K1277" s="107">
        <v>2020</v>
      </c>
      <c r="L1277" s="98"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98" t="b">
        <f t="shared" si="19"/>
        <v>1</v>
      </c>
    </row>
    <row r="1278" spans="1:13">
      <c r="A1278" s="107">
        <v>6071</v>
      </c>
      <c r="B1278" s="108" t="s">
        <v>1273</v>
      </c>
      <c r="C1278" s="108" t="s">
        <v>912</v>
      </c>
      <c r="D1278" s="107">
        <v>11249</v>
      </c>
      <c r="E1278" s="108" t="s">
        <v>59</v>
      </c>
      <c r="F1278" s="108" t="s">
        <v>603</v>
      </c>
      <c r="G1278" s="108" t="s">
        <v>605</v>
      </c>
      <c r="H1278" s="108" t="s">
        <v>612</v>
      </c>
      <c r="I1278" s="108" t="s">
        <v>612</v>
      </c>
      <c r="J1278" s="109">
        <v>0</v>
      </c>
      <c r="K1278" s="107">
        <v>2020</v>
      </c>
      <c r="L1278" s="98"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98" t="b">
        <f t="shared" si="19"/>
        <v>1</v>
      </c>
    </row>
    <row r="1279" spans="1:13">
      <c r="A1279" s="107">
        <v>6071</v>
      </c>
      <c r="B1279" s="108" t="s">
        <v>1273</v>
      </c>
      <c r="C1279" s="108" t="s">
        <v>912</v>
      </c>
      <c r="D1279" s="107">
        <v>11249</v>
      </c>
      <c r="E1279" s="108" t="s">
        <v>59</v>
      </c>
      <c r="F1279" s="108" t="s">
        <v>603</v>
      </c>
      <c r="G1279" s="108" t="s">
        <v>605</v>
      </c>
      <c r="H1279" s="108" t="s">
        <v>604</v>
      </c>
      <c r="I1279" s="108" t="s">
        <v>604</v>
      </c>
      <c r="J1279" s="109">
        <v>20664.650000000001</v>
      </c>
      <c r="K1279" s="107">
        <v>2020</v>
      </c>
      <c r="L1279" s="98"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98" t="b">
        <f t="shared" si="19"/>
        <v>1</v>
      </c>
    </row>
    <row r="1280" spans="1:13">
      <c r="A1280" s="107">
        <v>6071</v>
      </c>
      <c r="B1280" s="108" t="s">
        <v>1273</v>
      </c>
      <c r="C1280" s="108" t="s">
        <v>912</v>
      </c>
      <c r="D1280" s="107">
        <v>11249</v>
      </c>
      <c r="E1280" s="108" t="s">
        <v>59</v>
      </c>
      <c r="F1280" s="108" t="s">
        <v>603</v>
      </c>
      <c r="G1280" s="108" t="s">
        <v>605</v>
      </c>
      <c r="H1280" s="108" t="s">
        <v>656</v>
      </c>
      <c r="I1280" s="108" t="s">
        <v>656</v>
      </c>
      <c r="J1280" s="109">
        <v>0</v>
      </c>
      <c r="K1280" s="107">
        <v>2020</v>
      </c>
      <c r="L1280" s="98"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98" t="b">
        <f t="shared" si="19"/>
        <v>1</v>
      </c>
    </row>
    <row r="1281" spans="1:13">
      <c r="A1281" s="107">
        <v>6071</v>
      </c>
      <c r="B1281" s="108" t="s">
        <v>1273</v>
      </c>
      <c r="C1281" s="108" t="s">
        <v>912</v>
      </c>
      <c r="D1281" s="107">
        <v>11249</v>
      </c>
      <c r="E1281" s="108" t="s">
        <v>59</v>
      </c>
      <c r="F1281" s="108" t="s">
        <v>603</v>
      </c>
      <c r="G1281" s="108" t="s">
        <v>605</v>
      </c>
      <c r="H1281" s="108" t="s">
        <v>628</v>
      </c>
      <c r="I1281" s="108" t="s">
        <v>607</v>
      </c>
      <c r="J1281" s="109">
        <v>8305791.9000000004</v>
      </c>
      <c r="K1281" s="107">
        <v>2020</v>
      </c>
      <c r="L1281" s="98"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98" t="b">
        <f t="shared" si="19"/>
        <v>1</v>
      </c>
    </row>
    <row r="1282" spans="1:13">
      <c r="A1282" s="107">
        <v>6071</v>
      </c>
      <c r="B1282" s="108" t="s">
        <v>1273</v>
      </c>
      <c r="C1282" s="108" t="s">
        <v>912</v>
      </c>
      <c r="D1282" s="107">
        <v>11249</v>
      </c>
      <c r="E1282" s="108" t="s">
        <v>59</v>
      </c>
      <c r="F1282" s="108" t="s">
        <v>603</v>
      </c>
      <c r="G1282" s="108" t="s">
        <v>605</v>
      </c>
      <c r="H1282" s="108" t="s">
        <v>608</v>
      </c>
      <c r="I1282" s="108" t="s">
        <v>607</v>
      </c>
      <c r="J1282" s="109">
        <v>17204.258000000002</v>
      </c>
      <c r="K1282" s="107">
        <v>2020</v>
      </c>
      <c r="L1282" s="98"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98" t="b">
        <f t="shared" si="19"/>
        <v>1</v>
      </c>
    </row>
    <row r="1283" spans="1:13">
      <c r="A1283" s="107">
        <v>6071</v>
      </c>
      <c r="B1283" s="108" t="s">
        <v>1273</v>
      </c>
      <c r="C1283" s="108" t="s">
        <v>912</v>
      </c>
      <c r="D1283" s="107">
        <v>11249</v>
      </c>
      <c r="E1283" s="108" t="s">
        <v>59</v>
      </c>
      <c r="F1283" s="108" t="s">
        <v>603</v>
      </c>
      <c r="G1283" s="108" t="s">
        <v>605</v>
      </c>
      <c r="H1283" s="108" t="s">
        <v>861</v>
      </c>
      <c r="I1283" s="108" t="s">
        <v>862</v>
      </c>
      <c r="J1283" s="109">
        <v>0</v>
      </c>
      <c r="K1283" s="107">
        <v>2020</v>
      </c>
      <c r="L1283" s="98"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98" t="b">
        <f t="shared" si="19"/>
        <v>1</v>
      </c>
    </row>
    <row r="1284" spans="1:13">
      <c r="A1284" s="107">
        <v>6071</v>
      </c>
      <c r="B1284" s="108" t="s">
        <v>1273</v>
      </c>
      <c r="C1284" s="108" t="s">
        <v>912</v>
      </c>
      <c r="D1284" s="107">
        <v>11249</v>
      </c>
      <c r="E1284" s="108" t="s">
        <v>59</v>
      </c>
      <c r="F1284" s="108" t="s">
        <v>603</v>
      </c>
      <c r="G1284" s="108" t="s">
        <v>605</v>
      </c>
      <c r="H1284" s="108" t="s">
        <v>963</v>
      </c>
      <c r="I1284" s="108" t="s">
        <v>621</v>
      </c>
      <c r="J1284" s="109">
        <v>0</v>
      </c>
      <c r="K1284" s="107">
        <v>2020</v>
      </c>
      <c r="L1284" s="98"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98" t="b">
        <f t="shared" si="19"/>
        <v>1</v>
      </c>
    </row>
    <row r="1285" spans="1:13">
      <c r="A1285" s="107">
        <v>6072</v>
      </c>
      <c r="B1285" s="108" t="s">
        <v>1274</v>
      </c>
      <c r="C1285" s="108" t="s">
        <v>1275</v>
      </c>
      <c r="D1285" s="107">
        <v>12465</v>
      </c>
      <c r="E1285" s="108" t="s">
        <v>80</v>
      </c>
      <c r="F1285" s="108" t="s">
        <v>603</v>
      </c>
      <c r="G1285" s="108" t="s">
        <v>605</v>
      </c>
      <c r="H1285" s="108" t="s">
        <v>616</v>
      </c>
      <c r="I1285" s="108" t="s">
        <v>616</v>
      </c>
      <c r="J1285" s="109">
        <v>6470934</v>
      </c>
      <c r="K1285" s="107">
        <v>2020</v>
      </c>
      <c r="L1285" s="98"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98" t="b">
        <f t="shared" si="19"/>
        <v>1</v>
      </c>
    </row>
    <row r="1286" spans="1:13">
      <c r="A1286" s="107">
        <v>6073</v>
      </c>
      <c r="B1286" s="108" t="s">
        <v>1276</v>
      </c>
      <c r="C1286" s="108" t="s">
        <v>987</v>
      </c>
      <c r="D1286" s="107">
        <v>12686</v>
      </c>
      <c r="E1286" s="108" t="s">
        <v>80</v>
      </c>
      <c r="F1286" s="108" t="s">
        <v>603</v>
      </c>
      <c r="G1286" s="108" t="s">
        <v>16</v>
      </c>
      <c r="H1286" s="108" t="s">
        <v>604</v>
      </c>
      <c r="I1286" s="108" t="s">
        <v>604</v>
      </c>
      <c r="J1286" s="109">
        <v>3034114</v>
      </c>
      <c r="K1286" s="107">
        <v>2020</v>
      </c>
      <c r="L1286" s="98"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98" t="b">
        <f t="shared" si="19"/>
        <v>1</v>
      </c>
    </row>
    <row r="1287" spans="1:13">
      <c r="A1287" s="107">
        <v>6073</v>
      </c>
      <c r="B1287" s="108" t="s">
        <v>1276</v>
      </c>
      <c r="C1287" s="108" t="s">
        <v>987</v>
      </c>
      <c r="D1287" s="107">
        <v>12686</v>
      </c>
      <c r="E1287" s="108" t="s">
        <v>80</v>
      </c>
      <c r="F1287" s="108" t="s">
        <v>603</v>
      </c>
      <c r="G1287" s="108" t="s">
        <v>24</v>
      </c>
      <c r="H1287" s="108" t="s">
        <v>604</v>
      </c>
      <c r="I1287" s="108" t="s">
        <v>604</v>
      </c>
      <c r="J1287" s="109">
        <v>5468720</v>
      </c>
      <c r="K1287" s="107">
        <v>2020</v>
      </c>
      <c r="L1287" s="98"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98" t="b">
        <f t="shared" si="19"/>
        <v>1</v>
      </c>
    </row>
    <row r="1288" spans="1:13">
      <c r="A1288" s="107">
        <v>6073</v>
      </c>
      <c r="B1288" s="108" t="s">
        <v>1276</v>
      </c>
      <c r="C1288" s="108" t="s">
        <v>987</v>
      </c>
      <c r="D1288" s="107">
        <v>12686</v>
      </c>
      <c r="E1288" s="108" t="s">
        <v>80</v>
      </c>
      <c r="F1288" s="108" t="s">
        <v>603</v>
      </c>
      <c r="G1288" s="108" t="s">
        <v>605</v>
      </c>
      <c r="H1288" s="108" t="s">
        <v>606</v>
      </c>
      <c r="I1288" s="108" t="s">
        <v>607</v>
      </c>
      <c r="J1288" s="109">
        <v>208553.17</v>
      </c>
      <c r="K1288" s="107">
        <v>2020</v>
      </c>
      <c r="L1288" s="98"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98"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07">
        <v>6073</v>
      </c>
      <c r="B1289" s="108" t="s">
        <v>1276</v>
      </c>
      <c r="C1289" s="108" t="s">
        <v>987</v>
      </c>
      <c r="D1289" s="107">
        <v>12686</v>
      </c>
      <c r="E1289" s="108" t="s">
        <v>80</v>
      </c>
      <c r="F1289" s="108" t="s">
        <v>603</v>
      </c>
      <c r="G1289" s="108" t="s">
        <v>605</v>
      </c>
      <c r="H1289" s="108" t="s">
        <v>612</v>
      </c>
      <c r="I1289" s="108" t="s">
        <v>612</v>
      </c>
      <c r="J1289" s="109">
        <v>3546.7739999999999</v>
      </c>
      <c r="K1289" s="107">
        <v>2020</v>
      </c>
      <c r="L1289" s="98"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98" t="b">
        <f t="shared" si="20"/>
        <v>1</v>
      </c>
    </row>
    <row r="1290" spans="1:13">
      <c r="A1290" s="107">
        <v>6073</v>
      </c>
      <c r="B1290" s="108" t="s">
        <v>1276</v>
      </c>
      <c r="C1290" s="108" t="s">
        <v>987</v>
      </c>
      <c r="D1290" s="107">
        <v>12686</v>
      </c>
      <c r="E1290" s="108" t="s">
        <v>80</v>
      </c>
      <c r="F1290" s="108" t="s">
        <v>603</v>
      </c>
      <c r="G1290" s="108" t="s">
        <v>605</v>
      </c>
      <c r="H1290" s="108" t="s">
        <v>608</v>
      </c>
      <c r="I1290" s="108" t="s">
        <v>607</v>
      </c>
      <c r="J1290" s="109">
        <v>2064337.1</v>
      </c>
      <c r="K1290" s="107">
        <v>2020</v>
      </c>
      <c r="L1290" s="98"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98" t="b">
        <f t="shared" si="20"/>
        <v>1</v>
      </c>
    </row>
    <row r="1291" spans="1:13">
      <c r="A1291" s="107">
        <v>6074</v>
      </c>
      <c r="B1291" s="108" t="s">
        <v>1277</v>
      </c>
      <c r="C1291" s="108" t="s">
        <v>996</v>
      </c>
      <c r="D1291" s="107">
        <v>56211</v>
      </c>
      <c r="E1291" s="108" t="s">
        <v>84</v>
      </c>
      <c r="F1291" s="108" t="s">
        <v>603</v>
      </c>
      <c r="G1291" s="108" t="s">
        <v>611</v>
      </c>
      <c r="H1291" s="108" t="s">
        <v>612</v>
      </c>
      <c r="I1291" s="108" t="s">
        <v>612</v>
      </c>
      <c r="J1291" s="109">
        <v>219.68299999999999</v>
      </c>
      <c r="K1291" s="107">
        <v>2020</v>
      </c>
      <c r="L1291" s="98"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98" t="b">
        <f t="shared" si="20"/>
        <v>1</v>
      </c>
    </row>
    <row r="1292" spans="1:13">
      <c r="A1292" s="107">
        <v>6074</v>
      </c>
      <c r="B1292" s="108" t="s">
        <v>1277</v>
      </c>
      <c r="C1292" s="108" t="s">
        <v>996</v>
      </c>
      <c r="D1292" s="107">
        <v>56211</v>
      </c>
      <c r="E1292" s="108" t="s">
        <v>84</v>
      </c>
      <c r="F1292" s="108" t="s">
        <v>603</v>
      </c>
      <c r="G1292" s="108" t="s">
        <v>611</v>
      </c>
      <c r="H1292" s="108" t="s">
        <v>604</v>
      </c>
      <c r="I1292" s="108" t="s">
        <v>604</v>
      </c>
      <c r="J1292" s="109">
        <v>15997.316999999999</v>
      </c>
      <c r="K1292" s="107">
        <v>2020</v>
      </c>
      <c r="L1292" s="98"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98" t="b">
        <f t="shared" si="20"/>
        <v>1</v>
      </c>
    </row>
    <row r="1293" spans="1:13">
      <c r="A1293" s="107">
        <v>6074</v>
      </c>
      <c r="B1293" s="108" t="s">
        <v>1277</v>
      </c>
      <c r="C1293" s="108" t="s">
        <v>996</v>
      </c>
      <c r="D1293" s="107">
        <v>56211</v>
      </c>
      <c r="E1293" s="108" t="s">
        <v>84</v>
      </c>
      <c r="F1293" s="108" t="s">
        <v>603</v>
      </c>
      <c r="G1293" s="108" t="s">
        <v>661</v>
      </c>
      <c r="H1293" s="108" t="s">
        <v>662</v>
      </c>
      <c r="I1293" s="108" t="s">
        <v>662</v>
      </c>
      <c r="J1293" s="109">
        <v>4651</v>
      </c>
      <c r="K1293" s="107">
        <v>2020</v>
      </c>
      <c r="L1293" s="98"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98" t="b">
        <f t="shared" si="20"/>
        <v>1</v>
      </c>
    </row>
    <row r="1294" spans="1:13">
      <c r="A1294" s="107">
        <v>6076</v>
      </c>
      <c r="B1294" s="108" t="s">
        <v>1278</v>
      </c>
      <c r="C1294" s="108" t="s">
        <v>1279</v>
      </c>
      <c r="D1294" s="107">
        <v>15298</v>
      </c>
      <c r="E1294" s="108" t="s">
        <v>86</v>
      </c>
      <c r="F1294" s="108" t="s">
        <v>679</v>
      </c>
      <c r="G1294" s="108" t="s">
        <v>605</v>
      </c>
      <c r="H1294" s="108" t="s">
        <v>612</v>
      </c>
      <c r="I1294" s="108" t="s">
        <v>612</v>
      </c>
      <c r="J1294" s="109">
        <v>8616.3119999999999</v>
      </c>
      <c r="K1294" s="107">
        <v>2020</v>
      </c>
      <c r="L1294" s="98"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98" t="b">
        <f t="shared" si="20"/>
        <v>1</v>
      </c>
    </row>
    <row r="1295" spans="1:13">
      <c r="A1295" s="107">
        <v>6076</v>
      </c>
      <c r="B1295" s="108" t="s">
        <v>1278</v>
      </c>
      <c r="C1295" s="108" t="s">
        <v>1279</v>
      </c>
      <c r="D1295" s="107">
        <v>15298</v>
      </c>
      <c r="E1295" s="108" t="s">
        <v>86</v>
      </c>
      <c r="F1295" s="108" t="s">
        <v>679</v>
      </c>
      <c r="G1295" s="108" t="s">
        <v>605</v>
      </c>
      <c r="H1295" s="108" t="s">
        <v>620</v>
      </c>
      <c r="I1295" s="108" t="s">
        <v>621</v>
      </c>
      <c r="J1295" s="109">
        <v>0</v>
      </c>
      <c r="K1295" s="107">
        <v>2020</v>
      </c>
      <c r="L1295" s="98"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98" t="b">
        <f t="shared" si="20"/>
        <v>1</v>
      </c>
    </row>
    <row r="1296" spans="1:13">
      <c r="A1296" s="107">
        <v>6076</v>
      </c>
      <c r="B1296" s="108" t="s">
        <v>1278</v>
      </c>
      <c r="C1296" s="108" t="s">
        <v>1279</v>
      </c>
      <c r="D1296" s="107">
        <v>15298</v>
      </c>
      <c r="E1296" s="108" t="s">
        <v>86</v>
      </c>
      <c r="F1296" s="108" t="s">
        <v>679</v>
      </c>
      <c r="G1296" s="108" t="s">
        <v>605</v>
      </c>
      <c r="H1296" s="108" t="s">
        <v>608</v>
      </c>
      <c r="I1296" s="108" t="s">
        <v>607</v>
      </c>
      <c r="J1296" s="109">
        <v>7926040</v>
      </c>
      <c r="K1296" s="107">
        <v>2020</v>
      </c>
      <c r="L1296" s="98"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98" t="b">
        <f t="shared" si="20"/>
        <v>1</v>
      </c>
    </row>
    <row r="1297" spans="1:13">
      <c r="A1297" s="107">
        <v>6076</v>
      </c>
      <c r="B1297" s="108" t="s">
        <v>1278</v>
      </c>
      <c r="C1297" s="108" t="s">
        <v>1279</v>
      </c>
      <c r="D1297" s="107">
        <v>15298</v>
      </c>
      <c r="E1297" s="108" t="s">
        <v>86</v>
      </c>
      <c r="F1297" s="108" t="s">
        <v>679</v>
      </c>
      <c r="G1297" s="108" t="s">
        <v>605</v>
      </c>
      <c r="H1297" s="108" t="s">
        <v>963</v>
      </c>
      <c r="I1297" s="108" t="s">
        <v>621</v>
      </c>
      <c r="J1297" s="109">
        <v>513.72299999999996</v>
      </c>
      <c r="K1297" s="107">
        <v>2020</v>
      </c>
      <c r="L1297" s="98"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98" t="b">
        <f t="shared" si="20"/>
        <v>1</v>
      </c>
    </row>
    <row r="1298" spans="1:13">
      <c r="A1298" s="107">
        <v>6077</v>
      </c>
      <c r="B1298" s="108" t="s">
        <v>1280</v>
      </c>
      <c r="C1298" s="108" t="s">
        <v>1008</v>
      </c>
      <c r="D1298" s="107">
        <v>13337</v>
      </c>
      <c r="E1298" s="108" t="s">
        <v>89</v>
      </c>
      <c r="F1298" s="108" t="s">
        <v>603</v>
      </c>
      <c r="G1298" s="108" t="s">
        <v>605</v>
      </c>
      <c r="H1298" s="108" t="s">
        <v>604</v>
      </c>
      <c r="I1298" s="108" t="s">
        <v>604</v>
      </c>
      <c r="J1298" s="109">
        <v>31979.705000000002</v>
      </c>
      <c r="K1298" s="107">
        <v>2020</v>
      </c>
      <c r="L1298" s="98"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98" t="b">
        <f t="shared" si="20"/>
        <v>1</v>
      </c>
    </row>
    <row r="1299" spans="1:13">
      <c r="A1299" s="107">
        <v>6077</v>
      </c>
      <c r="B1299" s="108" t="s">
        <v>1280</v>
      </c>
      <c r="C1299" s="108" t="s">
        <v>1008</v>
      </c>
      <c r="D1299" s="107">
        <v>13337</v>
      </c>
      <c r="E1299" s="108" t="s">
        <v>89</v>
      </c>
      <c r="F1299" s="108" t="s">
        <v>603</v>
      </c>
      <c r="G1299" s="108" t="s">
        <v>605</v>
      </c>
      <c r="H1299" s="108" t="s">
        <v>608</v>
      </c>
      <c r="I1299" s="108" t="s">
        <v>607</v>
      </c>
      <c r="J1299" s="109">
        <v>6935333.2999999998</v>
      </c>
      <c r="K1299" s="107">
        <v>2020</v>
      </c>
      <c r="L1299" s="98"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98" t="b">
        <f t="shared" si="20"/>
        <v>1</v>
      </c>
    </row>
    <row r="1300" spans="1:13">
      <c r="A1300" s="107">
        <v>6081</v>
      </c>
      <c r="B1300" s="108" t="s">
        <v>1281</v>
      </c>
      <c r="C1300" s="108" t="s">
        <v>1282</v>
      </c>
      <c r="D1300" s="107">
        <v>11806</v>
      </c>
      <c r="E1300" s="108" t="s">
        <v>71</v>
      </c>
      <c r="F1300" s="108" t="s">
        <v>603</v>
      </c>
      <c r="G1300" s="108" t="s">
        <v>16</v>
      </c>
      <c r="H1300" s="108" t="s">
        <v>612</v>
      </c>
      <c r="I1300" s="108" t="s">
        <v>612</v>
      </c>
      <c r="J1300" s="109">
        <v>261.52100000000002</v>
      </c>
      <c r="K1300" s="107">
        <v>2020</v>
      </c>
      <c r="L1300" s="98"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98" t="b">
        <f t="shared" si="20"/>
        <v>1</v>
      </c>
    </row>
    <row r="1301" spans="1:13">
      <c r="A1301" s="107">
        <v>6081</v>
      </c>
      <c r="B1301" s="108" t="s">
        <v>1281</v>
      </c>
      <c r="C1301" s="108" t="s">
        <v>1282</v>
      </c>
      <c r="D1301" s="107">
        <v>11806</v>
      </c>
      <c r="E1301" s="108" t="s">
        <v>71</v>
      </c>
      <c r="F1301" s="108" t="s">
        <v>603</v>
      </c>
      <c r="G1301" s="108" t="s">
        <v>16</v>
      </c>
      <c r="H1301" s="108" t="s">
        <v>604</v>
      </c>
      <c r="I1301" s="108" t="s">
        <v>604</v>
      </c>
      <c r="J1301" s="109">
        <v>26859.478999999999</v>
      </c>
      <c r="K1301" s="107">
        <v>2020</v>
      </c>
      <c r="L1301" s="98"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98" t="b">
        <f t="shared" si="20"/>
        <v>1</v>
      </c>
    </row>
    <row r="1302" spans="1:13">
      <c r="A1302" s="107">
        <v>6081</v>
      </c>
      <c r="B1302" s="108" t="s">
        <v>1281</v>
      </c>
      <c r="C1302" s="108" t="s">
        <v>1282</v>
      </c>
      <c r="D1302" s="107">
        <v>11806</v>
      </c>
      <c r="E1302" s="108" t="s">
        <v>71</v>
      </c>
      <c r="F1302" s="108" t="s">
        <v>603</v>
      </c>
      <c r="G1302" s="108" t="s">
        <v>24</v>
      </c>
      <c r="H1302" s="108" t="s">
        <v>612</v>
      </c>
      <c r="I1302" s="108" t="s">
        <v>612</v>
      </c>
      <c r="J1302" s="109">
        <v>546.47</v>
      </c>
      <c r="K1302" s="107">
        <v>2020</v>
      </c>
      <c r="L1302" s="98"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98" t="b">
        <f t="shared" si="20"/>
        <v>1</v>
      </c>
    </row>
    <row r="1303" spans="1:13">
      <c r="A1303" s="107">
        <v>6081</v>
      </c>
      <c r="B1303" s="108" t="s">
        <v>1281</v>
      </c>
      <c r="C1303" s="108" t="s">
        <v>1282</v>
      </c>
      <c r="D1303" s="107">
        <v>11806</v>
      </c>
      <c r="E1303" s="108" t="s">
        <v>71</v>
      </c>
      <c r="F1303" s="108" t="s">
        <v>603</v>
      </c>
      <c r="G1303" s="108" t="s">
        <v>24</v>
      </c>
      <c r="H1303" s="108" t="s">
        <v>604</v>
      </c>
      <c r="I1303" s="108" t="s">
        <v>604</v>
      </c>
      <c r="J1303" s="109">
        <v>67379.53</v>
      </c>
      <c r="K1303" s="107">
        <v>2020</v>
      </c>
      <c r="L1303" s="98"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98" t="b">
        <f t="shared" si="20"/>
        <v>1</v>
      </c>
    </row>
    <row r="1304" spans="1:13">
      <c r="A1304" s="107">
        <v>6081</v>
      </c>
      <c r="B1304" s="108" t="s">
        <v>1281</v>
      </c>
      <c r="C1304" s="108" t="s">
        <v>1282</v>
      </c>
      <c r="D1304" s="107">
        <v>11806</v>
      </c>
      <c r="E1304" s="108" t="s">
        <v>71</v>
      </c>
      <c r="F1304" s="108" t="s">
        <v>603</v>
      </c>
      <c r="G1304" s="108" t="s">
        <v>611</v>
      </c>
      <c r="H1304" s="108" t="s">
        <v>612</v>
      </c>
      <c r="I1304" s="108" t="s">
        <v>612</v>
      </c>
      <c r="J1304" s="109">
        <v>1515</v>
      </c>
      <c r="K1304" s="107">
        <v>2020</v>
      </c>
      <c r="L1304" s="98"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98" t="b">
        <f t="shared" si="20"/>
        <v>1</v>
      </c>
    </row>
    <row r="1305" spans="1:13">
      <c r="A1305" s="107">
        <v>6081</v>
      </c>
      <c r="B1305" s="108" t="s">
        <v>1281</v>
      </c>
      <c r="C1305" s="108" t="s">
        <v>1282</v>
      </c>
      <c r="D1305" s="107">
        <v>11806</v>
      </c>
      <c r="E1305" s="108" t="s">
        <v>71</v>
      </c>
      <c r="F1305" s="108" t="s">
        <v>603</v>
      </c>
      <c r="G1305" s="108" t="s">
        <v>649</v>
      </c>
      <c r="H1305" s="108" t="s">
        <v>612</v>
      </c>
      <c r="I1305" s="108" t="s">
        <v>612</v>
      </c>
      <c r="J1305" s="109">
        <v>0</v>
      </c>
      <c r="K1305" s="107">
        <v>2020</v>
      </c>
      <c r="L1305" s="98"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98" t="b">
        <f t="shared" si="20"/>
        <v>1</v>
      </c>
    </row>
    <row r="1306" spans="1:13">
      <c r="A1306" s="107">
        <v>6082</v>
      </c>
      <c r="B1306" s="108" t="s">
        <v>1283</v>
      </c>
      <c r="C1306" s="108" t="s">
        <v>1283</v>
      </c>
      <c r="D1306" s="107">
        <v>22129</v>
      </c>
      <c r="E1306" s="108" t="s">
        <v>102</v>
      </c>
      <c r="F1306" s="108" t="s">
        <v>679</v>
      </c>
      <c r="G1306" s="108" t="s">
        <v>605</v>
      </c>
      <c r="H1306" s="108" t="s">
        <v>606</v>
      </c>
      <c r="I1306" s="108" t="s">
        <v>607</v>
      </c>
      <c r="J1306" s="109">
        <v>143691.53</v>
      </c>
      <c r="K1306" s="107">
        <v>2020</v>
      </c>
      <c r="L1306" s="98"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98" t="b">
        <f t="shared" si="20"/>
        <v>1</v>
      </c>
    </row>
    <row r="1307" spans="1:13">
      <c r="A1307" s="107">
        <v>6082</v>
      </c>
      <c r="B1307" s="108" t="s">
        <v>1283</v>
      </c>
      <c r="C1307" s="108" t="s">
        <v>1283</v>
      </c>
      <c r="D1307" s="107">
        <v>22129</v>
      </c>
      <c r="E1307" s="108" t="s">
        <v>102</v>
      </c>
      <c r="F1307" s="108" t="s">
        <v>679</v>
      </c>
      <c r="G1307" s="108" t="s">
        <v>605</v>
      </c>
      <c r="H1307" s="108" t="s">
        <v>612</v>
      </c>
      <c r="I1307" s="108" t="s">
        <v>612</v>
      </c>
      <c r="J1307" s="109">
        <v>1894.4670000000001</v>
      </c>
      <c r="K1307" s="107">
        <v>2020</v>
      </c>
      <c r="L1307" s="98"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98" t="b">
        <f t="shared" si="20"/>
        <v>1</v>
      </c>
    </row>
    <row r="1308" spans="1:13">
      <c r="A1308" s="107">
        <v>6082</v>
      </c>
      <c r="B1308" s="108" t="s">
        <v>1283</v>
      </c>
      <c r="C1308" s="108" t="s">
        <v>1283</v>
      </c>
      <c r="D1308" s="107">
        <v>22129</v>
      </c>
      <c r="E1308" s="108" t="s">
        <v>102</v>
      </c>
      <c r="F1308" s="108" t="s">
        <v>679</v>
      </c>
      <c r="G1308" s="108" t="s">
        <v>605</v>
      </c>
      <c r="H1308" s="108" t="s">
        <v>782</v>
      </c>
      <c r="I1308" s="108" t="s">
        <v>621</v>
      </c>
      <c r="J1308" s="109">
        <v>0</v>
      </c>
      <c r="K1308" s="107">
        <v>2020</v>
      </c>
      <c r="L1308" s="98"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98" t="b">
        <f t="shared" si="20"/>
        <v>1</v>
      </c>
    </row>
    <row r="1309" spans="1:13">
      <c r="A1309" s="107">
        <v>6082</v>
      </c>
      <c r="B1309" s="108" t="s">
        <v>1283</v>
      </c>
      <c r="C1309" s="108" t="s">
        <v>1283</v>
      </c>
      <c r="D1309" s="107">
        <v>22129</v>
      </c>
      <c r="E1309" s="108" t="s">
        <v>102</v>
      </c>
      <c r="F1309" s="108" t="s">
        <v>679</v>
      </c>
      <c r="G1309" s="108" t="s">
        <v>605</v>
      </c>
      <c r="H1309" s="108" t="s">
        <v>656</v>
      </c>
      <c r="I1309" s="108" t="s">
        <v>656</v>
      </c>
      <c r="J1309" s="109">
        <v>0</v>
      </c>
      <c r="K1309" s="107">
        <v>2020</v>
      </c>
      <c r="L1309" s="98"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98" t="b">
        <f t="shared" si="20"/>
        <v>1</v>
      </c>
    </row>
    <row r="1310" spans="1:13">
      <c r="A1310" s="107">
        <v>6082</v>
      </c>
      <c r="B1310" s="108" t="s">
        <v>1283</v>
      </c>
      <c r="C1310" s="108" t="s">
        <v>1283</v>
      </c>
      <c r="D1310" s="107">
        <v>22129</v>
      </c>
      <c r="E1310" s="108" t="s">
        <v>102</v>
      </c>
      <c r="F1310" s="108" t="s">
        <v>679</v>
      </c>
      <c r="G1310" s="108" t="s">
        <v>605</v>
      </c>
      <c r="H1310" s="108" t="s">
        <v>608</v>
      </c>
      <c r="I1310" s="108" t="s">
        <v>607</v>
      </c>
      <c r="J1310" s="109">
        <v>0</v>
      </c>
      <c r="K1310" s="107">
        <v>2020</v>
      </c>
      <c r="L1310" s="98"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98" t="b">
        <f t="shared" si="20"/>
        <v>1</v>
      </c>
    </row>
    <row r="1311" spans="1:13">
      <c r="A1311" s="107">
        <v>6085</v>
      </c>
      <c r="B1311" s="108" t="s">
        <v>1284</v>
      </c>
      <c r="C1311" s="108" t="s">
        <v>873</v>
      </c>
      <c r="D1311" s="107">
        <v>13756</v>
      </c>
      <c r="E1311" s="108" t="s">
        <v>48</v>
      </c>
      <c r="F1311" s="108" t="s">
        <v>603</v>
      </c>
      <c r="G1311" s="108" t="s">
        <v>611</v>
      </c>
      <c r="H1311" s="108" t="s">
        <v>604</v>
      </c>
      <c r="I1311" s="108" t="s">
        <v>604</v>
      </c>
      <c r="J1311" s="109">
        <v>801</v>
      </c>
      <c r="K1311" s="107">
        <v>2020</v>
      </c>
      <c r="L1311" s="98"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98" t="b">
        <f t="shared" si="20"/>
        <v>1</v>
      </c>
    </row>
    <row r="1312" spans="1:13">
      <c r="A1312" s="107">
        <v>6085</v>
      </c>
      <c r="B1312" s="108" t="s">
        <v>1284</v>
      </c>
      <c r="C1312" s="108" t="s">
        <v>873</v>
      </c>
      <c r="D1312" s="107">
        <v>13756</v>
      </c>
      <c r="E1312" s="108" t="s">
        <v>48</v>
      </c>
      <c r="F1312" s="108" t="s">
        <v>603</v>
      </c>
      <c r="G1312" s="108" t="s">
        <v>605</v>
      </c>
      <c r="H1312" s="108" t="s">
        <v>606</v>
      </c>
      <c r="I1312" s="108" t="s">
        <v>607</v>
      </c>
      <c r="J1312" s="109">
        <v>1756986.4</v>
      </c>
      <c r="K1312" s="107">
        <v>2020</v>
      </c>
      <c r="L1312" s="98"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98" t="b">
        <f t="shared" si="20"/>
        <v>1</v>
      </c>
    </row>
    <row r="1313" spans="1:13">
      <c r="A1313" s="107">
        <v>6085</v>
      </c>
      <c r="B1313" s="108" t="s">
        <v>1284</v>
      </c>
      <c r="C1313" s="108" t="s">
        <v>873</v>
      </c>
      <c r="D1313" s="107">
        <v>13756</v>
      </c>
      <c r="E1313" s="108" t="s">
        <v>48</v>
      </c>
      <c r="F1313" s="108" t="s">
        <v>603</v>
      </c>
      <c r="G1313" s="108" t="s">
        <v>605</v>
      </c>
      <c r="H1313" s="108" t="s">
        <v>604</v>
      </c>
      <c r="I1313" s="108" t="s">
        <v>604</v>
      </c>
      <c r="J1313" s="109">
        <v>15465.683999999999</v>
      </c>
      <c r="K1313" s="107">
        <v>2020</v>
      </c>
      <c r="L1313" s="98"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98" t="b">
        <f t="shared" si="20"/>
        <v>1</v>
      </c>
    </row>
    <row r="1314" spans="1:13">
      <c r="A1314" s="107">
        <v>6085</v>
      </c>
      <c r="B1314" s="108" t="s">
        <v>1284</v>
      </c>
      <c r="C1314" s="108" t="s">
        <v>873</v>
      </c>
      <c r="D1314" s="107">
        <v>13756</v>
      </c>
      <c r="E1314" s="108" t="s">
        <v>48</v>
      </c>
      <c r="F1314" s="108" t="s">
        <v>603</v>
      </c>
      <c r="G1314" s="108" t="s">
        <v>605</v>
      </c>
      <c r="H1314" s="108" t="s">
        <v>608</v>
      </c>
      <c r="I1314" s="108" t="s">
        <v>607</v>
      </c>
      <c r="J1314" s="109">
        <v>922326.91</v>
      </c>
      <c r="K1314" s="107">
        <v>2020</v>
      </c>
      <c r="L1314" s="98"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98" t="b">
        <f t="shared" si="20"/>
        <v>1</v>
      </c>
    </row>
    <row r="1315" spans="1:13">
      <c r="A1315" s="107">
        <v>6087</v>
      </c>
      <c r="B1315" s="108" t="s">
        <v>1285</v>
      </c>
      <c r="C1315" s="108" t="s">
        <v>810</v>
      </c>
      <c r="D1315" s="107">
        <v>7140</v>
      </c>
      <c r="E1315" s="108" t="s">
        <v>35</v>
      </c>
      <c r="F1315" s="108" t="s">
        <v>603</v>
      </c>
      <c r="G1315" s="108" t="s">
        <v>664</v>
      </c>
      <c r="H1315" s="108" t="s">
        <v>636</v>
      </c>
      <c r="I1315" s="108" t="s">
        <v>665</v>
      </c>
      <c r="J1315" s="109">
        <v>140943</v>
      </c>
      <c r="K1315" s="107">
        <v>2020</v>
      </c>
      <c r="L1315" s="98"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98" t="b">
        <f t="shared" si="20"/>
        <v>1</v>
      </c>
    </row>
    <row r="1316" spans="1:13">
      <c r="A1316" s="107">
        <v>6087</v>
      </c>
      <c r="B1316" s="108" t="s">
        <v>1285</v>
      </c>
      <c r="C1316" s="108" t="s">
        <v>810</v>
      </c>
      <c r="D1316" s="107">
        <v>7140</v>
      </c>
      <c r="E1316" s="108" t="s">
        <v>35</v>
      </c>
      <c r="F1316" s="108" t="s">
        <v>603</v>
      </c>
      <c r="G1316" s="108" t="s">
        <v>635</v>
      </c>
      <c r="H1316" s="108" t="s">
        <v>636</v>
      </c>
      <c r="I1316" s="108" t="s">
        <v>637</v>
      </c>
      <c r="J1316" s="109">
        <v>-33078</v>
      </c>
      <c r="K1316" s="107">
        <v>2020</v>
      </c>
      <c r="L1316" s="98"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98" t="b">
        <f t="shared" si="20"/>
        <v>1</v>
      </c>
    </row>
    <row r="1317" spans="1:13">
      <c r="A1317" s="107">
        <v>6089</v>
      </c>
      <c r="B1317" s="108" t="s">
        <v>1286</v>
      </c>
      <c r="C1317" s="108" t="s">
        <v>1078</v>
      </c>
      <c r="D1317" s="107">
        <v>12199</v>
      </c>
      <c r="E1317" s="108" t="s">
        <v>86</v>
      </c>
      <c r="F1317" s="108" t="s">
        <v>603</v>
      </c>
      <c r="G1317" s="108" t="s">
        <v>649</v>
      </c>
      <c r="H1317" s="108" t="s">
        <v>604</v>
      </c>
      <c r="I1317" s="108" t="s">
        <v>604</v>
      </c>
      <c r="J1317" s="109">
        <v>-148</v>
      </c>
      <c r="K1317" s="107">
        <v>2020</v>
      </c>
      <c r="L1317" s="98"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98" t="b">
        <f t="shared" si="20"/>
        <v>1</v>
      </c>
    </row>
    <row r="1318" spans="1:13">
      <c r="A1318" s="107">
        <v>6089</v>
      </c>
      <c r="B1318" s="108" t="s">
        <v>1286</v>
      </c>
      <c r="C1318" s="108" t="s">
        <v>1078</v>
      </c>
      <c r="D1318" s="107">
        <v>12199</v>
      </c>
      <c r="E1318" s="108" t="s">
        <v>86</v>
      </c>
      <c r="F1318" s="108" t="s">
        <v>603</v>
      </c>
      <c r="G1318" s="108" t="s">
        <v>605</v>
      </c>
      <c r="H1318" s="108" t="s">
        <v>619</v>
      </c>
      <c r="I1318" s="108" t="s">
        <v>607</v>
      </c>
      <c r="J1318" s="109">
        <v>225564.53</v>
      </c>
      <c r="K1318" s="107">
        <v>2020</v>
      </c>
      <c r="L1318" s="98"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98" t="b">
        <f t="shared" si="20"/>
        <v>1</v>
      </c>
    </row>
    <row r="1319" spans="1:13">
      <c r="A1319" s="107">
        <v>6089</v>
      </c>
      <c r="B1319" s="108" t="s">
        <v>1286</v>
      </c>
      <c r="C1319" s="108" t="s">
        <v>1078</v>
      </c>
      <c r="D1319" s="107">
        <v>12199</v>
      </c>
      <c r="E1319" s="108" t="s">
        <v>86</v>
      </c>
      <c r="F1319" s="108" t="s">
        <v>603</v>
      </c>
      <c r="G1319" s="108" t="s">
        <v>605</v>
      </c>
      <c r="H1319" s="108" t="s">
        <v>604</v>
      </c>
      <c r="I1319" s="108" t="s">
        <v>604</v>
      </c>
      <c r="J1319" s="109">
        <v>452.40800000000002</v>
      </c>
      <c r="K1319" s="107">
        <v>2020</v>
      </c>
      <c r="L1319" s="98"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98" t="b">
        <f t="shared" si="20"/>
        <v>1</v>
      </c>
    </row>
    <row r="1320" spans="1:13">
      <c r="A1320" s="107">
        <v>6089</v>
      </c>
      <c r="B1320" s="108" t="s">
        <v>1286</v>
      </c>
      <c r="C1320" s="108" t="s">
        <v>1078</v>
      </c>
      <c r="D1320" s="107">
        <v>12199</v>
      </c>
      <c r="E1320" s="108" t="s">
        <v>86</v>
      </c>
      <c r="F1320" s="108" t="s">
        <v>603</v>
      </c>
      <c r="G1320" s="108" t="s">
        <v>605</v>
      </c>
      <c r="H1320" s="108" t="s">
        <v>608</v>
      </c>
      <c r="I1320" s="108" t="s">
        <v>607</v>
      </c>
      <c r="J1320" s="109">
        <v>6416.0590000000002</v>
      </c>
      <c r="K1320" s="107">
        <v>2020</v>
      </c>
      <c r="L1320" s="98"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98" t="b">
        <f t="shared" si="20"/>
        <v>1</v>
      </c>
    </row>
    <row r="1321" spans="1:13">
      <c r="A1321" s="107">
        <v>6090</v>
      </c>
      <c r="B1321" s="108" t="s">
        <v>1287</v>
      </c>
      <c r="C1321" s="108" t="s">
        <v>975</v>
      </c>
      <c r="D1321" s="107">
        <v>13781</v>
      </c>
      <c r="E1321" s="108" t="s">
        <v>76</v>
      </c>
      <c r="F1321" s="108" t="s">
        <v>603</v>
      </c>
      <c r="G1321" s="108" t="s">
        <v>605</v>
      </c>
      <c r="H1321" s="108" t="s">
        <v>612</v>
      </c>
      <c r="I1321" s="108" t="s">
        <v>612</v>
      </c>
      <c r="J1321" s="109">
        <v>15537.365</v>
      </c>
      <c r="K1321" s="107">
        <v>2020</v>
      </c>
      <c r="L1321" s="98"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98" t="b">
        <f t="shared" si="20"/>
        <v>1</v>
      </c>
    </row>
    <row r="1322" spans="1:13">
      <c r="A1322" s="107">
        <v>6090</v>
      </c>
      <c r="B1322" s="108" t="s">
        <v>1287</v>
      </c>
      <c r="C1322" s="108" t="s">
        <v>975</v>
      </c>
      <c r="D1322" s="107">
        <v>13781</v>
      </c>
      <c r="E1322" s="108" t="s">
        <v>76</v>
      </c>
      <c r="F1322" s="108" t="s">
        <v>603</v>
      </c>
      <c r="G1322" s="108" t="s">
        <v>605</v>
      </c>
      <c r="H1322" s="108" t="s">
        <v>608</v>
      </c>
      <c r="I1322" s="108" t="s">
        <v>607</v>
      </c>
      <c r="J1322" s="109">
        <v>8737451.5999999996</v>
      </c>
      <c r="K1322" s="107">
        <v>2020</v>
      </c>
      <c r="L1322" s="98"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98" t="b">
        <f t="shared" si="20"/>
        <v>1</v>
      </c>
    </row>
    <row r="1323" spans="1:13">
      <c r="A1323" s="107">
        <v>6092</v>
      </c>
      <c r="B1323" s="108" t="s">
        <v>1288</v>
      </c>
      <c r="C1323" s="108" t="s">
        <v>1080</v>
      </c>
      <c r="D1323" s="107">
        <v>1307</v>
      </c>
      <c r="E1323" s="108" t="s">
        <v>126</v>
      </c>
      <c r="F1323" s="108" t="s">
        <v>603</v>
      </c>
      <c r="G1323" s="108" t="s">
        <v>611</v>
      </c>
      <c r="H1323" s="108" t="s">
        <v>612</v>
      </c>
      <c r="I1323" s="108" t="s">
        <v>612</v>
      </c>
      <c r="J1323" s="109">
        <v>2025</v>
      </c>
      <c r="K1323" s="107">
        <v>2020</v>
      </c>
      <c r="L1323" s="98"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98" t="b">
        <f t="shared" si="20"/>
        <v>1</v>
      </c>
    </row>
    <row r="1324" spans="1:13">
      <c r="A1324" s="107">
        <v>6094</v>
      </c>
      <c r="B1324" s="108" t="s">
        <v>1289</v>
      </c>
      <c r="C1324" s="108" t="s">
        <v>1094</v>
      </c>
      <c r="D1324" s="107">
        <v>6526</v>
      </c>
      <c r="E1324" s="108" t="s">
        <v>118</v>
      </c>
      <c r="F1324" s="108" t="s">
        <v>679</v>
      </c>
      <c r="G1324" s="108" t="s">
        <v>605</v>
      </c>
      <c r="H1324" s="108" t="s">
        <v>606</v>
      </c>
      <c r="I1324" s="108" t="s">
        <v>607</v>
      </c>
      <c r="J1324" s="109">
        <v>0</v>
      </c>
      <c r="K1324" s="107">
        <v>2020</v>
      </c>
      <c r="L1324" s="98"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98" t="b">
        <f t="shared" si="20"/>
        <v>1</v>
      </c>
    </row>
    <row r="1325" spans="1:13">
      <c r="A1325" s="107">
        <v>6094</v>
      </c>
      <c r="B1325" s="108" t="s">
        <v>1289</v>
      </c>
      <c r="C1325" s="108" t="s">
        <v>1094</v>
      </c>
      <c r="D1325" s="107">
        <v>6526</v>
      </c>
      <c r="E1325" s="108" t="s">
        <v>118</v>
      </c>
      <c r="F1325" s="108" t="s">
        <v>679</v>
      </c>
      <c r="G1325" s="108" t="s">
        <v>605</v>
      </c>
      <c r="H1325" s="108" t="s">
        <v>612</v>
      </c>
      <c r="I1325" s="108" t="s">
        <v>612</v>
      </c>
      <c r="J1325" s="109">
        <v>0</v>
      </c>
      <c r="K1325" s="107">
        <v>2020</v>
      </c>
      <c r="L1325" s="98"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98" t="b">
        <f t="shared" si="20"/>
        <v>1</v>
      </c>
    </row>
    <row r="1326" spans="1:13">
      <c r="A1326" s="107">
        <v>6094</v>
      </c>
      <c r="B1326" s="108" t="s">
        <v>1289</v>
      </c>
      <c r="C1326" s="108" t="s">
        <v>1094</v>
      </c>
      <c r="D1326" s="107">
        <v>6526</v>
      </c>
      <c r="E1326" s="108" t="s">
        <v>118</v>
      </c>
      <c r="F1326" s="108" t="s">
        <v>679</v>
      </c>
      <c r="G1326" s="108" t="s">
        <v>605</v>
      </c>
      <c r="H1326" s="108" t="s">
        <v>628</v>
      </c>
      <c r="I1326" s="108" t="s">
        <v>607</v>
      </c>
      <c r="J1326" s="109">
        <v>0</v>
      </c>
      <c r="K1326" s="107">
        <v>2020</v>
      </c>
      <c r="L1326" s="98"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98" t="b">
        <f t="shared" si="20"/>
        <v>1</v>
      </c>
    </row>
    <row r="1327" spans="1:13">
      <c r="A1327" s="107">
        <v>6094</v>
      </c>
      <c r="B1327" s="108" t="s">
        <v>1289</v>
      </c>
      <c r="C1327" s="108" t="s">
        <v>1094</v>
      </c>
      <c r="D1327" s="107">
        <v>6526</v>
      </c>
      <c r="E1327" s="108" t="s">
        <v>118</v>
      </c>
      <c r="F1327" s="108" t="s">
        <v>679</v>
      </c>
      <c r="G1327" s="108" t="s">
        <v>605</v>
      </c>
      <c r="H1327" s="108" t="s">
        <v>608</v>
      </c>
      <c r="I1327" s="108" t="s">
        <v>607</v>
      </c>
      <c r="J1327" s="109">
        <v>0</v>
      </c>
      <c r="K1327" s="107">
        <v>2020</v>
      </c>
      <c r="L1327" s="98"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98" t="b">
        <f t="shared" si="20"/>
        <v>1</v>
      </c>
    </row>
    <row r="1328" spans="1:13">
      <c r="A1328" s="107">
        <v>6095</v>
      </c>
      <c r="B1328" s="108" t="s">
        <v>1290</v>
      </c>
      <c r="C1328" s="108" t="s">
        <v>1098</v>
      </c>
      <c r="D1328" s="107">
        <v>14063</v>
      </c>
      <c r="E1328" s="108" t="s">
        <v>112</v>
      </c>
      <c r="F1328" s="108" t="s">
        <v>603</v>
      </c>
      <c r="G1328" s="108" t="s">
        <v>605</v>
      </c>
      <c r="H1328" s="108" t="s">
        <v>612</v>
      </c>
      <c r="I1328" s="108" t="s">
        <v>612</v>
      </c>
      <c r="J1328" s="109">
        <v>22228.566999999999</v>
      </c>
      <c r="K1328" s="107">
        <v>2020</v>
      </c>
      <c r="L1328" s="98"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98" t="b">
        <f t="shared" si="20"/>
        <v>1</v>
      </c>
    </row>
    <row r="1329" spans="1:13">
      <c r="A1329" s="107">
        <v>6095</v>
      </c>
      <c r="B1329" s="108" t="s">
        <v>1290</v>
      </c>
      <c r="C1329" s="108" t="s">
        <v>1098</v>
      </c>
      <c r="D1329" s="107">
        <v>14063</v>
      </c>
      <c r="E1329" s="108" t="s">
        <v>112</v>
      </c>
      <c r="F1329" s="108" t="s">
        <v>603</v>
      </c>
      <c r="G1329" s="108" t="s">
        <v>605</v>
      </c>
      <c r="H1329" s="108" t="s">
        <v>608</v>
      </c>
      <c r="I1329" s="108" t="s">
        <v>607</v>
      </c>
      <c r="J1329" s="109">
        <v>2365421.4</v>
      </c>
      <c r="K1329" s="107">
        <v>2020</v>
      </c>
      <c r="L1329" s="98"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98" t="b">
        <f t="shared" si="20"/>
        <v>1</v>
      </c>
    </row>
    <row r="1330" spans="1:13">
      <c r="A1330" s="107">
        <v>6096</v>
      </c>
      <c r="B1330" s="108" t="s">
        <v>1291</v>
      </c>
      <c r="C1330" s="108" t="s">
        <v>1010</v>
      </c>
      <c r="D1330" s="107">
        <v>14127</v>
      </c>
      <c r="E1330" s="108" t="s">
        <v>89</v>
      </c>
      <c r="F1330" s="108" t="s">
        <v>603</v>
      </c>
      <c r="G1330" s="108" t="s">
        <v>605</v>
      </c>
      <c r="H1330" s="108" t="s">
        <v>612</v>
      </c>
      <c r="I1330" s="108" t="s">
        <v>612</v>
      </c>
      <c r="J1330" s="109">
        <v>379.16699999999997</v>
      </c>
      <c r="K1330" s="107">
        <v>2020</v>
      </c>
      <c r="L1330" s="98"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98" t="b">
        <f t="shared" si="20"/>
        <v>1</v>
      </c>
    </row>
    <row r="1331" spans="1:13">
      <c r="A1331" s="107">
        <v>6096</v>
      </c>
      <c r="B1331" s="108" t="s">
        <v>1291</v>
      </c>
      <c r="C1331" s="108" t="s">
        <v>1010</v>
      </c>
      <c r="D1331" s="107">
        <v>14127</v>
      </c>
      <c r="E1331" s="108" t="s">
        <v>89</v>
      </c>
      <c r="F1331" s="108" t="s">
        <v>603</v>
      </c>
      <c r="G1331" s="108" t="s">
        <v>605</v>
      </c>
      <c r="H1331" s="108" t="s">
        <v>604</v>
      </c>
      <c r="I1331" s="108" t="s">
        <v>604</v>
      </c>
      <c r="J1331" s="109">
        <v>26973.545999999998</v>
      </c>
      <c r="K1331" s="107">
        <v>2020</v>
      </c>
      <c r="L1331" s="98"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98" t="b">
        <f t="shared" si="20"/>
        <v>1</v>
      </c>
    </row>
    <row r="1332" spans="1:13">
      <c r="A1332" s="107">
        <v>6096</v>
      </c>
      <c r="B1332" s="108" t="s">
        <v>1291</v>
      </c>
      <c r="C1332" s="108" t="s">
        <v>1010</v>
      </c>
      <c r="D1332" s="107">
        <v>14127</v>
      </c>
      <c r="E1332" s="108" t="s">
        <v>89</v>
      </c>
      <c r="F1332" s="108" t="s">
        <v>603</v>
      </c>
      <c r="G1332" s="108" t="s">
        <v>605</v>
      </c>
      <c r="H1332" s="108" t="s">
        <v>608</v>
      </c>
      <c r="I1332" s="108" t="s">
        <v>607</v>
      </c>
      <c r="J1332" s="109">
        <v>7636894.2999999998</v>
      </c>
      <c r="K1332" s="107">
        <v>2020</v>
      </c>
      <c r="L1332" s="98"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98" t="b">
        <f t="shared" si="20"/>
        <v>1</v>
      </c>
    </row>
    <row r="1333" spans="1:13">
      <c r="A1333" s="107">
        <v>6098</v>
      </c>
      <c r="B1333" s="108" t="s">
        <v>1292</v>
      </c>
      <c r="C1333" s="108" t="s">
        <v>1293</v>
      </c>
      <c r="D1333" s="107">
        <v>14232</v>
      </c>
      <c r="E1333" s="108" t="s">
        <v>126</v>
      </c>
      <c r="F1333" s="108" t="s">
        <v>603</v>
      </c>
      <c r="G1333" s="108" t="s">
        <v>649</v>
      </c>
      <c r="H1333" s="108" t="s">
        <v>612</v>
      </c>
      <c r="I1333" s="108" t="s">
        <v>612</v>
      </c>
      <c r="J1333" s="109">
        <v>0</v>
      </c>
      <c r="K1333" s="107">
        <v>2020</v>
      </c>
      <c r="L1333" s="98"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98" t="b">
        <f t="shared" si="20"/>
        <v>1</v>
      </c>
    </row>
    <row r="1334" spans="1:13">
      <c r="A1334" s="107">
        <v>6098</v>
      </c>
      <c r="B1334" s="108" t="s">
        <v>1292</v>
      </c>
      <c r="C1334" s="108" t="s">
        <v>1293</v>
      </c>
      <c r="D1334" s="107">
        <v>14232</v>
      </c>
      <c r="E1334" s="108" t="s">
        <v>126</v>
      </c>
      <c r="F1334" s="108" t="s">
        <v>603</v>
      </c>
      <c r="G1334" s="108" t="s">
        <v>605</v>
      </c>
      <c r="H1334" s="108" t="s">
        <v>1294</v>
      </c>
      <c r="I1334" s="108" t="s">
        <v>689</v>
      </c>
      <c r="J1334" s="109">
        <v>0</v>
      </c>
      <c r="K1334" s="107">
        <v>2020</v>
      </c>
      <c r="L1334" s="98"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98" t="b">
        <f t="shared" si="20"/>
        <v>1</v>
      </c>
    </row>
    <row r="1335" spans="1:13">
      <c r="A1335" s="107">
        <v>6098</v>
      </c>
      <c r="B1335" s="108" t="s">
        <v>1292</v>
      </c>
      <c r="C1335" s="108" t="s">
        <v>1293</v>
      </c>
      <c r="D1335" s="107">
        <v>14232</v>
      </c>
      <c r="E1335" s="108" t="s">
        <v>126</v>
      </c>
      <c r="F1335" s="108" t="s">
        <v>603</v>
      </c>
      <c r="G1335" s="108" t="s">
        <v>605</v>
      </c>
      <c r="H1335" s="108" t="s">
        <v>612</v>
      </c>
      <c r="I1335" s="108" t="s">
        <v>612</v>
      </c>
      <c r="J1335" s="109">
        <v>1912.903</v>
      </c>
      <c r="K1335" s="107">
        <v>2020</v>
      </c>
      <c r="L1335" s="98"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98" t="b">
        <f t="shared" si="20"/>
        <v>1</v>
      </c>
    </row>
    <row r="1336" spans="1:13">
      <c r="A1336" s="107">
        <v>6098</v>
      </c>
      <c r="B1336" s="108" t="s">
        <v>1292</v>
      </c>
      <c r="C1336" s="108" t="s">
        <v>1293</v>
      </c>
      <c r="D1336" s="107">
        <v>14232</v>
      </c>
      <c r="E1336" s="108" t="s">
        <v>126</v>
      </c>
      <c r="F1336" s="108" t="s">
        <v>603</v>
      </c>
      <c r="G1336" s="108" t="s">
        <v>605</v>
      </c>
      <c r="H1336" s="108" t="s">
        <v>608</v>
      </c>
      <c r="I1336" s="108" t="s">
        <v>607</v>
      </c>
      <c r="J1336" s="109">
        <v>1648222.1</v>
      </c>
      <c r="K1336" s="107">
        <v>2020</v>
      </c>
      <c r="L1336" s="98"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98" t="b">
        <f t="shared" si="20"/>
        <v>1</v>
      </c>
    </row>
    <row r="1337" spans="1:13">
      <c r="A1337" s="107">
        <v>6099</v>
      </c>
      <c r="B1337" s="108" t="s">
        <v>1295</v>
      </c>
      <c r="C1337" s="108" t="s">
        <v>683</v>
      </c>
      <c r="D1337" s="107">
        <v>14328</v>
      </c>
      <c r="E1337" s="108" t="s">
        <v>16</v>
      </c>
      <c r="F1337" s="108" t="s">
        <v>603</v>
      </c>
      <c r="G1337" s="108" t="s">
        <v>605</v>
      </c>
      <c r="H1337" s="108" t="s">
        <v>616</v>
      </c>
      <c r="I1337" s="108" t="s">
        <v>616</v>
      </c>
      <c r="J1337" s="109">
        <v>8910575</v>
      </c>
      <c r="K1337" s="107">
        <v>2020</v>
      </c>
      <c r="L1337" s="98"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98" t="b">
        <f t="shared" si="20"/>
        <v>1</v>
      </c>
    </row>
    <row r="1338" spans="1:13">
      <c r="A1338" s="107">
        <v>6099</v>
      </c>
      <c r="B1338" s="108" t="s">
        <v>1295</v>
      </c>
      <c r="C1338" s="108" t="s">
        <v>683</v>
      </c>
      <c r="D1338" s="107">
        <v>14328</v>
      </c>
      <c r="E1338" s="108" t="s">
        <v>16</v>
      </c>
      <c r="F1338" s="108" t="s">
        <v>603</v>
      </c>
      <c r="G1338" s="108" t="s">
        <v>605</v>
      </c>
      <c r="H1338" s="108" t="s">
        <v>616</v>
      </c>
      <c r="I1338" s="108" t="s">
        <v>616</v>
      </c>
      <c r="J1338" s="109">
        <v>7348123</v>
      </c>
      <c r="K1338" s="107">
        <v>2020</v>
      </c>
      <c r="L1338" s="98"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98" t="b">
        <f t="shared" si="20"/>
        <v>1</v>
      </c>
    </row>
    <row r="1339" spans="1:13">
      <c r="A1339" s="107">
        <v>6100</v>
      </c>
      <c r="B1339" s="108" t="s">
        <v>1296</v>
      </c>
      <c r="C1339" s="108" t="s">
        <v>683</v>
      </c>
      <c r="D1339" s="107">
        <v>14328</v>
      </c>
      <c r="E1339" s="108" t="s">
        <v>16</v>
      </c>
      <c r="F1339" s="108" t="s">
        <v>603</v>
      </c>
      <c r="G1339" s="108" t="s">
        <v>635</v>
      </c>
      <c r="H1339" s="108" t="s">
        <v>636</v>
      </c>
      <c r="I1339" s="108" t="s">
        <v>637</v>
      </c>
      <c r="J1339" s="109">
        <v>-354509</v>
      </c>
      <c r="K1339" s="107">
        <v>2020</v>
      </c>
      <c r="L1339" s="98"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98" t="b">
        <f t="shared" si="20"/>
        <v>1</v>
      </c>
    </row>
    <row r="1340" spans="1:13">
      <c r="A1340" s="107">
        <v>6101</v>
      </c>
      <c r="B1340" s="108" t="s">
        <v>1297</v>
      </c>
      <c r="C1340" s="108" t="s">
        <v>1165</v>
      </c>
      <c r="D1340" s="107">
        <v>14354</v>
      </c>
      <c r="E1340" s="108" t="s">
        <v>151</v>
      </c>
      <c r="F1340" s="108" t="s">
        <v>603</v>
      </c>
      <c r="G1340" s="108" t="s">
        <v>605</v>
      </c>
      <c r="H1340" s="108" t="s">
        <v>612</v>
      </c>
      <c r="I1340" s="108" t="s">
        <v>612</v>
      </c>
      <c r="J1340" s="109">
        <v>1816.7550000000001</v>
      </c>
      <c r="K1340" s="107">
        <v>2020</v>
      </c>
      <c r="L1340" s="98"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98" t="b">
        <f t="shared" si="20"/>
        <v>1</v>
      </c>
    </row>
    <row r="1341" spans="1:13">
      <c r="A1341" s="107">
        <v>6101</v>
      </c>
      <c r="B1341" s="108" t="s">
        <v>1297</v>
      </c>
      <c r="C1341" s="108" t="s">
        <v>1165</v>
      </c>
      <c r="D1341" s="107">
        <v>14354</v>
      </c>
      <c r="E1341" s="108" t="s">
        <v>151</v>
      </c>
      <c r="F1341" s="108" t="s">
        <v>603</v>
      </c>
      <c r="G1341" s="108" t="s">
        <v>605</v>
      </c>
      <c r="H1341" s="108" t="s">
        <v>608</v>
      </c>
      <c r="I1341" s="108" t="s">
        <v>607</v>
      </c>
      <c r="J1341" s="109">
        <v>1728655.2</v>
      </c>
      <c r="K1341" s="107">
        <v>2020</v>
      </c>
      <c r="L1341" s="98"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98" t="b">
        <f t="shared" si="20"/>
        <v>1</v>
      </c>
    </row>
    <row r="1342" spans="1:13">
      <c r="A1342" s="107">
        <v>6103</v>
      </c>
      <c r="B1342" s="108" t="s">
        <v>1298</v>
      </c>
      <c r="C1342" s="108" t="s">
        <v>1299</v>
      </c>
      <c r="D1342" s="107">
        <v>14266</v>
      </c>
      <c r="E1342" s="108" t="s">
        <v>118</v>
      </c>
      <c r="F1342" s="108" t="s">
        <v>679</v>
      </c>
      <c r="G1342" s="108" t="s">
        <v>605</v>
      </c>
      <c r="H1342" s="108" t="s">
        <v>616</v>
      </c>
      <c r="I1342" s="108" t="s">
        <v>616</v>
      </c>
      <c r="J1342" s="109">
        <v>9332238</v>
      </c>
      <c r="K1342" s="107">
        <v>2020</v>
      </c>
      <c r="L1342" s="98"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98" t="b">
        <f t="shared" si="20"/>
        <v>1</v>
      </c>
    </row>
    <row r="1343" spans="1:13">
      <c r="A1343" s="107">
        <v>6103</v>
      </c>
      <c r="B1343" s="108" t="s">
        <v>1298</v>
      </c>
      <c r="C1343" s="108" t="s">
        <v>1299</v>
      </c>
      <c r="D1343" s="107">
        <v>14266</v>
      </c>
      <c r="E1343" s="108" t="s">
        <v>118</v>
      </c>
      <c r="F1343" s="108" t="s">
        <v>679</v>
      </c>
      <c r="G1343" s="108" t="s">
        <v>605</v>
      </c>
      <c r="H1343" s="108" t="s">
        <v>616</v>
      </c>
      <c r="I1343" s="108" t="s">
        <v>616</v>
      </c>
      <c r="J1343" s="109">
        <v>10658665</v>
      </c>
      <c r="K1343" s="107">
        <v>2020</v>
      </c>
      <c r="L1343" s="98"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98" t="b">
        <f t="shared" si="20"/>
        <v>1</v>
      </c>
    </row>
    <row r="1344" spans="1:13">
      <c r="A1344" s="107">
        <v>6105</v>
      </c>
      <c r="B1344" s="108" t="s">
        <v>1300</v>
      </c>
      <c r="C1344" s="108" t="s">
        <v>678</v>
      </c>
      <c r="D1344" s="107">
        <v>55951</v>
      </c>
      <c r="E1344" s="108" t="s">
        <v>118</v>
      </c>
      <c r="F1344" s="108" t="s">
        <v>679</v>
      </c>
      <c r="G1344" s="108" t="s">
        <v>605</v>
      </c>
      <c r="H1344" s="108" t="s">
        <v>616</v>
      </c>
      <c r="I1344" s="108" t="s">
        <v>616</v>
      </c>
      <c r="J1344" s="109">
        <v>9133195</v>
      </c>
      <c r="K1344" s="107">
        <v>2020</v>
      </c>
      <c r="L1344" s="98"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98" t="b">
        <f t="shared" si="20"/>
        <v>1</v>
      </c>
    </row>
    <row r="1345" spans="1:13">
      <c r="A1345" s="107">
        <v>6105</v>
      </c>
      <c r="B1345" s="108" t="s">
        <v>1300</v>
      </c>
      <c r="C1345" s="108" t="s">
        <v>678</v>
      </c>
      <c r="D1345" s="107">
        <v>55951</v>
      </c>
      <c r="E1345" s="108" t="s">
        <v>118</v>
      </c>
      <c r="F1345" s="108" t="s">
        <v>679</v>
      </c>
      <c r="G1345" s="108" t="s">
        <v>605</v>
      </c>
      <c r="H1345" s="108" t="s">
        <v>616</v>
      </c>
      <c r="I1345" s="108" t="s">
        <v>616</v>
      </c>
      <c r="J1345" s="109">
        <v>10211569</v>
      </c>
      <c r="K1345" s="107">
        <v>2020</v>
      </c>
      <c r="L1345" s="98"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98" t="b">
        <f t="shared" si="20"/>
        <v>1</v>
      </c>
    </row>
    <row r="1346" spans="1:13">
      <c r="A1346" s="107">
        <v>6106</v>
      </c>
      <c r="B1346" s="108" t="s">
        <v>1301</v>
      </c>
      <c r="C1346" s="108" t="s">
        <v>1302</v>
      </c>
      <c r="D1346" s="107">
        <v>15248</v>
      </c>
      <c r="E1346" s="108" t="s">
        <v>115</v>
      </c>
      <c r="F1346" s="108" t="s">
        <v>603</v>
      </c>
      <c r="G1346" s="108" t="s">
        <v>605</v>
      </c>
      <c r="H1346" s="108" t="s">
        <v>612</v>
      </c>
      <c r="I1346" s="108" t="s">
        <v>612</v>
      </c>
      <c r="J1346" s="109">
        <v>2173.232</v>
      </c>
      <c r="K1346" s="107">
        <v>2020</v>
      </c>
      <c r="L1346" s="98"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98" t="b">
        <f t="shared" si="20"/>
        <v>1</v>
      </c>
    </row>
    <row r="1347" spans="1:13">
      <c r="A1347" s="107">
        <v>6106</v>
      </c>
      <c r="B1347" s="108" t="s">
        <v>1301</v>
      </c>
      <c r="C1347" s="108" t="s">
        <v>1302</v>
      </c>
      <c r="D1347" s="107">
        <v>15248</v>
      </c>
      <c r="E1347" s="108" t="s">
        <v>115</v>
      </c>
      <c r="F1347" s="108" t="s">
        <v>603</v>
      </c>
      <c r="G1347" s="108" t="s">
        <v>605</v>
      </c>
      <c r="H1347" s="108" t="s">
        <v>608</v>
      </c>
      <c r="I1347" s="108" t="s">
        <v>607</v>
      </c>
      <c r="J1347" s="109">
        <v>1630144.8</v>
      </c>
      <c r="K1347" s="107">
        <v>2020</v>
      </c>
      <c r="L1347" s="98"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98" t="b">
        <f t="shared" si="20"/>
        <v>1</v>
      </c>
    </row>
    <row r="1348" spans="1:13">
      <c r="A1348" s="107">
        <v>6110</v>
      </c>
      <c r="B1348" s="108" t="s">
        <v>1303</v>
      </c>
      <c r="C1348" s="108" t="s">
        <v>678</v>
      </c>
      <c r="D1348" s="107">
        <v>55951</v>
      </c>
      <c r="E1348" s="108" t="s">
        <v>102</v>
      </c>
      <c r="F1348" s="108" t="s">
        <v>679</v>
      </c>
      <c r="G1348" s="108" t="s">
        <v>605</v>
      </c>
      <c r="H1348" s="108" t="s">
        <v>616</v>
      </c>
      <c r="I1348" s="108" t="s">
        <v>616</v>
      </c>
      <c r="J1348" s="109">
        <v>6608234</v>
      </c>
      <c r="K1348" s="107">
        <v>2020</v>
      </c>
      <c r="L1348" s="98"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98" t="b">
        <f t="shared" si="20"/>
        <v>1</v>
      </c>
    </row>
    <row r="1349" spans="1:13">
      <c r="A1349" s="107">
        <v>6112</v>
      </c>
      <c r="B1349" s="108" t="s">
        <v>1304</v>
      </c>
      <c r="C1349" s="108" t="s">
        <v>760</v>
      </c>
      <c r="D1349" s="107">
        <v>15466</v>
      </c>
      <c r="E1349" s="108" t="s">
        <v>21</v>
      </c>
      <c r="F1349" s="108" t="s">
        <v>603</v>
      </c>
      <c r="G1349" s="108" t="s">
        <v>16</v>
      </c>
      <c r="H1349" s="108" t="s">
        <v>604</v>
      </c>
      <c r="I1349" s="108" t="s">
        <v>604</v>
      </c>
      <c r="J1349" s="109">
        <v>1124868</v>
      </c>
      <c r="K1349" s="107">
        <v>2020</v>
      </c>
      <c r="L1349" s="98"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98" t="b">
        <f t="shared" si="20"/>
        <v>1</v>
      </c>
    </row>
    <row r="1350" spans="1:13">
      <c r="A1350" s="107">
        <v>6112</v>
      </c>
      <c r="B1350" s="108" t="s">
        <v>1304</v>
      </c>
      <c r="C1350" s="108" t="s">
        <v>760</v>
      </c>
      <c r="D1350" s="107">
        <v>15466</v>
      </c>
      <c r="E1350" s="108" t="s">
        <v>21</v>
      </c>
      <c r="F1350" s="108" t="s">
        <v>603</v>
      </c>
      <c r="G1350" s="108" t="s">
        <v>24</v>
      </c>
      <c r="H1350" s="108" t="s">
        <v>604</v>
      </c>
      <c r="I1350" s="108" t="s">
        <v>604</v>
      </c>
      <c r="J1350" s="109">
        <v>2135459</v>
      </c>
      <c r="K1350" s="107">
        <v>2020</v>
      </c>
      <c r="L1350" s="98"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98" t="b">
        <f t="shared" si="20"/>
        <v>1</v>
      </c>
    </row>
    <row r="1351" spans="1:13">
      <c r="A1351" s="107">
        <v>6112</v>
      </c>
      <c r="B1351" s="108" t="s">
        <v>1304</v>
      </c>
      <c r="C1351" s="108" t="s">
        <v>760</v>
      </c>
      <c r="D1351" s="107">
        <v>15466</v>
      </c>
      <c r="E1351" s="108" t="s">
        <v>21</v>
      </c>
      <c r="F1351" s="108" t="s">
        <v>603</v>
      </c>
      <c r="G1351" s="108" t="s">
        <v>611</v>
      </c>
      <c r="H1351" s="108" t="s">
        <v>604</v>
      </c>
      <c r="I1351" s="108" t="s">
        <v>604</v>
      </c>
      <c r="J1351" s="109">
        <v>114923</v>
      </c>
      <c r="K1351" s="107">
        <v>2020</v>
      </c>
      <c r="L1351" s="98"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98" t="b">
        <f t="shared" si="20"/>
        <v>1</v>
      </c>
    </row>
    <row r="1352" spans="1:13">
      <c r="A1352" s="107">
        <v>6113</v>
      </c>
      <c r="B1352" s="108" t="s">
        <v>1305</v>
      </c>
      <c r="C1352" s="108" t="s">
        <v>876</v>
      </c>
      <c r="D1352" s="107">
        <v>15470</v>
      </c>
      <c r="E1352" s="108" t="s">
        <v>48</v>
      </c>
      <c r="F1352" s="108" t="s">
        <v>603</v>
      </c>
      <c r="G1352" s="108" t="s">
        <v>605</v>
      </c>
      <c r="H1352" s="108" t="s">
        <v>606</v>
      </c>
      <c r="I1352" s="108" t="s">
        <v>607</v>
      </c>
      <c r="J1352" s="109">
        <v>11746800</v>
      </c>
      <c r="K1352" s="107">
        <v>2020</v>
      </c>
      <c r="L1352" s="98"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98"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07">
        <v>6113</v>
      </c>
      <c r="B1353" s="108" t="s">
        <v>1305</v>
      </c>
      <c r="C1353" s="108" t="s">
        <v>876</v>
      </c>
      <c r="D1353" s="107">
        <v>15470</v>
      </c>
      <c r="E1353" s="108" t="s">
        <v>48</v>
      </c>
      <c r="F1353" s="108" t="s">
        <v>603</v>
      </c>
      <c r="G1353" s="108" t="s">
        <v>605</v>
      </c>
      <c r="H1353" s="108" t="s">
        <v>612</v>
      </c>
      <c r="I1353" s="108" t="s">
        <v>612</v>
      </c>
      <c r="J1353" s="109">
        <v>37393.186000000002</v>
      </c>
      <c r="K1353" s="107">
        <v>2020</v>
      </c>
      <c r="L1353" s="98"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98" t="b">
        <f t="shared" si="21"/>
        <v>1</v>
      </c>
    </row>
    <row r="1354" spans="1:13">
      <c r="A1354" s="107">
        <v>6115</v>
      </c>
      <c r="B1354" s="108" t="s">
        <v>1306</v>
      </c>
      <c r="C1354" s="108" t="s">
        <v>1307</v>
      </c>
      <c r="D1354" s="107">
        <v>6854</v>
      </c>
      <c r="E1354" s="108" t="s">
        <v>94</v>
      </c>
      <c r="F1354" s="108" t="s">
        <v>679</v>
      </c>
      <c r="G1354" s="108" t="s">
        <v>605</v>
      </c>
      <c r="H1354" s="108" t="s">
        <v>616</v>
      </c>
      <c r="I1354" s="108" t="s">
        <v>616</v>
      </c>
      <c r="J1354" s="109">
        <v>9865196</v>
      </c>
      <c r="K1354" s="107">
        <v>2020</v>
      </c>
      <c r="L1354" s="98"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98" t="b">
        <f t="shared" si="21"/>
        <v>1</v>
      </c>
    </row>
    <row r="1355" spans="1:13">
      <c r="A1355" s="107">
        <v>6118</v>
      </c>
      <c r="B1355" s="108" t="s">
        <v>1308</v>
      </c>
      <c r="C1355" s="108" t="s">
        <v>1024</v>
      </c>
      <c r="D1355" s="107">
        <v>15478</v>
      </c>
      <c r="E1355" s="108" t="s">
        <v>97</v>
      </c>
      <c r="F1355" s="108" t="s">
        <v>679</v>
      </c>
      <c r="G1355" s="108" t="s">
        <v>605</v>
      </c>
      <c r="H1355" s="108" t="s">
        <v>616</v>
      </c>
      <c r="I1355" s="108" t="s">
        <v>616</v>
      </c>
      <c r="J1355" s="109">
        <v>10592697</v>
      </c>
      <c r="K1355" s="107">
        <v>2020</v>
      </c>
      <c r="L1355" s="98"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98" t="b">
        <f t="shared" si="21"/>
        <v>1</v>
      </c>
    </row>
    <row r="1356" spans="1:13">
      <c r="A1356" s="107">
        <v>6122</v>
      </c>
      <c r="B1356" s="108" t="s">
        <v>1309</v>
      </c>
      <c r="C1356" s="108" t="s">
        <v>678</v>
      </c>
      <c r="D1356" s="107">
        <v>55951</v>
      </c>
      <c r="E1356" s="108" t="s">
        <v>102</v>
      </c>
      <c r="F1356" s="108" t="s">
        <v>679</v>
      </c>
      <c r="G1356" s="108" t="s">
        <v>605</v>
      </c>
      <c r="H1356" s="108" t="s">
        <v>616</v>
      </c>
      <c r="I1356" s="108" t="s">
        <v>616</v>
      </c>
      <c r="J1356" s="109">
        <v>4353098</v>
      </c>
      <c r="K1356" s="107">
        <v>2020</v>
      </c>
      <c r="L1356" s="98"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98" t="b">
        <f t="shared" si="21"/>
        <v>1</v>
      </c>
    </row>
    <row r="1357" spans="1:13">
      <c r="A1357" s="107">
        <v>6124</v>
      </c>
      <c r="B1357" s="108" t="s">
        <v>1310</v>
      </c>
      <c r="C1357" s="108" t="s">
        <v>810</v>
      </c>
      <c r="D1357" s="107">
        <v>7140</v>
      </c>
      <c r="E1357" s="108" t="s">
        <v>35</v>
      </c>
      <c r="F1357" s="108" t="s">
        <v>603</v>
      </c>
      <c r="G1357" s="108" t="s">
        <v>611</v>
      </c>
      <c r="H1357" s="108" t="s">
        <v>606</v>
      </c>
      <c r="I1357" s="108" t="s">
        <v>607</v>
      </c>
      <c r="J1357" s="109">
        <v>0</v>
      </c>
      <c r="K1357" s="107">
        <v>2020</v>
      </c>
      <c r="L1357" s="98"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98" t="b">
        <f t="shared" si="21"/>
        <v>1</v>
      </c>
    </row>
    <row r="1358" spans="1:13">
      <c r="A1358" s="107">
        <v>6124</v>
      </c>
      <c r="B1358" s="108" t="s">
        <v>1310</v>
      </c>
      <c r="C1358" s="108" t="s">
        <v>810</v>
      </c>
      <c r="D1358" s="107">
        <v>7140</v>
      </c>
      <c r="E1358" s="108" t="s">
        <v>35</v>
      </c>
      <c r="F1358" s="108" t="s">
        <v>603</v>
      </c>
      <c r="G1358" s="108" t="s">
        <v>611</v>
      </c>
      <c r="H1358" s="108" t="s">
        <v>612</v>
      </c>
      <c r="I1358" s="108" t="s">
        <v>612</v>
      </c>
      <c r="J1358" s="109">
        <v>494.83800000000002</v>
      </c>
      <c r="K1358" s="107">
        <v>2020</v>
      </c>
      <c r="L1358" s="98"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98" t="b">
        <f t="shared" si="21"/>
        <v>1</v>
      </c>
    </row>
    <row r="1359" spans="1:13">
      <c r="A1359" s="107">
        <v>6124</v>
      </c>
      <c r="B1359" s="108" t="s">
        <v>1310</v>
      </c>
      <c r="C1359" s="108" t="s">
        <v>810</v>
      </c>
      <c r="D1359" s="107">
        <v>7140</v>
      </c>
      <c r="E1359" s="108" t="s">
        <v>35</v>
      </c>
      <c r="F1359" s="108" t="s">
        <v>603</v>
      </c>
      <c r="G1359" s="108" t="s">
        <v>611</v>
      </c>
      <c r="H1359" s="108" t="s">
        <v>604</v>
      </c>
      <c r="I1359" s="108" t="s">
        <v>604</v>
      </c>
      <c r="J1359" s="109">
        <v>48707.161999999997</v>
      </c>
      <c r="K1359" s="107">
        <v>2020</v>
      </c>
      <c r="L1359" s="98"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98" t="b">
        <f t="shared" si="21"/>
        <v>1</v>
      </c>
    </row>
    <row r="1360" spans="1:13">
      <c r="A1360" s="107">
        <v>6124</v>
      </c>
      <c r="B1360" s="108" t="s">
        <v>1310</v>
      </c>
      <c r="C1360" s="108" t="s">
        <v>810</v>
      </c>
      <c r="D1360" s="107">
        <v>7140</v>
      </c>
      <c r="E1360" s="108" t="s">
        <v>35</v>
      </c>
      <c r="F1360" s="108" t="s">
        <v>603</v>
      </c>
      <c r="G1360" s="108" t="s">
        <v>611</v>
      </c>
      <c r="H1360" s="108" t="s">
        <v>608</v>
      </c>
      <c r="I1360" s="108" t="s">
        <v>607</v>
      </c>
      <c r="J1360" s="109">
        <v>0</v>
      </c>
      <c r="K1360" s="107">
        <v>2020</v>
      </c>
      <c r="L1360" s="98"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98" t="b">
        <f t="shared" si="21"/>
        <v>1</v>
      </c>
    </row>
    <row r="1361" spans="1:13">
      <c r="A1361" s="107">
        <v>6126</v>
      </c>
      <c r="B1361" s="108" t="s">
        <v>1311</v>
      </c>
      <c r="C1361" s="108" t="s">
        <v>1133</v>
      </c>
      <c r="D1361" s="107">
        <v>17539</v>
      </c>
      <c r="E1361" s="108" t="s">
        <v>123</v>
      </c>
      <c r="F1361" s="108" t="s">
        <v>603</v>
      </c>
      <c r="G1361" s="108" t="s">
        <v>635</v>
      </c>
      <c r="H1361" s="108" t="s">
        <v>636</v>
      </c>
      <c r="I1361" s="108" t="s">
        <v>637</v>
      </c>
      <c r="J1361" s="109">
        <v>-169277</v>
      </c>
      <c r="K1361" s="107">
        <v>2020</v>
      </c>
      <c r="L1361" s="98"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98" t="b">
        <f t="shared" si="21"/>
        <v>1</v>
      </c>
    </row>
    <row r="1362" spans="1:13">
      <c r="A1362" s="107">
        <v>6127</v>
      </c>
      <c r="B1362" s="108" t="s">
        <v>1312</v>
      </c>
      <c r="C1362" s="108" t="s">
        <v>1133</v>
      </c>
      <c r="D1362" s="107">
        <v>17539</v>
      </c>
      <c r="E1362" s="108" t="s">
        <v>123</v>
      </c>
      <c r="F1362" s="108" t="s">
        <v>603</v>
      </c>
      <c r="G1362" s="108" t="s">
        <v>605</v>
      </c>
      <c r="H1362" s="108" t="s">
        <v>616</v>
      </c>
      <c r="I1362" s="108" t="s">
        <v>616</v>
      </c>
      <c r="J1362" s="109">
        <v>7727525</v>
      </c>
      <c r="K1362" s="107">
        <v>2020</v>
      </c>
      <c r="L1362" s="98"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98" t="b">
        <f t="shared" si="21"/>
        <v>1</v>
      </c>
    </row>
    <row r="1363" spans="1:13">
      <c r="A1363" s="107">
        <v>6130</v>
      </c>
      <c r="B1363" s="108" t="s">
        <v>1313</v>
      </c>
      <c r="C1363" s="108" t="s">
        <v>1314</v>
      </c>
      <c r="D1363" s="107">
        <v>27813</v>
      </c>
      <c r="E1363" s="108" t="s">
        <v>35</v>
      </c>
      <c r="F1363" s="108" t="s">
        <v>603</v>
      </c>
      <c r="G1363" s="108" t="s">
        <v>664</v>
      </c>
      <c r="H1363" s="108" t="s">
        <v>636</v>
      </c>
      <c r="I1363" s="108" t="s">
        <v>665</v>
      </c>
      <c r="J1363" s="109">
        <v>243909</v>
      </c>
      <c r="K1363" s="107">
        <v>2020</v>
      </c>
      <c r="L1363" s="98"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98" t="b">
        <f t="shared" si="21"/>
        <v>1</v>
      </c>
    </row>
    <row r="1364" spans="1:13">
      <c r="A1364" s="107">
        <v>6130</v>
      </c>
      <c r="B1364" s="108" t="s">
        <v>1313</v>
      </c>
      <c r="C1364" s="108" t="s">
        <v>1314</v>
      </c>
      <c r="D1364" s="107">
        <v>27813</v>
      </c>
      <c r="E1364" s="108" t="s">
        <v>35</v>
      </c>
      <c r="F1364" s="108" t="s">
        <v>603</v>
      </c>
      <c r="G1364" s="108" t="s">
        <v>635</v>
      </c>
      <c r="H1364" s="108" t="s">
        <v>636</v>
      </c>
      <c r="I1364" s="108" t="s">
        <v>637</v>
      </c>
      <c r="J1364" s="109">
        <v>-28946</v>
      </c>
      <c r="K1364" s="107">
        <v>2020</v>
      </c>
      <c r="L1364" s="98"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98" t="b">
        <f t="shared" si="21"/>
        <v>1</v>
      </c>
    </row>
    <row r="1365" spans="1:13">
      <c r="A1365" s="107">
        <v>6132</v>
      </c>
      <c r="B1365" s="108" t="s">
        <v>1315</v>
      </c>
      <c r="C1365" s="108" t="s">
        <v>1316</v>
      </c>
      <c r="D1365" s="107">
        <v>19375</v>
      </c>
      <c r="E1365" s="108" t="s">
        <v>35</v>
      </c>
      <c r="F1365" s="108" t="s">
        <v>603</v>
      </c>
      <c r="G1365" s="108" t="s">
        <v>664</v>
      </c>
      <c r="H1365" s="108" t="s">
        <v>636</v>
      </c>
      <c r="I1365" s="108" t="s">
        <v>665</v>
      </c>
      <c r="J1365" s="109">
        <v>477951</v>
      </c>
      <c r="K1365" s="107">
        <v>2020</v>
      </c>
      <c r="L1365" s="98"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98" t="b">
        <f t="shared" si="21"/>
        <v>1</v>
      </c>
    </row>
    <row r="1366" spans="1:13">
      <c r="A1366" s="107">
        <v>6132</v>
      </c>
      <c r="B1366" s="108" t="s">
        <v>1315</v>
      </c>
      <c r="C1366" s="108" t="s">
        <v>1316</v>
      </c>
      <c r="D1366" s="107">
        <v>19375</v>
      </c>
      <c r="E1366" s="108" t="s">
        <v>35</v>
      </c>
      <c r="F1366" s="108" t="s">
        <v>603</v>
      </c>
      <c r="G1366" s="108" t="s">
        <v>635</v>
      </c>
      <c r="H1366" s="108" t="s">
        <v>636</v>
      </c>
      <c r="I1366" s="108" t="s">
        <v>637</v>
      </c>
      <c r="J1366" s="109">
        <v>185878</v>
      </c>
      <c r="K1366" s="107">
        <v>2020</v>
      </c>
      <c r="L1366" s="98"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98" t="b">
        <f t="shared" si="21"/>
        <v>1</v>
      </c>
    </row>
    <row r="1367" spans="1:13">
      <c r="A1367" s="107">
        <v>6137</v>
      </c>
      <c r="B1367" s="108" t="s">
        <v>1317</v>
      </c>
      <c r="C1367" s="108" t="s">
        <v>881</v>
      </c>
      <c r="D1367" s="107">
        <v>17633</v>
      </c>
      <c r="E1367" s="108" t="s">
        <v>48</v>
      </c>
      <c r="F1367" s="108" t="s">
        <v>603</v>
      </c>
      <c r="G1367" s="108" t="s">
        <v>611</v>
      </c>
      <c r="H1367" s="108" t="s">
        <v>612</v>
      </c>
      <c r="I1367" s="108" t="s">
        <v>612</v>
      </c>
      <c r="J1367" s="109">
        <v>24.460999999999999</v>
      </c>
      <c r="K1367" s="107">
        <v>2020</v>
      </c>
      <c r="L1367" s="98"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98" t="b">
        <f t="shared" si="21"/>
        <v>1</v>
      </c>
    </row>
    <row r="1368" spans="1:13">
      <c r="A1368" s="107">
        <v>6137</v>
      </c>
      <c r="B1368" s="108" t="s">
        <v>1317</v>
      </c>
      <c r="C1368" s="108" t="s">
        <v>881</v>
      </c>
      <c r="D1368" s="107">
        <v>17633</v>
      </c>
      <c r="E1368" s="108" t="s">
        <v>48</v>
      </c>
      <c r="F1368" s="108" t="s">
        <v>603</v>
      </c>
      <c r="G1368" s="108" t="s">
        <v>611</v>
      </c>
      <c r="H1368" s="108" t="s">
        <v>604</v>
      </c>
      <c r="I1368" s="108" t="s">
        <v>604</v>
      </c>
      <c r="J1368" s="109">
        <v>24407.539000000001</v>
      </c>
      <c r="K1368" s="107">
        <v>2020</v>
      </c>
      <c r="L1368" s="98"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98" t="b">
        <f t="shared" si="21"/>
        <v>1</v>
      </c>
    </row>
    <row r="1369" spans="1:13">
      <c r="A1369" s="107">
        <v>6137</v>
      </c>
      <c r="B1369" s="108" t="s">
        <v>1317</v>
      </c>
      <c r="C1369" s="108" t="s">
        <v>881</v>
      </c>
      <c r="D1369" s="107">
        <v>17633</v>
      </c>
      <c r="E1369" s="108" t="s">
        <v>48</v>
      </c>
      <c r="F1369" s="108" t="s">
        <v>603</v>
      </c>
      <c r="G1369" s="108" t="s">
        <v>605</v>
      </c>
      <c r="H1369" s="108" t="s">
        <v>606</v>
      </c>
      <c r="I1369" s="108" t="s">
        <v>607</v>
      </c>
      <c r="J1369" s="109">
        <v>2033049.8</v>
      </c>
      <c r="K1369" s="107">
        <v>2020</v>
      </c>
      <c r="L1369" s="98"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98" t="b">
        <f t="shared" si="21"/>
        <v>1</v>
      </c>
    </row>
    <row r="1370" spans="1:13">
      <c r="A1370" s="107">
        <v>6137</v>
      </c>
      <c r="B1370" s="108" t="s">
        <v>1317</v>
      </c>
      <c r="C1370" s="108" t="s">
        <v>881</v>
      </c>
      <c r="D1370" s="107">
        <v>17633</v>
      </c>
      <c r="E1370" s="108" t="s">
        <v>48</v>
      </c>
      <c r="F1370" s="108" t="s">
        <v>603</v>
      </c>
      <c r="G1370" s="108" t="s">
        <v>605</v>
      </c>
      <c r="H1370" s="108" t="s">
        <v>604</v>
      </c>
      <c r="I1370" s="108" t="s">
        <v>604</v>
      </c>
      <c r="J1370" s="109">
        <v>18124.246999999999</v>
      </c>
      <c r="K1370" s="107">
        <v>2020</v>
      </c>
      <c r="L1370" s="98"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98" t="b">
        <f t="shared" si="21"/>
        <v>1</v>
      </c>
    </row>
    <row r="1371" spans="1:13">
      <c r="A1371" s="107">
        <v>6138</v>
      </c>
      <c r="B1371" s="108" t="s">
        <v>1318</v>
      </c>
      <c r="C1371" s="108" t="s">
        <v>1319</v>
      </c>
      <c r="D1371" s="107">
        <v>17698</v>
      </c>
      <c r="E1371" s="108" t="s">
        <v>14</v>
      </c>
      <c r="F1371" s="108" t="s">
        <v>603</v>
      </c>
      <c r="G1371" s="108" t="s">
        <v>605</v>
      </c>
      <c r="H1371" s="108" t="s">
        <v>612</v>
      </c>
      <c r="I1371" s="108" t="s">
        <v>612</v>
      </c>
      <c r="J1371" s="109">
        <v>5936.1350000000002</v>
      </c>
      <c r="K1371" s="107">
        <v>2020</v>
      </c>
      <c r="L1371" s="98"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98" t="b">
        <f t="shared" si="21"/>
        <v>1</v>
      </c>
    </row>
    <row r="1372" spans="1:13">
      <c r="A1372" s="107">
        <v>6138</v>
      </c>
      <c r="B1372" s="108" t="s">
        <v>1318</v>
      </c>
      <c r="C1372" s="108" t="s">
        <v>1319</v>
      </c>
      <c r="D1372" s="107">
        <v>17698</v>
      </c>
      <c r="E1372" s="108" t="s">
        <v>14</v>
      </c>
      <c r="F1372" s="108" t="s">
        <v>603</v>
      </c>
      <c r="G1372" s="108" t="s">
        <v>605</v>
      </c>
      <c r="H1372" s="108" t="s">
        <v>608</v>
      </c>
      <c r="I1372" s="108" t="s">
        <v>607</v>
      </c>
      <c r="J1372" s="109">
        <v>1810829.9</v>
      </c>
      <c r="K1372" s="107">
        <v>2020</v>
      </c>
      <c r="L1372" s="98"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98" t="b">
        <f t="shared" si="21"/>
        <v>1</v>
      </c>
    </row>
    <row r="1373" spans="1:13">
      <c r="A1373" s="107">
        <v>6139</v>
      </c>
      <c r="B1373" s="108" t="s">
        <v>1320</v>
      </c>
      <c r="C1373" s="108" t="s">
        <v>1319</v>
      </c>
      <c r="D1373" s="107">
        <v>17698</v>
      </c>
      <c r="E1373" s="108" t="s">
        <v>132</v>
      </c>
      <c r="F1373" s="108" t="s">
        <v>603</v>
      </c>
      <c r="G1373" s="108" t="s">
        <v>605</v>
      </c>
      <c r="H1373" s="108" t="s">
        <v>606</v>
      </c>
      <c r="I1373" s="108" t="s">
        <v>607</v>
      </c>
      <c r="J1373" s="109">
        <v>0</v>
      </c>
      <c r="K1373" s="107">
        <v>2020</v>
      </c>
      <c r="L1373" s="98"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98" t="b">
        <f t="shared" si="21"/>
        <v>1</v>
      </c>
    </row>
    <row r="1374" spans="1:13">
      <c r="A1374" s="107">
        <v>6139</v>
      </c>
      <c r="B1374" s="108" t="s">
        <v>1320</v>
      </c>
      <c r="C1374" s="108" t="s">
        <v>1319</v>
      </c>
      <c r="D1374" s="107">
        <v>17698</v>
      </c>
      <c r="E1374" s="108" t="s">
        <v>132</v>
      </c>
      <c r="F1374" s="108" t="s">
        <v>603</v>
      </c>
      <c r="G1374" s="108" t="s">
        <v>605</v>
      </c>
      <c r="H1374" s="108" t="s">
        <v>612</v>
      </c>
      <c r="I1374" s="108" t="s">
        <v>612</v>
      </c>
      <c r="J1374" s="109">
        <v>8766.93</v>
      </c>
      <c r="K1374" s="107">
        <v>2020</v>
      </c>
      <c r="L1374" s="98"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98" t="b">
        <f t="shared" si="21"/>
        <v>1</v>
      </c>
    </row>
    <row r="1375" spans="1:13">
      <c r="A1375" s="107">
        <v>6139</v>
      </c>
      <c r="B1375" s="108" t="s">
        <v>1320</v>
      </c>
      <c r="C1375" s="108" t="s">
        <v>1319</v>
      </c>
      <c r="D1375" s="107">
        <v>17698</v>
      </c>
      <c r="E1375" s="108" t="s">
        <v>132</v>
      </c>
      <c r="F1375" s="108" t="s">
        <v>603</v>
      </c>
      <c r="G1375" s="108" t="s">
        <v>605</v>
      </c>
      <c r="H1375" s="108" t="s">
        <v>608</v>
      </c>
      <c r="I1375" s="108" t="s">
        <v>607</v>
      </c>
      <c r="J1375" s="109">
        <v>3311614.1</v>
      </c>
      <c r="K1375" s="107">
        <v>2020</v>
      </c>
      <c r="L1375" s="98"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98" t="b">
        <f t="shared" si="21"/>
        <v>1</v>
      </c>
    </row>
    <row r="1376" spans="1:13">
      <c r="A1376" s="107">
        <v>6140</v>
      </c>
      <c r="B1376" s="108" t="s">
        <v>1321</v>
      </c>
      <c r="C1376" s="108" t="s">
        <v>1322</v>
      </c>
      <c r="D1376" s="107">
        <v>26618</v>
      </c>
      <c r="E1376" s="108" t="s">
        <v>84</v>
      </c>
      <c r="F1376" s="108" t="s">
        <v>603</v>
      </c>
      <c r="G1376" s="108" t="s">
        <v>664</v>
      </c>
      <c r="H1376" s="108" t="s">
        <v>636</v>
      </c>
      <c r="I1376" s="108" t="s">
        <v>665</v>
      </c>
      <c r="J1376" s="109">
        <v>30636</v>
      </c>
      <c r="K1376" s="107">
        <v>2020</v>
      </c>
      <c r="L1376" s="98"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98" t="b">
        <f t="shared" si="21"/>
        <v>1</v>
      </c>
    </row>
    <row r="1377" spans="1:13">
      <c r="A1377" s="107">
        <v>6140</v>
      </c>
      <c r="B1377" s="108" t="s">
        <v>1321</v>
      </c>
      <c r="C1377" s="108" t="s">
        <v>1322</v>
      </c>
      <c r="D1377" s="107">
        <v>26618</v>
      </c>
      <c r="E1377" s="108" t="s">
        <v>84</v>
      </c>
      <c r="F1377" s="108" t="s">
        <v>603</v>
      </c>
      <c r="G1377" s="108" t="s">
        <v>635</v>
      </c>
      <c r="H1377" s="108" t="s">
        <v>636</v>
      </c>
      <c r="I1377" s="108" t="s">
        <v>637</v>
      </c>
      <c r="J1377" s="109">
        <v>74913</v>
      </c>
      <c r="K1377" s="107">
        <v>2020</v>
      </c>
      <c r="L1377" s="98"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98" t="b">
        <f t="shared" si="21"/>
        <v>1</v>
      </c>
    </row>
    <row r="1378" spans="1:13">
      <c r="A1378" s="107">
        <v>6141</v>
      </c>
      <c r="B1378" s="108" t="s">
        <v>1323</v>
      </c>
      <c r="C1378" s="108" t="s">
        <v>1324</v>
      </c>
      <c r="D1378" s="107">
        <v>25477</v>
      </c>
      <c r="E1378" s="108" t="s">
        <v>84</v>
      </c>
      <c r="F1378" s="108" t="s">
        <v>603</v>
      </c>
      <c r="G1378" s="108" t="s">
        <v>635</v>
      </c>
      <c r="H1378" s="108" t="s">
        <v>636</v>
      </c>
      <c r="I1378" s="108" t="s">
        <v>637</v>
      </c>
      <c r="J1378" s="109">
        <v>-3364</v>
      </c>
      <c r="K1378" s="107">
        <v>2020</v>
      </c>
      <c r="L1378" s="98"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98" t="b">
        <f t="shared" si="21"/>
        <v>1</v>
      </c>
    </row>
    <row r="1379" spans="1:13">
      <c r="A1379" s="107">
        <v>6145</v>
      </c>
      <c r="B1379" s="108" t="s">
        <v>1325</v>
      </c>
      <c r="C1379" s="108" t="s">
        <v>1326</v>
      </c>
      <c r="D1379" s="107">
        <v>55983</v>
      </c>
      <c r="E1379" s="108" t="s">
        <v>132</v>
      </c>
      <c r="F1379" s="108" t="s">
        <v>679</v>
      </c>
      <c r="G1379" s="108" t="s">
        <v>605</v>
      </c>
      <c r="H1379" s="108" t="s">
        <v>616</v>
      </c>
      <c r="I1379" s="108" t="s">
        <v>616</v>
      </c>
      <c r="J1379" s="109">
        <v>9781846</v>
      </c>
      <c r="K1379" s="107">
        <v>2020</v>
      </c>
      <c r="L1379" s="98"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98" t="b">
        <f t="shared" si="21"/>
        <v>1</v>
      </c>
    </row>
    <row r="1380" spans="1:13">
      <c r="A1380" s="107">
        <v>6145</v>
      </c>
      <c r="B1380" s="108" t="s">
        <v>1325</v>
      </c>
      <c r="C1380" s="108" t="s">
        <v>1326</v>
      </c>
      <c r="D1380" s="107">
        <v>55983</v>
      </c>
      <c r="E1380" s="108" t="s">
        <v>132</v>
      </c>
      <c r="F1380" s="108" t="s">
        <v>679</v>
      </c>
      <c r="G1380" s="108" t="s">
        <v>605</v>
      </c>
      <c r="H1380" s="108" t="s">
        <v>616</v>
      </c>
      <c r="I1380" s="108" t="s">
        <v>616</v>
      </c>
      <c r="J1380" s="109">
        <v>9698102</v>
      </c>
      <c r="K1380" s="107">
        <v>2020</v>
      </c>
      <c r="L1380" s="98"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98" t="b">
        <f t="shared" si="21"/>
        <v>1</v>
      </c>
    </row>
    <row r="1381" spans="1:13">
      <c r="A1381" s="107">
        <v>6146</v>
      </c>
      <c r="B1381" s="108" t="s">
        <v>1327</v>
      </c>
      <c r="C1381" s="108" t="s">
        <v>1326</v>
      </c>
      <c r="D1381" s="107">
        <v>55983</v>
      </c>
      <c r="E1381" s="108" t="s">
        <v>132</v>
      </c>
      <c r="F1381" s="108" t="s">
        <v>679</v>
      </c>
      <c r="G1381" s="108" t="s">
        <v>605</v>
      </c>
      <c r="H1381" s="108" t="s">
        <v>612</v>
      </c>
      <c r="I1381" s="108" t="s">
        <v>612</v>
      </c>
      <c r="J1381" s="109">
        <v>10444.246999999999</v>
      </c>
      <c r="K1381" s="107">
        <v>2020</v>
      </c>
      <c r="L1381" s="98"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98" t="b">
        <f t="shared" si="21"/>
        <v>1</v>
      </c>
    </row>
    <row r="1382" spans="1:13">
      <c r="A1382" s="107">
        <v>6146</v>
      </c>
      <c r="B1382" s="108" t="s">
        <v>1327</v>
      </c>
      <c r="C1382" s="108" t="s">
        <v>1326</v>
      </c>
      <c r="D1382" s="107">
        <v>55983</v>
      </c>
      <c r="E1382" s="108" t="s">
        <v>132</v>
      </c>
      <c r="F1382" s="108" t="s">
        <v>679</v>
      </c>
      <c r="G1382" s="108" t="s">
        <v>605</v>
      </c>
      <c r="H1382" s="108" t="s">
        <v>619</v>
      </c>
      <c r="I1382" s="108" t="s">
        <v>607</v>
      </c>
      <c r="J1382" s="109">
        <v>3120463.7</v>
      </c>
      <c r="K1382" s="107">
        <v>2020</v>
      </c>
      <c r="L1382" s="98"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98" t="b">
        <f t="shared" si="21"/>
        <v>1</v>
      </c>
    </row>
    <row r="1383" spans="1:13">
      <c r="A1383" s="107">
        <v>6146</v>
      </c>
      <c r="B1383" s="108" t="s">
        <v>1327</v>
      </c>
      <c r="C1383" s="108" t="s">
        <v>1326</v>
      </c>
      <c r="D1383" s="107">
        <v>55983</v>
      </c>
      <c r="E1383" s="108" t="s">
        <v>132</v>
      </c>
      <c r="F1383" s="108" t="s">
        <v>679</v>
      </c>
      <c r="G1383" s="108" t="s">
        <v>605</v>
      </c>
      <c r="H1383" s="108" t="s">
        <v>608</v>
      </c>
      <c r="I1383" s="108" t="s">
        <v>607</v>
      </c>
      <c r="J1383" s="109">
        <v>9750603.0999999996</v>
      </c>
      <c r="K1383" s="107">
        <v>2020</v>
      </c>
      <c r="L1383" s="98"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98" t="b">
        <f t="shared" si="21"/>
        <v>1</v>
      </c>
    </row>
    <row r="1384" spans="1:13">
      <c r="A1384" s="107">
        <v>6149</v>
      </c>
      <c r="B1384" s="108" t="s">
        <v>1328</v>
      </c>
      <c r="C1384" s="108" t="s">
        <v>1250</v>
      </c>
      <c r="D1384" s="107">
        <v>50161</v>
      </c>
      <c r="E1384" s="108" t="s">
        <v>110</v>
      </c>
      <c r="F1384" s="108" t="s">
        <v>679</v>
      </c>
      <c r="G1384" s="108" t="s">
        <v>605</v>
      </c>
      <c r="H1384" s="108" t="s">
        <v>616</v>
      </c>
      <c r="I1384" s="108" t="s">
        <v>616</v>
      </c>
      <c r="J1384" s="109">
        <v>7228063</v>
      </c>
      <c r="K1384" s="107">
        <v>2020</v>
      </c>
      <c r="L1384" s="98"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98" t="b">
        <f t="shared" si="21"/>
        <v>1</v>
      </c>
    </row>
    <row r="1385" spans="1:13">
      <c r="A1385" s="107">
        <v>6151</v>
      </c>
      <c r="B1385" s="108" t="s">
        <v>1329</v>
      </c>
      <c r="C1385" s="108" t="s">
        <v>615</v>
      </c>
      <c r="D1385" s="107">
        <v>18642</v>
      </c>
      <c r="E1385" s="108" t="s">
        <v>129</v>
      </c>
      <c r="F1385" s="108" t="s">
        <v>603</v>
      </c>
      <c r="G1385" s="108" t="s">
        <v>635</v>
      </c>
      <c r="H1385" s="108" t="s">
        <v>636</v>
      </c>
      <c r="I1385" s="108" t="s">
        <v>637</v>
      </c>
      <c r="J1385" s="109">
        <v>-720973</v>
      </c>
      <c r="K1385" s="107">
        <v>2020</v>
      </c>
      <c r="L1385" s="98"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98" t="b">
        <f t="shared" si="21"/>
        <v>1</v>
      </c>
    </row>
    <row r="1386" spans="1:13">
      <c r="A1386" s="107">
        <v>6152</v>
      </c>
      <c r="B1386" s="108" t="s">
        <v>1330</v>
      </c>
      <c r="C1386" s="108" t="s">
        <v>615</v>
      </c>
      <c r="D1386" s="107">
        <v>18642</v>
      </c>
      <c r="E1386" s="108" t="s">
        <v>129</v>
      </c>
      <c r="F1386" s="108" t="s">
        <v>603</v>
      </c>
      <c r="G1386" s="108" t="s">
        <v>605</v>
      </c>
      <c r="H1386" s="108" t="s">
        <v>616</v>
      </c>
      <c r="I1386" s="108" t="s">
        <v>616</v>
      </c>
      <c r="J1386" s="109">
        <v>9846769</v>
      </c>
      <c r="K1386" s="107">
        <v>2020</v>
      </c>
      <c r="L1386" s="98"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98" t="b">
        <f t="shared" si="21"/>
        <v>1</v>
      </c>
    </row>
    <row r="1387" spans="1:13">
      <c r="A1387" s="107">
        <v>6152</v>
      </c>
      <c r="B1387" s="108" t="s">
        <v>1330</v>
      </c>
      <c r="C1387" s="108" t="s">
        <v>615</v>
      </c>
      <c r="D1387" s="107">
        <v>18642</v>
      </c>
      <c r="E1387" s="108" t="s">
        <v>129</v>
      </c>
      <c r="F1387" s="108" t="s">
        <v>603</v>
      </c>
      <c r="G1387" s="108" t="s">
        <v>605</v>
      </c>
      <c r="H1387" s="108" t="s">
        <v>616</v>
      </c>
      <c r="I1387" s="108" t="s">
        <v>616</v>
      </c>
      <c r="J1387" s="109">
        <v>9252420</v>
      </c>
      <c r="K1387" s="107">
        <v>2020</v>
      </c>
      <c r="L1387" s="98"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98" t="b">
        <f t="shared" si="21"/>
        <v>1</v>
      </c>
    </row>
    <row r="1388" spans="1:13">
      <c r="A1388" s="107">
        <v>6153</v>
      </c>
      <c r="B1388" s="108" t="s">
        <v>1331</v>
      </c>
      <c r="C1388" s="108" t="s">
        <v>998</v>
      </c>
      <c r="D1388" s="107">
        <v>19436</v>
      </c>
      <c r="E1388" s="108" t="s">
        <v>84</v>
      </c>
      <c r="F1388" s="108" t="s">
        <v>603</v>
      </c>
      <c r="G1388" s="108" t="s">
        <v>605</v>
      </c>
      <c r="H1388" s="108" t="s">
        <v>616</v>
      </c>
      <c r="I1388" s="108" t="s">
        <v>616</v>
      </c>
      <c r="J1388" s="109">
        <v>7742120</v>
      </c>
      <c r="K1388" s="107">
        <v>2020</v>
      </c>
      <c r="L1388" s="98"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98" t="b">
        <f t="shared" si="21"/>
        <v>1</v>
      </c>
    </row>
    <row r="1389" spans="1:13">
      <c r="A1389" s="107">
        <v>6155</v>
      </c>
      <c r="B1389" s="108" t="s">
        <v>1332</v>
      </c>
      <c r="C1389" s="108" t="s">
        <v>998</v>
      </c>
      <c r="D1389" s="107">
        <v>19436</v>
      </c>
      <c r="E1389" s="108" t="s">
        <v>84</v>
      </c>
      <c r="F1389" s="108" t="s">
        <v>603</v>
      </c>
      <c r="G1389" s="108" t="s">
        <v>605</v>
      </c>
      <c r="H1389" s="108" t="s">
        <v>612</v>
      </c>
      <c r="I1389" s="108" t="s">
        <v>612</v>
      </c>
      <c r="J1389" s="109">
        <v>4426.7479999999996</v>
      </c>
      <c r="K1389" s="107">
        <v>2020</v>
      </c>
      <c r="L1389" s="98"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98" t="b">
        <f t="shared" si="21"/>
        <v>1</v>
      </c>
    </row>
    <row r="1390" spans="1:13">
      <c r="A1390" s="107">
        <v>6155</v>
      </c>
      <c r="B1390" s="108" t="s">
        <v>1332</v>
      </c>
      <c r="C1390" s="108" t="s">
        <v>998</v>
      </c>
      <c r="D1390" s="107">
        <v>19436</v>
      </c>
      <c r="E1390" s="108" t="s">
        <v>84</v>
      </c>
      <c r="F1390" s="108" t="s">
        <v>603</v>
      </c>
      <c r="G1390" s="108" t="s">
        <v>605</v>
      </c>
      <c r="H1390" s="108" t="s">
        <v>628</v>
      </c>
      <c r="I1390" s="108" t="s">
        <v>607</v>
      </c>
      <c r="J1390" s="109">
        <v>6672378.2999999998</v>
      </c>
      <c r="K1390" s="107">
        <v>2020</v>
      </c>
      <c r="L1390" s="98"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98" t="b">
        <f t="shared" si="21"/>
        <v>1</v>
      </c>
    </row>
    <row r="1391" spans="1:13">
      <c r="A1391" s="107">
        <v>6155</v>
      </c>
      <c r="B1391" s="108" t="s">
        <v>1332</v>
      </c>
      <c r="C1391" s="108" t="s">
        <v>998</v>
      </c>
      <c r="D1391" s="107">
        <v>19436</v>
      </c>
      <c r="E1391" s="108" t="s">
        <v>84</v>
      </c>
      <c r="F1391" s="108" t="s">
        <v>603</v>
      </c>
      <c r="G1391" s="108" t="s">
        <v>605</v>
      </c>
      <c r="H1391" s="108" t="s">
        <v>608</v>
      </c>
      <c r="I1391" s="108" t="s">
        <v>607</v>
      </c>
      <c r="J1391" s="109">
        <v>0</v>
      </c>
      <c r="K1391" s="107">
        <v>2020</v>
      </c>
      <c r="L1391" s="98"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98" t="b">
        <f t="shared" si="21"/>
        <v>1</v>
      </c>
    </row>
    <row r="1392" spans="1:13">
      <c r="A1392" s="107">
        <v>6156</v>
      </c>
      <c r="B1392" s="108" t="s">
        <v>1333</v>
      </c>
      <c r="C1392" s="108" t="s">
        <v>781</v>
      </c>
      <c r="D1392" s="107">
        <v>15452</v>
      </c>
      <c r="E1392" s="108" t="s">
        <v>24</v>
      </c>
      <c r="F1392" s="108" t="s">
        <v>679</v>
      </c>
      <c r="G1392" s="108" t="s">
        <v>611</v>
      </c>
      <c r="H1392" s="108" t="s">
        <v>782</v>
      </c>
      <c r="I1392" s="108" t="s">
        <v>621</v>
      </c>
      <c r="J1392" s="109">
        <v>-373.88</v>
      </c>
      <c r="K1392" s="107">
        <v>2020</v>
      </c>
      <c r="L1392" s="98"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98" t="b">
        <f t="shared" si="21"/>
        <v>1</v>
      </c>
    </row>
    <row r="1393" spans="1:13">
      <c r="A1393" s="107">
        <v>6156</v>
      </c>
      <c r="B1393" s="108" t="s">
        <v>1333</v>
      </c>
      <c r="C1393" s="108" t="s">
        <v>781</v>
      </c>
      <c r="D1393" s="107">
        <v>15452</v>
      </c>
      <c r="E1393" s="108" t="s">
        <v>24</v>
      </c>
      <c r="F1393" s="108" t="s">
        <v>679</v>
      </c>
      <c r="G1393" s="108" t="s">
        <v>611</v>
      </c>
      <c r="H1393" s="108" t="s">
        <v>604</v>
      </c>
      <c r="I1393" s="108" t="s">
        <v>604</v>
      </c>
      <c r="J1393" s="109">
        <v>91.88</v>
      </c>
      <c r="K1393" s="107">
        <v>2020</v>
      </c>
      <c r="L1393" s="98"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98" t="b">
        <f t="shared" si="21"/>
        <v>1</v>
      </c>
    </row>
    <row r="1394" spans="1:13">
      <c r="A1394" s="107">
        <v>6156</v>
      </c>
      <c r="B1394" s="108" t="s">
        <v>1333</v>
      </c>
      <c r="C1394" s="108" t="s">
        <v>781</v>
      </c>
      <c r="D1394" s="107">
        <v>15452</v>
      </c>
      <c r="E1394" s="108" t="s">
        <v>24</v>
      </c>
      <c r="F1394" s="108" t="s">
        <v>679</v>
      </c>
      <c r="G1394" s="108" t="s">
        <v>605</v>
      </c>
      <c r="H1394" s="108" t="s">
        <v>612</v>
      </c>
      <c r="I1394" s="108" t="s">
        <v>612</v>
      </c>
      <c r="J1394" s="109">
        <v>-11611.88</v>
      </c>
      <c r="K1394" s="107">
        <v>2020</v>
      </c>
      <c r="L1394" s="98"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98" t="b">
        <f t="shared" si="21"/>
        <v>1</v>
      </c>
    </row>
    <row r="1395" spans="1:13">
      <c r="A1395" s="107">
        <v>6156</v>
      </c>
      <c r="B1395" s="108" t="s">
        <v>1333</v>
      </c>
      <c r="C1395" s="108" t="s">
        <v>781</v>
      </c>
      <c r="D1395" s="107">
        <v>15452</v>
      </c>
      <c r="E1395" s="108" t="s">
        <v>24</v>
      </c>
      <c r="F1395" s="108" t="s">
        <v>679</v>
      </c>
      <c r="G1395" s="108" t="s">
        <v>605</v>
      </c>
      <c r="H1395" s="108" t="s">
        <v>604</v>
      </c>
      <c r="I1395" s="108" t="s">
        <v>604</v>
      </c>
      <c r="J1395" s="109">
        <v>4772.0860000000002</v>
      </c>
      <c r="K1395" s="107">
        <v>2020</v>
      </c>
      <c r="L1395" s="98"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98" t="b">
        <f t="shared" si="21"/>
        <v>1</v>
      </c>
    </row>
    <row r="1396" spans="1:13">
      <c r="A1396" s="107">
        <v>6156</v>
      </c>
      <c r="B1396" s="108" t="s">
        <v>1333</v>
      </c>
      <c r="C1396" s="108" t="s">
        <v>781</v>
      </c>
      <c r="D1396" s="107">
        <v>15452</v>
      </c>
      <c r="E1396" s="108" t="s">
        <v>24</v>
      </c>
      <c r="F1396" s="108" t="s">
        <v>679</v>
      </c>
      <c r="G1396" s="108" t="s">
        <v>605</v>
      </c>
      <c r="H1396" s="108" t="s">
        <v>646</v>
      </c>
      <c r="I1396" s="108" t="s">
        <v>646</v>
      </c>
      <c r="J1396" s="109">
        <v>693.79300000000001</v>
      </c>
      <c r="K1396" s="107">
        <v>2020</v>
      </c>
      <c r="L1396" s="98"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98" t="b">
        <f t="shared" si="21"/>
        <v>1</v>
      </c>
    </row>
    <row r="1397" spans="1:13">
      <c r="A1397" s="107">
        <v>6158</v>
      </c>
      <c r="B1397" s="108" t="s">
        <v>1334</v>
      </c>
      <c r="C1397" s="108" t="s">
        <v>669</v>
      </c>
      <c r="D1397" s="107">
        <v>2518</v>
      </c>
      <c r="E1397" s="108" t="s">
        <v>16</v>
      </c>
      <c r="F1397" s="108" t="s">
        <v>603</v>
      </c>
      <c r="G1397" s="108" t="s">
        <v>664</v>
      </c>
      <c r="H1397" s="108" t="s">
        <v>636</v>
      </c>
      <c r="I1397" s="108" t="s">
        <v>665</v>
      </c>
      <c r="J1397" s="109">
        <v>433376</v>
      </c>
      <c r="K1397" s="107">
        <v>2020</v>
      </c>
      <c r="L1397" s="98"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98" t="b">
        <f t="shared" si="21"/>
        <v>1</v>
      </c>
    </row>
    <row r="1398" spans="1:13">
      <c r="A1398" s="107">
        <v>6163</v>
      </c>
      <c r="B1398" s="108" t="s">
        <v>1335</v>
      </c>
      <c r="C1398" s="108" t="s">
        <v>669</v>
      </c>
      <c r="D1398" s="107">
        <v>2518</v>
      </c>
      <c r="E1398" s="108" t="s">
        <v>143</v>
      </c>
      <c r="F1398" s="108" t="s">
        <v>603</v>
      </c>
      <c r="G1398" s="108" t="s">
        <v>664</v>
      </c>
      <c r="H1398" s="108" t="s">
        <v>636</v>
      </c>
      <c r="I1398" s="108" t="s">
        <v>665</v>
      </c>
      <c r="J1398" s="109">
        <v>20276505</v>
      </c>
      <c r="K1398" s="107">
        <v>2020</v>
      </c>
      <c r="L1398" s="98"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98" t="b">
        <f t="shared" si="21"/>
        <v>1</v>
      </c>
    </row>
    <row r="1399" spans="1:13">
      <c r="A1399" s="107">
        <v>6163</v>
      </c>
      <c r="B1399" s="108" t="s">
        <v>1335</v>
      </c>
      <c r="C1399" s="108" t="s">
        <v>669</v>
      </c>
      <c r="D1399" s="107">
        <v>2518</v>
      </c>
      <c r="E1399" s="108" t="s">
        <v>143</v>
      </c>
      <c r="F1399" s="108" t="s">
        <v>603</v>
      </c>
      <c r="G1399" s="108" t="s">
        <v>635</v>
      </c>
      <c r="H1399" s="108" t="s">
        <v>636</v>
      </c>
      <c r="I1399" s="108" t="s">
        <v>637</v>
      </c>
      <c r="J1399" s="109">
        <v>13667</v>
      </c>
      <c r="K1399" s="107">
        <v>2020</v>
      </c>
      <c r="L1399" s="98"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98" t="b">
        <f t="shared" si="21"/>
        <v>1</v>
      </c>
    </row>
    <row r="1400" spans="1:13">
      <c r="A1400" s="107">
        <v>6165</v>
      </c>
      <c r="B1400" s="108" t="s">
        <v>1336</v>
      </c>
      <c r="C1400" s="108" t="s">
        <v>1165</v>
      </c>
      <c r="D1400" s="107">
        <v>14354</v>
      </c>
      <c r="E1400" s="108" t="s">
        <v>134</v>
      </c>
      <c r="F1400" s="108" t="s">
        <v>603</v>
      </c>
      <c r="G1400" s="108" t="s">
        <v>605</v>
      </c>
      <c r="H1400" s="108" t="s">
        <v>606</v>
      </c>
      <c r="I1400" s="108" t="s">
        <v>607</v>
      </c>
      <c r="J1400" s="109">
        <v>0</v>
      </c>
      <c r="K1400" s="107">
        <v>2020</v>
      </c>
      <c r="L1400" s="98"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98" t="b">
        <f t="shared" si="21"/>
        <v>1</v>
      </c>
    </row>
    <row r="1401" spans="1:13">
      <c r="A1401" s="107">
        <v>6165</v>
      </c>
      <c r="B1401" s="108" t="s">
        <v>1336</v>
      </c>
      <c r="C1401" s="108" t="s">
        <v>1165</v>
      </c>
      <c r="D1401" s="107">
        <v>14354</v>
      </c>
      <c r="E1401" s="108" t="s">
        <v>134</v>
      </c>
      <c r="F1401" s="108" t="s">
        <v>603</v>
      </c>
      <c r="G1401" s="108" t="s">
        <v>605</v>
      </c>
      <c r="H1401" s="108" t="s">
        <v>612</v>
      </c>
      <c r="I1401" s="108" t="s">
        <v>612</v>
      </c>
      <c r="J1401" s="109">
        <v>11838.558999999999</v>
      </c>
      <c r="K1401" s="107">
        <v>2020</v>
      </c>
      <c r="L1401" s="98"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98" t="b">
        <f t="shared" si="21"/>
        <v>1</v>
      </c>
    </row>
    <row r="1402" spans="1:13">
      <c r="A1402" s="107">
        <v>6165</v>
      </c>
      <c r="B1402" s="108" t="s">
        <v>1336</v>
      </c>
      <c r="C1402" s="108" t="s">
        <v>1165</v>
      </c>
      <c r="D1402" s="107">
        <v>14354</v>
      </c>
      <c r="E1402" s="108" t="s">
        <v>134</v>
      </c>
      <c r="F1402" s="108" t="s">
        <v>603</v>
      </c>
      <c r="G1402" s="108" t="s">
        <v>605</v>
      </c>
      <c r="H1402" s="108" t="s">
        <v>628</v>
      </c>
      <c r="I1402" s="108" t="s">
        <v>607</v>
      </c>
      <c r="J1402" s="109">
        <v>7976364.4000000004</v>
      </c>
      <c r="K1402" s="107">
        <v>2020</v>
      </c>
      <c r="L1402" s="98"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98" t="b">
        <f t="shared" si="21"/>
        <v>1</v>
      </c>
    </row>
    <row r="1403" spans="1:13">
      <c r="A1403" s="107">
        <v>6166</v>
      </c>
      <c r="B1403" s="108" t="s">
        <v>1337</v>
      </c>
      <c r="C1403" s="108" t="s">
        <v>1231</v>
      </c>
      <c r="D1403" s="107">
        <v>9324</v>
      </c>
      <c r="E1403" s="108" t="s">
        <v>48</v>
      </c>
      <c r="F1403" s="108" t="s">
        <v>603</v>
      </c>
      <c r="G1403" s="108" t="s">
        <v>605</v>
      </c>
      <c r="H1403" s="108" t="s">
        <v>606</v>
      </c>
      <c r="I1403" s="108" t="s">
        <v>607</v>
      </c>
      <c r="J1403" s="109">
        <v>599308.75</v>
      </c>
      <c r="K1403" s="107">
        <v>2020</v>
      </c>
      <c r="L1403" s="98"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98" t="b">
        <f t="shared" si="21"/>
        <v>1</v>
      </c>
    </row>
    <row r="1404" spans="1:13">
      <c r="A1404" s="107">
        <v>6166</v>
      </c>
      <c r="B1404" s="108" t="s">
        <v>1337</v>
      </c>
      <c r="C1404" s="108" t="s">
        <v>1231</v>
      </c>
      <c r="D1404" s="107">
        <v>9324</v>
      </c>
      <c r="E1404" s="108" t="s">
        <v>48</v>
      </c>
      <c r="F1404" s="108" t="s">
        <v>603</v>
      </c>
      <c r="G1404" s="108" t="s">
        <v>605</v>
      </c>
      <c r="H1404" s="108" t="s">
        <v>612</v>
      </c>
      <c r="I1404" s="108" t="s">
        <v>612</v>
      </c>
      <c r="J1404" s="109">
        <v>36160.245000000003</v>
      </c>
      <c r="K1404" s="107">
        <v>2020</v>
      </c>
      <c r="L1404" s="98"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98" t="b">
        <f t="shared" si="21"/>
        <v>1</v>
      </c>
    </row>
    <row r="1405" spans="1:13">
      <c r="A1405" s="107">
        <v>6166</v>
      </c>
      <c r="B1405" s="108" t="s">
        <v>1337</v>
      </c>
      <c r="C1405" s="108" t="s">
        <v>1231</v>
      </c>
      <c r="D1405" s="107">
        <v>9324</v>
      </c>
      <c r="E1405" s="108" t="s">
        <v>48</v>
      </c>
      <c r="F1405" s="108" t="s">
        <v>603</v>
      </c>
      <c r="G1405" s="108" t="s">
        <v>605</v>
      </c>
      <c r="H1405" s="108" t="s">
        <v>608</v>
      </c>
      <c r="I1405" s="108" t="s">
        <v>607</v>
      </c>
      <c r="J1405" s="109">
        <v>3403316</v>
      </c>
      <c r="K1405" s="107">
        <v>2020</v>
      </c>
      <c r="L1405" s="98"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98" t="b">
        <f t="shared" si="21"/>
        <v>1</v>
      </c>
    </row>
    <row r="1406" spans="1:13">
      <c r="A1406" s="107">
        <v>6167</v>
      </c>
      <c r="B1406" s="108" t="s">
        <v>1338</v>
      </c>
      <c r="C1406" s="108" t="s">
        <v>1075</v>
      </c>
      <c r="D1406" s="107">
        <v>19876</v>
      </c>
      <c r="E1406" s="108" t="s">
        <v>140</v>
      </c>
      <c r="F1406" s="108" t="s">
        <v>603</v>
      </c>
      <c r="G1406" s="108" t="s">
        <v>635</v>
      </c>
      <c r="H1406" s="108" t="s">
        <v>636</v>
      </c>
      <c r="I1406" s="108" t="s">
        <v>637</v>
      </c>
      <c r="J1406" s="109">
        <v>-765342</v>
      </c>
      <c r="K1406" s="107">
        <v>2020</v>
      </c>
      <c r="L1406" s="98"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98" t="b">
        <f t="shared" si="21"/>
        <v>1</v>
      </c>
    </row>
    <row r="1407" spans="1:13">
      <c r="A1407" s="107">
        <v>6168</v>
      </c>
      <c r="B1407" s="108" t="s">
        <v>1339</v>
      </c>
      <c r="C1407" s="108" t="s">
        <v>1075</v>
      </c>
      <c r="D1407" s="107">
        <v>19876</v>
      </c>
      <c r="E1407" s="108" t="s">
        <v>140</v>
      </c>
      <c r="F1407" s="108" t="s">
        <v>603</v>
      </c>
      <c r="G1407" s="108" t="s">
        <v>664</v>
      </c>
      <c r="H1407" s="108" t="s">
        <v>636</v>
      </c>
      <c r="I1407" s="108" t="s">
        <v>665</v>
      </c>
      <c r="J1407" s="109">
        <v>140</v>
      </c>
      <c r="K1407" s="107">
        <v>2020</v>
      </c>
      <c r="L1407" s="98"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98" t="b">
        <f t="shared" si="21"/>
        <v>1</v>
      </c>
    </row>
    <row r="1408" spans="1:13">
      <c r="A1408" s="107">
        <v>6168</v>
      </c>
      <c r="B1408" s="108" t="s">
        <v>1339</v>
      </c>
      <c r="C1408" s="108" t="s">
        <v>1075</v>
      </c>
      <c r="D1408" s="107">
        <v>19876</v>
      </c>
      <c r="E1408" s="108" t="s">
        <v>140</v>
      </c>
      <c r="F1408" s="108" t="s">
        <v>603</v>
      </c>
      <c r="G1408" s="108" t="s">
        <v>605</v>
      </c>
      <c r="H1408" s="108" t="s">
        <v>616</v>
      </c>
      <c r="I1408" s="108" t="s">
        <v>616</v>
      </c>
      <c r="J1408" s="109">
        <v>8468833</v>
      </c>
      <c r="K1408" s="107">
        <v>2020</v>
      </c>
      <c r="L1408" s="98"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98" t="b">
        <f t="shared" si="21"/>
        <v>1</v>
      </c>
    </row>
    <row r="1409" spans="1:13">
      <c r="A1409" s="107">
        <v>6168</v>
      </c>
      <c r="B1409" s="108" t="s">
        <v>1339</v>
      </c>
      <c r="C1409" s="108" t="s">
        <v>1075</v>
      </c>
      <c r="D1409" s="107">
        <v>19876</v>
      </c>
      <c r="E1409" s="108" t="s">
        <v>140</v>
      </c>
      <c r="F1409" s="108" t="s">
        <v>603</v>
      </c>
      <c r="G1409" s="108" t="s">
        <v>605</v>
      </c>
      <c r="H1409" s="108" t="s">
        <v>616</v>
      </c>
      <c r="I1409" s="108" t="s">
        <v>616</v>
      </c>
      <c r="J1409" s="109">
        <v>7331070</v>
      </c>
      <c r="K1409" s="107">
        <v>2020</v>
      </c>
      <c r="L1409" s="98"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98" t="b">
        <f t="shared" si="21"/>
        <v>1</v>
      </c>
    </row>
    <row r="1410" spans="1:13">
      <c r="A1410" s="107">
        <v>6175</v>
      </c>
      <c r="B1410" s="108" t="s">
        <v>1340</v>
      </c>
      <c r="C1410" s="108" t="s">
        <v>1107</v>
      </c>
      <c r="D1410" s="107">
        <v>19400</v>
      </c>
      <c r="E1410" s="108" t="s">
        <v>143</v>
      </c>
      <c r="F1410" s="108" t="s">
        <v>603</v>
      </c>
      <c r="G1410" s="108" t="s">
        <v>664</v>
      </c>
      <c r="H1410" s="108" t="s">
        <v>636</v>
      </c>
      <c r="I1410" s="108" t="s">
        <v>665</v>
      </c>
      <c r="J1410" s="109">
        <v>1710199</v>
      </c>
      <c r="K1410" s="107">
        <v>2020</v>
      </c>
      <c r="L1410" s="98"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98" t="b">
        <f t="shared" si="21"/>
        <v>1</v>
      </c>
    </row>
    <row r="1411" spans="1:13">
      <c r="A1411" s="107">
        <v>6177</v>
      </c>
      <c r="B1411" s="108" t="s">
        <v>1341</v>
      </c>
      <c r="C1411" s="108" t="s">
        <v>660</v>
      </c>
      <c r="D1411" s="107">
        <v>16572</v>
      </c>
      <c r="E1411" s="108" t="s">
        <v>10</v>
      </c>
      <c r="F1411" s="108" t="s">
        <v>603</v>
      </c>
      <c r="G1411" s="108" t="s">
        <v>605</v>
      </c>
      <c r="H1411" s="108" t="s">
        <v>612</v>
      </c>
      <c r="I1411" s="108" t="s">
        <v>612</v>
      </c>
      <c r="J1411" s="109">
        <v>13731.214</v>
      </c>
      <c r="K1411" s="107">
        <v>2020</v>
      </c>
      <c r="L1411" s="98"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98" t="b">
        <f t="shared" si="21"/>
        <v>1</v>
      </c>
    </row>
    <row r="1412" spans="1:13">
      <c r="A1412" s="107">
        <v>6177</v>
      </c>
      <c r="B1412" s="108" t="s">
        <v>1341</v>
      </c>
      <c r="C1412" s="108" t="s">
        <v>660</v>
      </c>
      <c r="D1412" s="107">
        <v>16572</v>
      </c>
      <c r="E1412" s="108" t="s">
        <v>10</v>
      </c>
      <c r="F1412" s="108" t="s">
        <v>603</v>
      </c>
      <c r="G1412" s="108" t="s">
        <v>605</v>
      </c>
      <c r="H1412" s="108" t="s">
        <v>628</v>
      </c>
      <c r="I1412" s="108" t="s">
        <v>607</v>
      </c>
      <c r="J1412" s="109">
        <v>2582192.7999999998</v>
      </c>
      <c r="K1412" s="107">
        <v>2020</v>
      </c>
      <c r="L1412" s="98"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98" t="b">
        <f t="shared" si="21"/>
        <v>1</v>
      </c>
    </row>
    <row r="1413" spans="1:13">
      <c r="A1413" s="107">
        <v>6177</v>
      </c>
      <c r="B1413" s="108" t="s">
        <v>1341</v>
      </c>
      <c r="C1413" s="108" t="s">
        <v>660</v>
      </c>
      <c r="D1413" s="107">
        <v>16572</v>
      </c>
      <c r="E1413" s="108" t="s">
        <v>10</v>
      </c>
      <c r="F1413" s="108" t="s">
        <v>603</v>
      </c>
      <c r="G1413" s="108" t="s">
        <v>605</v>
      </c>
      <c r="H1413" s="108" t="s">
        <v>608</v>
      </c>
      <c r="I1413" s="108" t="s">
        <v>607</v>
      </c>
      <c r="J1413" s="109">
        <v>0</v>
      </c>
      <c r="K1413" s="107">
        <v>2020</v>
      </c>
      <c r="L1413" s="98"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98" t="b">
        <f t="shared" si="21"/>
        <v>1</v>
      </c>
    </row>
    <row r="1414" spans="1:13">
      <c r="A1414" s="107">
        <v>6178</v>
      </c>
      <c r="B1414" s="108" t="s">
        <v>1342</v>
      </c>
      <c r="C1414" s="108" t="s">
        <v>1343</v>
      </c>
      <c r="D1414" s="107">
        <v>56570</v>
      </c>
      <c r="E1414" s="108" t="s">
        <v>132</v>
      </c>
      <c r="F1414" s="108" t="s">
        <v>679</v>
      </c>
      <c r="G1414" s="108" t="s">
        <v>605</v>
      </c>
      <c r="H1414" s="108" t="s">
        <v>612</v>
      </c>
      <c r="I1414" s="108" t="s">
        <v>612</v>
      </c>
      <c r="J1414" s="109">
        <v>2540.38</v>
      </c>
      <c r="K1414" s="107">
        <v>2020</v>
      </c>
      <c r="L1414" s="98"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98" t="b">
        <f t="shared" si="21"/>
        <v>1</v>
      </c>
    </row>
    <row r="1415" spans="1:13">
      <c r="A1415" s="107">
        <v>6178</v>
      </c>
      <c r="B1415" s="108" t="s">
        <v>1342</v>
      </c>
      <c r="C1415" s="108" t="s">
        <v>1343</v>
      </c>
      <c r="D1415" s="107">
        <v>56570</v>
      </c>
      <c r="E1415" s="108" t="s">
        <v>132</v>
      </c>
      <c r="F1415" s="108" t="s">
        <v>679</v>
      </c>
      <c r="G1415" s="108" t="s">
        <v>605</v>
      </c>
      <c r="H1415" s="108" t="s">
        <v>628</v>
      </c>
      <c r="I1415" s="108" t="s">
        <v>607</v>
      </c>
      <c r="J1415" s="109">
        <v>2527561.6</v>
      </c>
      <c r="K1415" s="107">
        <v>2020</v>
      </c>
      <c r="L1415" s="98"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98" t="b">
        <f t="shared" si="21"/>
        <v>1</v>
      </c>
    </row>
    <row r="1416" spans="1:13">
      <c r="A1416" s="107">
        <v>6178</v>
      </c>
      <c r="B1416" s="108" t="s">
        <v>1342</v>
      </c>
      <c r="C1416" s="108" t="s">
        <v>1343</v>
      </c>
      <c r="D1416" s="107">
        <v>56570</v>
      </c>
      <c r="E1416" s="108" t="s">
        <v>132</v>
      </c>
      <c r="F1416" s="108" t="s">
        <v>679</v>
      </c>
      <c r="G1416" s="108" t="s">
        <v>605</v>
      </c>
      <c r="H1416" s="108" t="s">
        <v>608</v>
      </c>
      <c r="I1416" s="108" t="s">
        <v>607</v>
      </c>
      <c r="J1416" s="109">
        <v>0</v>
      </c>
      <c r="K1416" s="107">
        <v>2020</v>
      </c>
      <c r="L1416" s="98"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98"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07">
        <v>6179</v>
      </c>
      <c r="B1417" s="108" t="s">
        <v>1344</v>
      </c>
      <c r="C1417" s="108" t="s">
        <v>1227</v>
      </c>
      <c r="D1417" s="107">
        <v>11269</v>
      </c>
      <c r="E1417" s="108" t="s">
        <v>132</v>
      </c>
      <c r="F1417" s="108" t="s">
        <v>603</v>
      </c>
      <c r="G1417" s="108" t="s">
        <v>605</v>
      </c>
      <c r="H1417" s="108" t="s">
        <v>612</v>
      </c>
      <c r="I1417" s="108" t="s">
        <v>612</v>
      </c>
      <c r="J1417" s="109">
        <v>16963.25</v>
      </c>
      <c r="K1417" s="107">
        <v>2020</v>
      </c>
      <c r="L1417" s="98"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98" t="b">
        <f t="shared" si="22"/>
        <v>1</v>
      </c>
    </row>
    <row r="1418" spans="1:13">
      <c r="A1418" s="107">
        <v>6179</v>
      </c>
      <c r="B1418" s="108" t="s">
        <v>1344</v>
      </c>
      <c r="C1418" s="108" t="s">
        <v>1227</v>
      </c>
      <c r="D1418" s="107">
        <v>11269</v>
      </c>
      <c r="E1418" s="108" t="s">
        <v>132</v>
      </c>
      <c r="F1418" s="108" t="s">
        <v>603</v>
      </c>
      <c r="G1418" s="108" t="s">
        <v>605</v>
      </c>
      <c r="H1418" s="108" t="s">
        <v>628</v>
      </c>
      <c r="I1418" s="108" t="s">
        <v>607</v>
      </c>
      <c r="J1418" s="109">
        <v>8683236.6999999993</v>
      </c>
      <c r="K1418" s="107">
        <v>2020</v>
      </c>
      <c r="L1418" s="98"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98" t="b">
        <f t="shared" si="22"/>
        <v>1</v>
      </c>
    </row>
    <row r="1419" spans="1:13">
      <c r="A1419" s="107">
        <v>6179</v>
      </c>
      <c r="B1419" s="108" t="s">
        <v>1344</v>
      </c>
      <c r="C1419" s="108" t="s">
        <v>1227</v>
      </c>
      <c r="D1419" s="107">
        <v>11269</v>
      </c>
      <c r="E1419" s="108" t="s">
        <v>132</v>
      </c>
      <c r="F1419" s="108" t="s">
        <v>603</v>
      </c>
      <c r="G1419" s="108" t="s">
        <v>605</v>
      </c>
      <c r="H1419" s="108" t="s">
        <v>608</v>
      </c>
      <c r="I1419" s="108" t="s">
        <v>607</v>
      </c>
      <c r="J1419" s="109">
        <v>60083.012999999999</v>
      </c>
      <c r="K1419" s="107">
        <v>2020</v>
      </c>
      <c r="L1419" s="98"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98" t="b">
        <f t="shared" si="22"/>
        <v>1</v>
      </c>
    </row>
    <row r="1420" spans="1:13">
      <c r="A1420" s="107">
        <v>6180</v>
      </c>
      <c r="B1420" s="108" t="s">
        <v>1345</v>
      </c>
      <c r="C1420" s="108" t="s">
        <v>1326</v>
      </c>
      <c r="D1420" s="107">
        <v>55983</v>
      </c>
      <c r="E1420" s="108" t="s">
        <v>132</v>
      </c>
      <c r="F1420" s="108" t="s">
        <v>679</v>
      </c>
      <c r="G1420" s="108" t="s">
        <v>605</v>
      </c>
      <c r="H1420" s="108" t="s">
        <v>619</v>
      </c>
      <c r="I1420" s="108" t="s">
        <v>607</v>
      </c>
      <c r="J1420" s="109">
        <v>21705.541000000001</v>
      </c>
      <c r="K1420" s="107">
        <v>2020</v>
      </c>
      <c r="L1420" s="98"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98" t="b">
        <f t="shared" si="22"/>
        <v>1</v>
      </c>
    </row>
    <row r="1421" spans="1:13">
      <c r="A1421" s="107">
        <v>6180</v>
      </c>
      <c r="B1421" s="108" t="s">
        <v>1345</v>
      </c>
      <c r="C1421" s="108" t="s">
        <v>1326</v>
      </c>
      <c r="D1421" s="107">
        <v>55983</v>
      </c>
      <c r="E1421" s="108" t="s">
        <v>132</v>
      </c>
      <c r="F1421" s="108" t="s">
        <v>679</v>
      </c>
      <c r="G1421" s="108" t="s">
        <v>605</v>
      </c>
      <c r="H1421" s="108" t="s">
        <v>604</v>
      </c>
      <c r="I1421" s="108" t="s">
        <v>604</v>
      </c>
      <c r="J1421" s="109">
        <v>97676.213000000003</v>
      </c>
      <c r="K1421" s="107">
        <v>2020</v>
      </c>
      <c r="L1421" s="98"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98" t="b">
        <f t="shared" si="22"/>
        <v>1</v>
      </c>
    </row>
    <row r="1422" spans="1:13">
      <c r="A1422" s="107">
        <v>6180</v>
      </c>
      <c r="B1422" s="108" t="s">
        <v>1345</v>
      </c>
      <c r="C1422" s="108" t="s">
        <v>1326</v>
      </c>
      <c r="D1422" s="107">
        <v>55983</v>
      </c>
      <c r="E1422" s="108" t="s">
        <v>132</v>
      </c>
      <c r="F1422" s="108" t="s">
        <v>679</v>
      </c>
      <c r="G1422" s="108" t="s">
        <v>605</v>
      </c>
      <c r="H1422" s="108" t="s">
        <v>628</v>
      </c>
      <c r="I1422" s="108" t="s">
        <v>607</v>
      </c>
      <c r="J1422" s="109">
        <v>12986424</v>
      </c>
      <c r="K1422" s="107">
        <v>2020</v>
      </c>
      <c r="L1422" s="98"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98" t="b">
        <f t="shared" si="22"/>
        <v>1</v>
      </c>
    </row>
    <row r="1423" spans="1:13">
      <c r="A1423" s="107">
        <v>6181</v>
      </c>
      <c r="B1423" s="108" t="s">
        <v>1346</v>
      </c>
      <c r="C1423" s="108" t="s">
        <v>1161</v>
      </c>
      <c r="D1423" s="107">
        <v>16604</v>
      </c>
      <c r="E1423" s="108" t="s">
        <v>132</v>
      </c>
      <c r="F1423" s="108" t="s">
        <v>603</v>
      </c>
      <c r="G1423" s="108" t="s">
        <v>605</v>
      </c>
      <c r="H1423" s="108" t="s">
        <v>604</v>
      </c>
      <c r="I1423" s="108" t="s">
        <v>604</v>
      </c>
      <c r="J1423" s="109">
        <v>-3277</v>
      </c>
      <c r="K1423" s="107">
        <v>2020</v>
      </c>
      <c r="L1423" s="98"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98" t="b">
        <f t="shared" si="22"/>
        <v>1</v>
      </c>
    </row>
    <row r="1424" spans="1:13">
      <c r="A1424" s="107">
        <v>6181</v>
      </c>
      <c r="B1424" s="108" t="s">
        <v>1346</v>
      </c>
      <c r="C1424" s="108" t="s">
        <v>1161</v>
      </c>
      <c r="D1424" s="107">
        <v>16604</v>
      </c>
      <c r="E1424" s="108" t="s">
        <v>132</v>
      </c>
      <c r="F1424" s="108" t="s">
        <v>603</v>
      </c>
      <c r="G1424" s="108" t="s">
        <v>605</v>
      </c>
      <c r="H1424" s="108" t="s">
        <v>608</v>
      </c>
      <c r="I1424" s="108" t="s">
        <v>607</v>
      </c>
      <c r="J1424" s="109">
        <v>-3277</v>
      </c>
      <c r="K1424" s="107">
        <v>2020</v>
      </c>
      <c r="L1424" s="98"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98" t="b">
        <f t="shared" si="22"/>
        <v>1</v>
      </c>
    </row>
    <row r="1425" spans="1:13">
      <c r="A1425" s="107">
        <v>6183</v>
      </c>
      <c r="B1425" s="108" t="s">
        <v>1347</v>
      </c>
      <c r="C1425" s="108" t="s">
        <v>1348</v>
      </c>
      <c r="D1425" s="107">
        <v>16624</v>
      </c>
      <c r="E1425" s="108" t="s">
        <v>132</v>
      </c>
      <c r="F1425" s="108" t="s">
        <v>603</v>
      </c>
      <c r="G1425" s="108" t="s">
        <v>605</v>
      </c>
      <c r="H1425" s="108" t="s">
        <v>612</v>
      </c>
      <c r="I1425" s="108" t="s">
        <v>612</v>
      </c>
      <c r="J1425" s="109">
        <v>2580.3000000000002</v>
      </c>
      <c r="K1425" s="107">
        <v>2020</v>
      </c>
      <c r="L1425" s="98"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98" t="b">
        <f t="shared" si="22"/>
        <v>1</v>
      </c>
    </row>
    <row r="1426" spans="1:13">
      <c r="A1426" s="107">
        <v>6183</v>
      </c>
      <c r="B1426" s="108" t="s">
        <v>1347</v>
      </c>
      <c r="C1426" s="108" t="s">
        <v>1348</v>
      </c>
      <c r="D1426" s="107">
        <v>16624</v>
      </c>
      <c r="E1426" s="108" t="s">
        <v>132</v>
      </c>
      <c r="F1426" s="108" t="s">
        <v>603</v>
      </c>
      <c r="G1426" s="108" t="s">
        <v>605</v>
      </c>
      <c r="H1426" s="108" t="s">
        <v>619</v>
      </c>
      <c r="I1426" s="108" t="s">
        <v>607</v>
      </c>
      <c r="J1426" s="109">
        <v>2315563.7000000002</v>
      </c>
      <c r="K1426" s="107">
        <v>2020</v>
      </c>
      <c r="L1426" s="98"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98" t="b">
        <f t="shared" si="22"/>
        <v>1</v>
      </c>
    </row>
    <row r="1427" spans="1:13">
      <c r="A1427" s="107">
        <v>6189</v>
      </c>
      <c r="B1427" s="108" t="s">
        <v>1349</v>
      </c>
      <c r="C1427" s="108" t="s">
        <v>1350</v>
      </c>
      <c r="D1427" s="107">
        <v>13994</v>
      </c>
      <c r="E1427" s="108" t="s">
        <v>35</v>
      </c>
      <c r="F1427" s="108" t="s">
        <v>603</v>
      </c>
      <c r="G1427" s="108" t="s">
        <v>635</v>
      </c>
      <c r="H1427" s="108" t="s">
        <v>636</v>
      </c>
      <c r="I1427" s="108" t="s">
        <v>637</v>
      </c>
      <c r="J1427" s="109">
        <v>-500222</v>
      </c>
      <c r="K1427" s="107">
        <v>2020</v>
      </c>
      <c r="L1427" s="98"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98" t="b">
        <f t="shared" si="22"/>
        <v>1</v>
      </c>
    </row>
    <row r="1428" spans="1:13">
      <c r="A1428" s="107">
        <v>6190</v>
      </c>
      <c r="B1428" s="108" t="s">
        <v>1351</v>
      </c>
      <c r="C1428" s="108" t="s">
        <v>618</v>
      </c>
      <c r="D1428" s="107">
        <v>3265</v>
      </c>
      <c r="E1428" s="108" t="s">
        <v>62</v>
      </c>
      <c r="F1428" s="108" t="s">
        <v>603</v>
      </c>
      <c r="G1428" s="108" t="s">
        <v>605</v>
      </c>
      <c r="H1428" s="108" t="s">
        <v>606</v>
      </c>
      <c r="I1428" s="108" t="s">
        <v>607</v>
      </c>
      <c r="J1428" s="109">
        <v>703482.22</v>
      </c>
      <c r="K1428" s="107">
        <v>2020</v>
      </c>
      <c r="L1428" s="98"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98" t="b">
        <f t="shared" si="22"/>
        <v>1</v>
      </c>
    </row>
    <row r="1429" spans="1:13">
      <c r="A1429" s="107">
        <v>6190</v>
      </c>
      <c r="B1429" s="108" t="s">
        <v>1351</v>
      </c>
      <c r="C1429" s="108" t="s">
        <v>618</v>
      </c>
      <c r="D1429" s="107">
        <v>3265</v>
      </c>
      <c r="E1429" s="108" t="s">
        <v>62</v>
      </c>
      <c r="F1429" s="108" t="s">
        <v>603</v>
      </c>
      <c r="G1429" s="108" t="s">
        <v>605</v>
      </c>
      <c r="H1429" s="108" t="s">
        <v>612</v>
      </c>
      <c r="I1429" s="108" t="s">
        <v>612</v>
      </c>
      <c r="J1429" s="109">
        <v>0</v>
      </c>
      <c r="K1429" s="107">
        <v>2020</v>
      </c>
      <c r="L1429" s="98"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98" t="b">
        <f t="shared" si="22"/>
        <v>1</v>
      </c>
    </row>
    <row r="1430" spans="1:13">
      <c r="A1430" s="107">
        <v>6190</v>
      </c>
      <c r="B1430" s="108" t="s">
        <v>1351</v>
      </c>
      <c r="C1430" s="108" t="s">
        <v>618</v>
      </c>
      <c r="D1430" s="107">
        <v>3265</v>
      </c>
      <c r="E1430" s="108" t="s">
        <v>62</v>
      </c>
      <c r="F1430" s="108" t="s">
        <v>603</v>
      </c>
      <c r="G1430" s="108" t="s">
        <v>605</v>
      </c>
      <c r="H1430" s="108" t="s">
        <v>619</v>
      </c>
      <c r="I1430" s="108" t="s">
        <v>607</v>
      </c>
      <c r="J1430" s="109">
        <v>0</v>
      </c>
      <c r="K1430" s="107">
        <v>2020</v>
      </c>
      <c r="L1430" s="98"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98" t="b">
        <f t="shared" si="22"/>
        <v>1</v>
      </c>
    </row>
    <row r="1431" spans="1:13">
      <c r="A1431" s="107">
        <v>6190</v>
      </c>
      <c r="B1431" s="108" t="s">
        <v>1351</v>
      </c>
      <c r="C1431" s="108" t="s">
        <v>618</v>
      </c>
      <c r="D1431" s="107">
        <v>3265</v>
      </c>
      <c r="E1431" s="108" t="s">
        <v>62</v>
      </c>
      <c r="F1431" s="108" t="s">
        <v>603</v>
      </c>
      <c r="G1431" s="108" t="s">
        <v>605</v>
      </c>
      <c r="H1431" s="108" t="s">
        <v>604</v>
      </c>
      <c r="I1431" s="108" t="s">
        <v>604</v>
      </c>
      <c r="J1431" s="109">
        <v>693218.32</v>
      </c>
      <c r="K1431" s="107">
        <v>2020</v>
      </c>
      <c r="L1431" s="98"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98" t="b">
        <f t="shared" si="22"/>
        <v>1</v>
      </c>
    </row>
    <row r="1432" spans="1:13">
      <c r="A1432" s="107">
        <v>6190</v>
      </c>
      <c r="B1432" s="108" t="s">
        <v>1351</v>
      </c>
      <c r="C1432" s="108" t="s">
        <v>618</v>
      </c>
      <c r="D1432" s="107">
        <v>3265</v>
      </c>
      <c r="E1432" s="108" t="s">
        <v>62</v>
      </c>
      <c r="F1432" s="108" t="s">
        <v>603</v>
      </c>
      <c r="G1432" s="108" t="s">
        <v>605</v>
      </c>
      <c r="H1432" s="108" t="s">
        <v>656</v>
      </c>
      <c r="I1432" s="108" t="s">
        <v>656</v>
      </c>
      <c r="J1432" s="109">
        <v>2265828.7999999998</v>
      </c>
      <c r="K1432" s="107">
        <v>2020</v>
      </c>
      <c r="L1432" s="98"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98" t="b">
        <f t="shared" si="22"/>
        <v>1</v>
      </c>
    </row>
    <row r="1433" spans="1:13">
      <c r="A1433" s="107">
        <v>6190</v>
      </c>
      <c r="B1433" s="108" t="s">
        <v>1351</v>
      </c>
      <c r="C1433" s="108" t="s">
        <v>618</v>
      </c>
      <c r="D1433" s="107">
        <v>3265</v>
      </c>
      <c r="E1433" s="108" t="s">
        <v>62</v>
      </c>
      <c r="F1433" s="108" t="s">
        <v>603</v>
      </c>
      <c r="G1433" s="108" t="s">
        <v>605</v>
      </c>
      <c r="H1433" s="108" t="s">
        <v>646</v>
      </c>
      <c r="I1433" s="108" t="s">
        <v>646</v>
      </c>
      <c r="J1433" s="109">
        <v>0</v>
      </c>
      <c r="K1433" s="107">
        <v>2020</v>
      </c>
      <c r="L1433" s="98"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98" t="b">
        <f t="shared" si="22"/>
        <v>1</v>
      </c>
    </row>
    <row r="1434" spans="1:13">
      <c r="A1434" s="107">
        <v>6190</v>
      </c>
      <c r="B1434" s="108" t="s">
        <v>1351</v>
      </c>
      <c r="C1434" s="108" t="s">
        <v>618</v>
      </c>
      <c r="D1434" s="107">
        <v>3265</v>
      </c>
      <c r="E1434" s="108" t="s">
        <v>62</v>
      </c>
      <c r="F1434" s="108" t="s">
        <v>603</v>
      </c>
      <c r="G1434" s="108" t="s">
        <v>605</v>
      </c>
      <c r="H1434" s="108" t="s">
        <v>608</v>
      </c>
      <c r="I1434" s="108" t="s">
        <v>607</v>
      </c>
      <c r="J1434" s="109">
        <v>1193451.7</v>
      </c>
      <c r="K1434" s="107">
        <v>2020</v>
      </c>
      <c r="L1434" s="98"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98" t="b">
        <f t="shared" si="22"/>
        <v>1</v>
      </c>
    </row>
    <row r="1435" spans="1:13">
      <c r="A1435" s="107">
        <v>6193</v>
      </c>
      <c r="B1435" s="108" t="s">
        <v>1352</v>
      </c>
      <c r="C1435" s="108" t="s">
        <v>1032</v>
      </c>
      <c r="D1435" s="107">
        <v>17718</v>
      </c>
      <c r="E1435" s="108" t="s">
        <v>132</v>
      </c>
      <c r="F1435" s="108" t="s">
        <v>603</v>
      </c>
      <c r="G1435" s="108" t="s">
        <v>605</v>
      </c>
      <c r="H1435" s="108" t="s">
        <v>604</v>
      </c>
      <c r="I1435" s="108" t="s">
        <v>604</v>
      </c>
      <c r="J1435" s="109">
        <v>51500.627</v>
      </c>
      <c r="K1435" s="107">
        <v>2020</v>
      </c>
      <c r="L1435" s="98"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98" t="b">
        <f t="shared" si="22"/>
        <v>1</v>
      </c>
    </row>
    <row r="1436" spans="1:13">
      <c r="A1436" s="107">
        <v>6193</v>
      </c>
      <c r="B1436" s="108" t="s">
        <v>1352</v>
      </c>
      <c r="C1436" s="108" t="s">
        <v>1032</v>
      </c>
      <c r="D1436" s="107">
        <v>17718</v>
      </c>
      <c r="E1436" s="108" t="s">
        <v>132</v>
      </c>
      <c r="F1436" s="108" t="s">
        <v>603</v>
      </c>
      <c r="G1436" s="108" t="s">
        <v>605</v>
      </c>
      <c r="H1436" s="108" t="s">
        <v>608</v>
      </c>
      <c r="I1436" s="108" t="s">
        <v>607</v>
      </c>
      <c r="J1436" s="109">
        <v>3293687.4</v>
      </c>
      <c r="K1436" s="107">
        <v>2020</v>
      </c>
      <c r="L1436" s="98"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98" t="b">
        <f t="shared" si="22"/>
        <v>1</v>
      </c>
    </row>
    <row r="1437" spans="1:13">
      <c r="A1437" s="107">
        <v>6194</v>
      </c>
      <c r="B1437" s="108" t="s">
        <v>1353</v>
      </c>
      <c r="C1437" s="108" t="s">
        <v>1032</v>
      </c>
      <c r="D1437" s="107">
        <v>17718</v>
      </c>
      <c r="E1437" s="108" t="s">
        <v>132</v>
      </c>
      <c r="F1437" s="108" t="s">
        <v>603</v>
      </c>
      <c r="G1437" s="108" t="s">
        <v>605</v>
      </c>
      <c r="H1437" s="108" t="s">
        <v>604</v>
      </c>
      <c r="I1437" s="108" t="s">
        <v>604</v>
      </c>
      <c r="J1437" s="109">
        <v>79424.278999999995</v>
      </c>
      <c r="K1437" s="107">
        <v>2020</v>
      </c>
      <c r="L1437" s="98"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98" t="b">
        <f t="shared" si="22"/>
        <v>1</v>
      </c>
    </row>
    <row r="1438" spans="1:13">
      <c r="A1438" s="107">
        <v>6194</v>
      </c>
      <c r="B1438" s="108" t="s">
        <v>1353</v>
      </c>
      <c r="C1438" s="108" t="s">
        <v>1032</v>
      </c>
      <c r="D1438" s="107">
        <v>17718</v>
      </c>
      <c r="E1438" s="108" t="s">
        <v>132</v>
      </c>
      <c r="F1438" s="108" t="s">
        <v>603</v>
      </c>
      <c r="G1438" s="108" t="s">
        <v>605</v>
      </c>
      <c r="H1438" s="108" t="s">
        <v>608</v>
      </c>
      <c r="I1438" s="108" t="s">
        <v>607</v>
      </c>
      <c r="J1438" s="109">
        <v>1779944.7</v>
      </c>
      <c r="K1438" s="107">
        <v>2020</v>
      </c>
      <c r="L1438" s="98"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98" t="b">
        <f t="shared" si="22"/>
        <v>1</v>
      </c>
    </row>
    <row r="1439" spans="1:13">
      <c r="A1439" s="107">
        <v>6195</v>
      </c>
      <c r="B1439" s="108" t="s">
        <v>1354</v>
      </c>
      <c r="C1439" s="108" t="s">
        <v>1003</v>
      </c>
      <c r="D1439" s="107">
        <v>17833</v>
      </c>
      <c r="E1439" s="108" t="s">
        <v>84</v>
      </c>
      <c r="F1439" s="108" t="s">
        <v>603</v>
      </c>
      <c r="G1439" s="108" t="s">
        <v>611</v>
      </c>
      <c r="H1439" s="108" t="s">
        <v>612</v>
      </c>
      <c r="I1439" s="108" t="s">
        <v>612</v>
      </c>
      <c r="J1439" s="109">
        <v>0</v>
      </c>
      <c r="K1439" s="107">
        <v>2020</v>
      </c>
      <c r="L1439" s="98"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98" t="b">
        <f t="shared" si="22"/>
        <v>1</v>
      </c>
    </row>
    <row r="1440" spans="1:13">
      <c r="A1440" s="107">
        <v>6195</v>
      </c>
      <c r="B1440" s="108" t="s">
        <v>1354</v>
      </c>
      <c r="C1440" s="108" t="s">
        <v>1003</v>
      </c>
      <c r="D1440" s="107">
        <v>17833</v>
      </c>
      <c r="E1440" s="108" t="s">
        <v>84</v>
      </c>
      <c r="F1440" s="108" t="s">
        <v>603</v>
      </c>
      <c r="G1440" s="108" t="s">
        <v>611</v>
      </c>
      <c r="H1440" s="108" t="s">
        <v>604</v>
      </c>
      <c r="I1440" s="108" t="s">
        <v>604</v>
      </c>
      <c r="J1440" s="109">
        <v>63427</v>
      </c>
      <c r="K1440" s="107">
        <v>2020</v>
      </c>
      <c r="L1440" s="98"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98" t="b">
        <f t="shared" si="22"/>
        <v>1</v>
      </c>
    </row>
    <row r="1441" spans="1:13">
      <c r="A1441" s="107">
        <v>6195</v>
      </c>
      <c r="B1441" s="108" t="s">
        <v>1354</v>
      </c>
      <c r="C1441" s="108" t="s">
        <v>1003</v>
      </c>
      <c r="D1441" s="107">
        <v>17833</v>
      </c>
      <c r="E1441" s="108" t="s">
        <v>84</v>
      </c>
      <c r="F1441" s="108" t="s">
        <v>603</v>
      </c>
      <c r="G1441" s="108" t="s">
        <v>605</v>
      </c>
      <c r="H1441" s="108" t="s">
        <v>606</v>
      </c>
      <c r="I1441" s="108" t="s">
        <v>607</v>
      </c>
      <c r="J1441" s="109">
        <v>0</v>
      </c>
      <c r="K1441" s="107">
        <v>2020</v>
      </c>
      <c r="L1441" s="98"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98" t="b">
        <f t="shared" si="22"/>
        <v>1</v>
      </c>
    </row>
    <row r="1442" spans="1:13">
      <c r="A1442" s="107">
        <v>6195</v>
      </c>
      <c r="B1442" s="108" t="s">
        <v>1354</v>
      </c>
      <c r="C1442" s="108" t="s">
        <v>1003</v>
      </c>
      <c r="D1442" s="107">
        <v>17833</v>
      </c>
      <c r="E1442" s="108" t="s">
        <v>84</v>
      </c>
      <c r="F1442" s="108" t="s">
        <v>603</v>
      </c>
      <c r="G1442" s="108" t="s">
        <v>605</v>
      </c>
      <c r="H1442" s="108" t="s">
        <v>612</v>
      </c>
      <c r="I1442" s="108" t="s">
        <v>612</v>
      </c>
      <c r="J1442" s="109">
        <v>0</v>
      </c>
      <c r="K1442" s="107">
        <v>2020</v>
      </c>
      <c r="L1442" s="98"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98" t="b">
        <f t="shared" si="22"/>
        <v>1</v>
      </c>
    </row>
    <row r="1443" spans="1:13">
      <c r="A1443" s="107">
        <v>6195</v>
      </c>
      <c r="B1443" s="108" t="s">
        <v>1354</v>
      </c>
      <c r="C1443" s="108" t="s">
        <v>1003</v>
      </c>
      <c r="D1443" s="107">
        <v>17833</v>
      </c>
      <c r="E1443" s="108" t="s">
        <v>84</v>
      </c>
      <c r="F1443" s="108" t="s">
        <v>603</v>
      </c>
      <c r="G1443" s="108" t="s">
        <v>605</v>
      </c>
      <c r="H1443" s="108" t="s">
        <v>604</v>
      </c>
      <c r="I1443" s="108" t="s">
        <v>604</v>
      </c>
      <c r="J1443" s="109">
        <v>31366.714</v>
      </c>
      <c r="K1443" s="107">
        <v>2020</v>
      </c>
      <c r="L1443" s="98"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98" t="b">
        <f t="shared" si="22"/>
        <v>1</v>
      </c>
    </row>
    <row r="1444" spans="1:13">
      <c r="A1444" s="107">
        <v>6195</v>
      </c>
      <c r="B1444" s="108" t="s">
        <v>1354</v>
      </c>
      <c r="C1444" s="108" t="s">
        <v>1003</v>
      </c>
      <c r="D1444" s="107">
        <v>17833</v>
      </c>
      <c r="E1444" s="108" t="s">
        <v>84</v>
      </c>
      <c r="F1444" s="108" t="s">
        <v>603</v>
      </c>
      <c r="G1444" s="108" t="s">
        <v>605</v>
      </c>
      <c r="H1444" s="108" t="s">
        <v>608</v>
      </c>
      <c r="I1444" s="108" t="s">
        <v>607</v>
      </c>
      <c r="J1444" s="109">
        <v>1541002.3</v>
      </c>
      <c r="K1444" s="107">
        <v>2020</v>
      </c>
      <c r="L1444" s="98"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98" t="b">
        <f t="shared" si="22"/>
        <v>1</v>
      </c>
    </row>
    <row r="1445" spans="1:13">
      <c r="A1445" s="107">
        <v>6200</v>
      </c>
      <c r="B1445" s="108" t="s">
        <v>1355</v>
      </c>
      <c r="C1445" s="108" t="s">
        <v>1183</v>
      </c>
      <c r="D1445" s="107">
        <v>3413</v>
      </c>
      <c r="E1445" s="108" t="s">
        <v>143</v>
      </c>
      <c r="F1445" s="108" t="s">
        <v>603</v>
      </c>
      <c r="G1445" s="108" t="s">
        <v>664</v>
      </c>
      <c r="H1445" s="108" t="s">
        <v>636</v>
      </c>
      <c r="I1445" s="108" t="s">
        <v>665</v>
      </c>
      <c r="J1445" s="109">
        <v>2500454</v>
      </c>
      <c r="K1445" s="107">
        <v>2020</v>
      </c>
      <c r="L1445" s="98"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98" t="b">
        <f t="shared" si="22"/>
        <v>1</v>
      </c>
    </row>
    <row r="1446" spans="1:13">
      <c r="A1446" s="107">
        <v>6202</v>
      </c>
      <c r="B1446" s="108" t="s">
        <v>1356</v>
      </c>
      <c r="C1446" s="108" t="s">
        <v>1357</v>
      </c>
      <c r="D1446" s="107">
        <v>16868</v>
      </c>
      <c r="E1446" s="108" t="s">
        <v>143</v>
      </c>
      <c r="F1446" s="108" t="s">
        <v>603</v>
      </c>
      <c r="G1446" s="108" t="s">
        <v>664</v>
      </c>
      <c r="H1446" s="108" t="s">
        <v>636</v>
      </c>
      <c r="I1446" s="108" t="s">
        <v>665</v>
      </c>
      <c r="J1446" s="109">
        <v>653932</v>
      </c>
      <c r="K1446" s="107">
        <v>2020</v>
      </c>
      <c r="L1446" s="98"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98" t="b">
        <f t="shared" si="22"/>
        <v>1</v>
      </c>
    </row>
    <row r="1447" spans="1:13">
      <c r="A1447" s="107">
        <v>6204</v>
      </c>
      <c r="B1447" s="108" t="s">
        <v>1358</v>
      </c>
      <c r="C1447" s="108" t="s">
        <v>1080</v>
      </c>
      <c r="D1447" s="107">
        <v>1307</v>
      </c>
      <c r="E1447" s="108" t="s">
        <v>151</v>
      </c>
      <c r="F1447" s="108" t="s">
        <v>603</v>
      </c>
      <c r="G1447" s="108" t="s">
        <v>605</v>
      </c>
      <c r="H1447" s="108" t="s">
        <v>612</v>
      </c>
      <c r="I1447" s="108" t="s">
        <v>612</v>
      </c>
      <c r="J1447" s="109">
        <v>25634.202000000001</v>
      </c>
      <c r="K1447" s="107">
        <v>2020</v>
      </c>
      <c r="L1447" s="98"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98" t="b">
        <f t="shared" si="22"/>
        <v>1</v>
      </c>
    </row>
    <row r="1448" spans="1:13">
      <c r="A1448" s="107">
        <v>6204</v>
      </c>
      <c r="B1448" s="108" t="s">
        <v>1358</v>
      </c>
      <c r="C1448" s="108" t="s">
        <v>1080</v>
      </c>
      <c r="D1448" s="107">
        <v>1307</v>
      </c>
      <c r="E1448" s="108" t="s">
        <v>151</v>
      </c>
      <c r="F1448" s="108" t="s">
        <v>603</v>
      </c>
      <c r="G1448" s="108" t="s">
        <v>605</v>
      </c>
      <c r="H1448" s="108" t="s">
        <v>628</v>
      </c>
      <c r="I1448" s="108" t="s">
        <v>607</v>
      </c>
      <c r="J1448" s="109">
        <v>7668185.5999999996</v>
      </c>
      <c r="K1448" s="107">
        <v>2020</v>
      </c>
      <c r="L1448" s="98"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98" t="b">
        <f t="shared" si="22"/>
        <v>1</v>
      </c>
    </row>
    <row r="1449" spans="1:13">
      <c r="A1449" s="107">
        <v>6204</v>
      </c>
      <c r="B1449" s="108" t="s">
        <v>1358</v>
      </c>
      <c r="C1449" s="108" t="s">
        <v>1080</v>
      </c>
      <c r="D1449" s="107">
        <v>1307</v>
      </c>
      <c r="E1449" s="108" t="s">
        <v>151</v>
      </c>
      <c r="F1449" s="108" t="s">
        <v>603</v>
      </c>
      <c r="G1449" s="108" t="s">
        <v>605</v>
      </c>
      <c r="H1449" s="108" t="s">
        <v>608</v>
      </c>
      <c r="I1449" s="108" t="s">
        <v>607</v>
      </c>
      <c r="J1449" s="109">
        <v>323522.24</v>
      </c>
      <c r="K1449" s="107">
        <v>2020</v>
      </c>
      <c r="L1449" s="98"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98" t="b">
        <f t="shared" si="22"/>
        <v>1</v>
      </c>
    </row>
    <row r="1450" spans="1:13">
      <c r="A1450" s="107">
        <v>6208</v>
      </c>
      <c r="B1450" s="108" t="s">
        <v>1359</v>
      </c>
      <c r="C1450" s="108" t="s">
        <v>669</v>
      </c>
      <c r="D1450" s="107">
        <v>2518</v>
      </c>
      <c r="E1450" s="108" t="s">
        <v>21</v>
      </c>
      <c r="F1450" s="108" t="s">
        <v>603</v>
      </c>
      <c r="G1450" s="108" t="s">
        <v>635</v>
      </c>
      <c r="H1450" s="108" t="s">
        <v>636</v>
      </c>
      <c r="I1450" s="108" t="s">
        <v>637</v>
      </c>
      <c r="J1450" s="109">
        <v>-47646</v>
      </c>
      <c r="K1450" s="107">
        <v>2020</v>
      </c>
      <c r="L1450" s="98"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98" t="b">
        <f t="shared" si="22"/>
        <v>1</v>
      </c>
    </row>
    <row r="1451" spans="1:13">
      <c r="A1451" s="107">
        <v>6211</v>
      </c>
      <c r="B1451" s="108" t="s">
        <v>1360</v>
      </c>
      <c r="C1451" s="108" t="s">
        <v>1361</v>
      </c>
      <c r="D1451" s="107">
        <v>54803</v>
      </c>
      <c r="E1451" s="108" t="s">
        <v>16</v>
      </c>
      <c r="F1451" s="108" t="s">
        <v>679</v>
      </c>
      <c r="G1451" s="108" t="s">
        <v>611</v>
      </c>
      <c r="H1451" s="108" t="s">
        <v>612</v>
      </c>
      <c r="I1451" s="108" t="s">
        <v>612</v>
      </c>
      <c r="J1451" s="109">
        <v>0</v>
      </c>
      <c r="K1451" s="107">
        <v>2020</v>
      </c>
      <c r="L1451" s="98"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98" t="b">
        <f t="shared" si="22"/>
        <v>1</v>
      </c>
    </row>
    <row r="1452" spans="1:13">
      <c r="A1452" s="107">
        <v>6211</v>
      </c>
      <c r="B1452" s="108" t="s">
        <v>1360</v>
      </c>
      <c r="C1452" s="108" t="s">
        <v>1361</v>
      </c>
      <c r="D1452" s="107">
        <v>54803</v>
      </c>
      <c r="E1452" s="108" t="s">
        <v>16</v>
      </c>
      <c r="F1452" s="108" t="s">
        <v>679</v>
      </c>
      <c r="G1452" s="108" t="s">
        <v>611</v>
      </c>
      <c r="H1452" s="108" t="s">
        <v>850</v>
      </c>
      <c r="I1452" s="108" t="s">
        <v>621</v>
      </c>
      <c r="J1452" s="109">
        <v>4861</v>
      </c>
      <c r="K1452" s="107">
        <v>2020</v>
      </c>
      <c r="L1452" s="98"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98" t="b">
        <f t="shared" si="22"/>
        <v>1</v>
      </c>
    </row>
    <row r="1453" spans="1:13">
      <c r="A1453" s="107">
        <v>6213</v>
      </c>
      <c r="B1453" s="108" t="s">
        <v>1362</v>
      </c>
      <c r="C1453" s="108" t="s">
        <v>1363</v>
      </c>
      <c r="D1453" s="107">
        <v>9267</v>
      </c>
      <c r="E1453" s="108" t="s">
        <v>48</v>
      </c>
      <c r="F1453" s="108" t="s">
        <v>603</v>
      </c>
      <c r="G1453" s="108" t="s">
        <v>605</v>
      </c>
      <c r="H1453" s="108" t="s">
        <v>606</v>
      </c>
      <c r="I1453" s="108" t="s">
        <v>607</v>
      </c>
      <c r="J1453" s="109">
        <v>2580328.7000000002</v>
      </c>
      <c r="K1453" s="107">
        <v>2020</v>
      </c>
      <c r="L1453" s="98"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98" t="b">
        <f t="shared" si="22"/>
        <v>1</v>
      </c>
    </row>
    <row r="1454" spans="1:13">
      <c r="A1454" s="107">
        <v>6213</v>
      </c>
      <c r="B1454" s="108" t="s">
        <v>1362</v>
      </c>
      <c r="C1454" s="108" t="s">
        <v>1363</v>
      </c>
      <c r="D1454" s="107">
        <v>9267</v>
      </c>
      <c r="E1454" s="108" t="s">
        <v>48</v>
      </c>
      <c r="F1454" s="108" t="s">
        <v>603</v>
      </c>
      <c r="G1454" s="108" t="s">
        <v>605</v>
      </c>
      <c r="H1454" s="108" t="s">
        <v>612</v>
      </c>
      <c r="I1454" s="108" t="s">
        <v>612</v>
      </c>
      <c r="J1454" s="109">
        <v>4806.2730000000001</v>
      </c>
      <c r="K1454" s="107">
        <v>2020</v>
      </c>
      <c r="L1454" s="98"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98" t="b">
        <f t="shared" si="22"/>
        <v>1</v>
      </c>
    </row>
    <row r="1455" spans="1:13">
      <c r="A1455" s="107">
        <v>6248</v>
      </c>
      <c r="B1455" s="108" t="s">
        <v>1364</v>
      </c>
      <c r="C1455" s="108" t="s">
        <v>760</v>
      </c>
      <c r="D1455" s="107">
        <v>15466</v>
      </c>
      <c r="E1455" s="108" t="s">
        <v>21</v>
      </c>
      <c r="F1455" s="108" t="s">
        <v>603</v>
      </c>
      <c r="G1455" s="108" t="s">
        <v>605</v>
      </c>
      <c r="H1455" s="108" t="s">
        <v>604</v>
      </c>
      <c r="I1455" s="108" t="s">
        <v>604</v>
      </c>
      <c r="J1455" s="109">
        <v>8290.1569999999992</v>
      </c>
      <c r="K1455" s="107">
        <v>2020</v>
      </c>
      <c r="L1455" s="98"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98" t="b">
        <f t="shared" si="22"/>
        <v>1</v>
      </c>
    </row>
    <row r="1456" spans="1:13">
      <c r="A1456" s="107">
        <v>6248</v>
      </c>
      <c r="B1456" s="108" t="s">
        <v>1364</v>
      </c>
      <c r="C1456" s="108" t="s">
        <v>760</v>
      </c>
      <c r="D1456" s="107">
        <v>15466</v>
      </c>
      <c r="E1456" s="108" t="s">
        <v>21</v>
      </c>
      <c r="F1456" s="108" t="s">
        <v>603</v>
      </c>
      <c r="G1456" s="108" t="s">
        <v>605</v>
      </c>
      <c r="H1456" s="108" t="s">
        <v>608</v>
      </c>
      <c r="I1456" s="108" t="s">
        <v>607</v>
      </c>
      <c r="J1456" s="109">
        <v>3059662.8</v>
      </c>
      <c r="K1456" s="107">
        <v>2020</v>
      </c>
      <c r="L1456" s="98"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98" t="b">
        <f t="shared" si="22"/>
        <v>1</v>
      </c>
    </row>
    <row r="1457" spans="1:13">
      <c r="A1457" s="107">
        <v>6249</v>
      </c>
      <c r="B1457" s="108" t="s">
        <v>1365</v>
      </c>
      <c r="C1457" s="108" t="s">
        <v>655</v>
      </c>
      <c r="D1457" s="107">
        <v>17543</v>
      </c>
      <c r="E1457" s="108" t="s">
        <v>123</v>
      </c>
      <c r="F1457" s="108" t="s">
        <v>603</v>
      </c>
      <c r="G1457" s="108" t="s">
        <v>605</v>
      </c>
      <c r="H1457" s="108" t="s">
        <v>606</v>
      </c>
      <c r="I1457" s="108" t="s">
        <v>607</v>
      </c>
      <c r="J1457" s="109">
        <v>0</v>
      </c>
      <c r="K1457" s="107">
        <v>2020</v>
      </c>
      <c r="L1457" s="98"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98" t="b">
        <f t="shared" si="22"/>
        <v>1</v>
      </c>
    </row>
    <row r="1458" spans="1:13">
      <c r="A1458" s="107">
        <v>6249</v>
      </c>
      <c r="B1458" s="108" t="s">
        <v>1365</v>
      </c>
      <c r="C1458" s="108" t="s">
        <v>655</v>
      </c>
      <c r="D1458" s="107">
        <v>17543</v>
      </c>
      <c r="E1458" s="108" t="s">
        <v>123</v>
      </c>
      <c r="F1458" s="108" t="s">
        <v>603</v>
      </c>
      <c r="G1458" s="108" t="s">
        <v>605</v>
      </c>
      <c r="H1458" s="108" t="s">
        <v>612</v>
      </c>
      <c r="I1458" s="108" t="s">
        <v>612</v>
      </c>
      <c r="J1458" s="109">
        <v>12353.45</v>
      </c>
      <c r="K1458" s="107">
        <v>2020</v>
      </c>
      <c r="L1458" s="98"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98" t="b">
        <f t="shared" si="22"/>
        <v>1</v>
      </c>
    </row>
    <row r="1459" spans="1:13">
      <c r="A1459" s="107">
        <v>6249</v>
      </c>
      <c r="B1459" s="108" t="s">
        <v>1365</v>
      </c>
      <c r="C1459" s="108" t="s">
        <v>655</v>
      </c>
      <c r="D1459" s="107">
        <v>17543</v>
      </c>
      <c r="E1459" s="108" t="s">
        <v>123</v>
      </c>
      <c r="F1459" s="108" t="s">
        <v>603</v>
      </c>
      <c r="G1459" s="108" t="s">
        <v>605</v>
      </c>
      <c r="H1459" s="108" t="s">
        <v>628</v>
      </c>
      <c r="I1459" s="108" t="s">
        <v>607</v>
      </c>
      <c r="J1459" s="109">
        <v>2267803</v>
      </c>
      <c r="K1459" s="107">
        <v>2020</v>
      </c>
      <c r="L1459" s="98"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98" t="b">
        <f t="shared" si="22"/>
        <v>1</v>
      </c>
    </row>
    <row r="1460" spans="1:13">
      <c r="A1460" s="107">
        <v>6249</v>
      </c>
      <c r="B1460" s="108" t="s">
        <v>1365</v>
      </c>
      <c r="C1460" s="108" t="s">
        <v>655</v>
      </c>
      <c r="D1460" s="107">
        <v>17543</v>
      </c>
      <c r="E1460" s="108" t="s">
        <v>123</v>
      </c>
      <c r="F1460" s="108" t="s">
        <v>603</v>
      </c>
      <c r="G1460" s="108" t="s">
        <v>605</v>
      </c>
      <c r="H1460" s="108" t="s">
        <v>963</v>
      </c>
      <c r="I1460" s="108" t="s">
        <v>621</v>
      </c>
      <c r="J1460" s="109">
        <v>1316.518</v>
      </c>
      <c r="K1460" s="107">
        <v>2020</v>
      </c>
      <c r="L1460" s="98"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98" t="b">
        <f t="shared" si="22"/>
        <v>1</v>
      </c>
    </row>
    <row r="1461" spans="1:13">
      <c r="A1461" s="107">
        <v>6250</v>
      </c>
      <c r="B1461" s="108" t="s">
        <v>1366</v>
      </c>
      <c r="C1461" s="108" t="s">
        <v>1064</v>
      </c>
      <c r="D1461" s="107">
        <v>3046</v>
      </c>
      <c r="E1461" s="108" t="s">
        <v>104</v>
      </c>
      <c r="F1461" s="108" t="s">
        <v>603</v>
      </c>
      <c r="G1461" s="108" t="s">
        <v>605</v>
      </c>
      <c r="H1461" s="108" t="s">
        <v>606</v>
      </c>
      <c r="I1461" s="108" t="s">
        <v>607</v>
      </c>
      <c r="J1461" s="109">
        <v>628214.38</v>
      </c>
      <c r="K1461" s="107">
        <v>2020</v>
      </c>
      <c r="L1461" s="98"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98" t="b">
        <f t="shared" si="22"/>
        <v>1</v>
      </c>
    </row>
    <row r="1462" spans="1:13">
      <c r="A1462" s="107">
        <v>6250</v>
      </c>
      <c r="B1462" s="108" t="s">
        <v>1366</v>
      </c>
      <c r="C1462" s="108" t="s">
        <v>1064</v>
      </c>
      <c r="D1462" s="107">
        <v>3046</v>
      </c>
      <c r="E1462" s="108" t="s">
        <v>104</v>
      </c>
      <c r="F1462" s="108" t="s">
        <v>603</v>
      </c>
      <c r="G1462" s="108" t="s">
        <v>605</v>
      </c>
      <c r="H1462" s="108" t="s">
        <v>612</v>
      </c>
      <c r="I1462" s="108" t="s">
        <v>612</v>
      </c>
      <c r="J1462" s="109">
        <v>-3023.3789999999999</v>
      </c>
      <c r="K1462" s="107">
        <v>2020</v>
      </c>
      <c r="L1462" s="98"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98" t="b">
        <f t="shared" si="22"/>
        <v>1</v>
      </c>
    </row>
    <row r="1463" spans="1:13">
      <c r="A1463" s="107">
        <v>6251</v>
      </c>
      <c r="B1463" s="108" t="s">
        <v>1367</v>
      </c>
      <c r="C1463" s="108" t="s">
        <v>1368</v>
      </c>
      <c r="D1463" s="107">
        <v>21535</v>
      </c>
      <c r="E1463" s="108" t="s">
        <v>132</v>
      </c>
      <c r="F1463" s="108" t="s">
        <v>679</v>
      </c>
      <c r="G1463" s="108" t="s">
        <v>605</v>
      </c>
      <c r="H1463" s="108" t="s">
        <v>616</v>
      </c>
      <c r="I1463" s="108" t="s">
        <v>616</v>
      </c>
      <c r="J1463" s="109">
        <v>10409819</v>
      </c>
      <c r="K1463" s="107">
        <v>2020</v>
      </c>
      <c r="L1463" s="98"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98" t="b">
        <f t="shared" si="22"/>
        <v>1</v>
      </c>
    </row>
    <row r="1464" spans="1:13">
      <c r="A1464" s="107">
        <v>6251</v>
      </c>
      <c r="B1464" s="108" t="s">
        <v>1367</v>
      </c>
      <c r="C1464" s="108" t="s">
        <v>1368</v>
      </c>
      <c r="D1464" s="107">
        <v>21535</v>
      </c>
      <c r="E1464" s="108" t="s">
        <v>132</v>
      </c>
      <c r="F1464" s="108" t="s">
        <v>679</v>
      </c>
      <c r="G1464" s="108" t="s">
        <v>605</v>
      </c>
      <c r="H1464" s="108" t="s">
        <v>616</v>
      </c>
      <c r="I1464" s="108" t="s">
        <v>616</v>
      </c>
      <c r="J1464" s="109">
        <v>11548938</v>
      </c>
      <c r="K1464" s="107">
        <v>2020</v>
      </c>
      <c r="L1464" s="98"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98" t="b">
        <f t="shared" si="22"/>
        <v>1</v>
      </c>
    </row>
    <row r="1465" spans="1:13">
      <c r="A1465" s="107">
        <v>6254</v>
      </c>
      <c r="B1465" s="108" t="s">
        <v>1369</v>
      </c>
      <c r="C1465" s="108" t="s">
        <v>887</v>
      </c>
      <c r="D1465" s="107">
        <v>9417</v>
      </c>
      <c r="E1465" s="108" t="s">
        <v>50</v>
      </c>
      <c r="F1465" s="108" t="s">
        <v>603</v>
      </c>
      <c r="G1465" s="108" t="s">
        <v>605</v>
      </c>
      <c r="H1465" s="108" t="s">
        <v>612</v>
      </c>
      <c r="I1465" s="108" t="s">
        <v>612</v>
      </c>
      <c r="J1465" s="109">
        <v>2140.9749999999999</v>
      </c>
      <c r="K1465" s="107">
        <v>2020</v>
      </c>
      <c r="L1465" s="98"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98" t="b">
        <f t="shared" si="22"/>
        <v>1</v>
      </c>
    </row>
    <row r="1466" spans="1:13">
      <c r="A1466" s="107">
        <v>6254</v>
      </c>
      <c r="B1466" s="108" t="s">
        <v>1369</v>
      </c>
      <c r="C1466" s="108" t="s">
        <v>887</v>
      </c>
      <c r="D1466" s="107">
        <v>9417</v>
      </c>
      <c r="E1466" s="108" t="s">
        <v>50</v>
      </c>
      <c r="F1466" s="108" t="s">
        <v>603</v>
      </c>
      <c r="G1466" s="108" t="s">
        <v>605</v>
      </c>
      <c r="H1466" s="108" t="s">
        <v>608</v>
      </c>
      <c r="I1466" s="108" t="s">
        <v>607</v>
      </c>
      <c r="J1466" s="109">
        <v>2518469</v>
      </c>
      <c r="K1466" s="107">
        <v>2020</v>
      </c>
      <c r="L1466" s="98"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98" t="b">
        <f t="shared" si="22"/>
        <v>1</v>
      </c>
    </row>
    <row r="1467" spans="1:13">
      <c r="A1467" s="107">
        <v>6257</v>
      </c>
      <c r="B1467" s="108" t="s">
        <v>1370</v>
      </c>
      <c r="C1467" s="108" t="s">
        <v>810</v>
      </c>
      <c r="D1467" s="107">
        <v>7140</v>
      </c>
      <c r="E1467" s="108" t="s">
        <v>35</v>
      </c>
      <c r="F1467" s="108" t="s">
        <v>603</v>
      </c>
      <c r="G1467" s="108" t="s">
        <v>605</v>
      </c>
      <c r="H1467" s="108" t="s">
        <v>612</v>
      </c>
      <c r="I1467" s="108" t="s">
        <v>612</v>
      </c>
      <c r="J1467" s="109">
        <v>8429.4609999999993</v>
      </c>
      <c r="K1467" s="107">
        <v>2020</v>
      </c>
      <c r="L1467" s="98"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98" t="b">
        <f t="shared" si="22"/>
        <v>1</v>
      </c>
    </row>
    <row r="1468" spans="1:13">
      <c r="A1468" s="107">
        <v>6257</v>
      </c>
      <c r="B1468" s="108" t="s">
        <v>1370</v>
      </c>
      <c r="C1468" s="108" t="s">
        <v>810</v>
      </c>
      <c r="D1468" s="107">
        <v>7140</v>
      </c>
      <c r="E1468" s="108" t="s">
        <v>35</v>
      </c>
      <c r="F1468" s="108" t="s">
        <v>603</v>
      </c>
      <c r="G1468" s="108" t="s">
        <v>605</v>
      </c>
      <c r="H1468" s="108" t="s">
        <v>608</v>
      </c>
      <c r="I1468" s="108" t="s">
        <v>607</v>
      </c>
      <c r="J1468" s="109">
        <v>5625204.5</v>
      </c>
      <c r="K1468" s="107">
        <v>2020</v>
      </c>
      <c r="L1468" s="98"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98" t="b">
        <f t="shared" si="22"/>
        <v>1</v>
      </c>
    </row>
    <row r="1469" spans="1:13">
      <c r="A1469" s="107">
        <v>6264</v>
      </c>
      <c r="B1469" s="108" t="s">
        <v>1371</v>
      </c>
      <c r="C1469" s="108" t="s">
        <v>1172</v>
      </c>
      <c r="D1469" s="107">
        <v>733</v>
      </c>
      <c r="E1469" s="108" t="s">
        <v>146</v>
      </c>
      <c r="F1469" s="108" t="s">
        <v>603</v>
      </c>
      <c r="G1469" s="108" t="s">
        <v>605</v>
      </c>
      <c r="H1469" s="108" t="s">
        <v>606</v>
      </c>
      <c r="I1469" s="108" t="s">
        <v>607</v>
      </c>
      <c r="J1469" s="109">
        <v>5249106.4000000004</v>
      </c>
      <c r="K1469" s="107">
        <v>2020</v>
      </c>
      <c r="L1469" s="98"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98" t="b">
        <f t="shared" si="22"/>
        <v>1</v>
      </c>
    </row>
    <row r="1470" spans="1:13">
      <c r="A1470" s="107">
        <v>6264</v>
      </c>
      <c r="B1470" s="108" t="s">
        <v>1371</v>
      </c>
      <c r="C1470" s="108" t="s">
        <v>1172</v>
      </c>
      <c r="D1470" s="107">
        <v>733</v>
      </c>
      <c r="E1470" s="108" t="s">
        <v>146</v>
      </c>
      <c r="F1470" s="108" t="s">
        <v>603</v>
      </c>
      <c r="G1470" s="108" t="s">
        <v>605</v>
      </c>
      <c r="H1470" s="108" t="s">
        <v>612</v>
      </c>
      <c r="I1470" s="108" t="s">
        <v>612</v>
      </c>
      <c r="J1470" s="109">
        <v>25906.58</v>
      </c>
      <c r="K1470" s="107">
        <v>2020</v>
      </c>
      <c r="L1470" s="98"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98" t="b">
        <f t="shared" si="22"/>
        <v>1</v>
      </c>
    </row>
    <row r="1471" spans="1:13">
      <c r="A1471" s="107">
        <v>6264</v>
      </c>
      <c r="B1471" s="108" t="s">
        <v>1371</v>
      </c>
      <c r="C1471" s="108" t="s">
        <v>1172</v>
      </c>
      <c r="D1471" s="107">
        <v>733</v>
      </c>
      <c r="E1471" s="108" t="s">
        <v>146</v>
      </c>
      <c r="F1471" s="108" t="s">
        <v>603</v>
      </c>
      <c r="G1471" s="108" t="s">
        <v>605</v>
      </c>
      <c r="H1471" s="108" t="s">
        <v>608</v>
      </c>
      <c r="I1471" s="108" t="s">
        <v>607</v>
      </c>
      <c r="J1471" s="109">
        <v>0</v>
      </c>
      <c r="K1471" s="107">
        <v>2020</v>
      </c>
      <c r="L1471" s="98"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98" t="b">
        <f t="shared" si="22"/>
        <v>1</v>
      </c>
    </row>
    <row r="1472" spans="1:13">
      <c r="A1472" s="107">
        <v>6285</v>
      </c>
      <c r="B1472" s="108" t="s">
        <v>1372</v>
      </c>
      <c r="C1472" s="108" t="s">
        <v>1373</v>
      </c>
      <c r="D1472" s="107">
        <v>7353</v>
      </c>
      <c r="E1472" s="108" t="s">
        <v>6</v>
      </c>
      <c r="F1472" s="108" t="s">
        <v>603</v>
      </c>
      <c r="G1472" s="108" t="s">
        <v>16</v>
      </c>
      <c r="H1472" s="108" t="s">
        <v>612</v>
      </c>
      <c r="I1472" s="108" t="s">
        <v>612</v>
      </c>
      <c r="J1472" s="109">
        <v>377.39100000000002</v>
      </c>
      <c r="K1472" s="107">
        <v>2020</v>
      </c>
      <c r="L1472" s="98"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98" t="b">
        <f t="shared" si="22"/>
        <v>1</v>
      </c>
    </row>
    <row r="1473" spans="1:13">
      <c r="A1473" s="107">
        <v>6285</v>
      </c>
      <c r="B1473" s="108" t="s">
        <v>1372</v>
      </c>
      <c r="C1473" s="108" t="s">
        <v>1373</v>
      </c>
      <c r="D1473" s="107">
        <v>7353</v>
      </c>
      <c r="E1473" s="108" t="s">
        <v>6</v>
      </c>
      <c r="F1473" s="108" t="s">
        <v>603</v>
      </c>
      <c r="G1473" s="108" t="s">
        <v>16</v>
      </c>
      <c r="H1473" s="108" t="s">
        <v>963</v>
      </c>
      <c r="I1473" s="108" t="s">
        <v>621</v>
      </c>
      <c r="J1473" s="109">
        <v>66942.608999999997</v>
      </c>
      <c r="K1473" s="107">
        <v>2020</v>
      </c>
      <c r="L1473" s="98"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98" t="b">
        <f t="shared" si="22"/>
        <v>1</v>
      </c>
    </row>
    <row r="1474" spans="1:13">
      <c r="A1474" s="107">
        <v>6285</v>
      </c>
      <c r="B1474" s="108" t="s">
        <v>1372</v>
      </c>
      <c r="C1474" s="108" t="s">
        <v>1373</v>
      </c>
      <c r="D1474" s="107">
        <v>7353</v>
      </c>
      <c r="E1474" s="108" t="s">
        <v>6</v>
      </c>
      <c r="F1474" s="108" t="s">
        <v>603</v>
      </c>
      <c r="G1474" s="108" t="s">
        <v>24</v>
      </c>
      <c r="H1474" s="108" t="s">
        <v>612</v>
      </c>
      <c r="I1474" s="108" t="s">
        <v>612</v>
      </c>
      <c r="J1474" s="109">
        <v>1689.31</v>
      </c>
      <c r="K1474" s="107">
        <v>2020</v>
      </c>
      <c r="L1474" s="98"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98" t="b">
        <f t="shared" si="22"/>
        <v>1</v>
      </c>
    </row>
    <row r="1475" spans="1:13">
      <c r="A1475" s="107">
        <v>6285</v>
      </c>
      <c r="B1475" s="108" t="s">
        <v>1372</v>
      </c>
      <c r="C1475" s="108" t="s">
        <v>1373</v>
      </c>
      <c r="D1475" s="107">
        <v>7353</v>
      </c>
      <c r="E1475" s="108" t="s">
        <v>6</v>
      </c>
      <c r="F1475" s="108" t="s">
        <v>603</v>
      </c>
      <c r="G1475" s="108" t="s">
        <v>24</v>
      </c>
      <c r="H1475" s="108" t="s">
        <v>850</v>
      </c>
      <c r="I1475" s="108" t="s">
        <v>621</v>
      </c>
      <c r="J1475" s="109">
        <v>0</v>
      </c>
      <c r="K1475" s="107">
        <v>2020</v>
      </c>
      <c r="L1475" s="98"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98" t="b">
        <f t="shared" si="22"/>
        <v>1</v>
      </c>
    </row>
    <row r="1476" spans="1:13">
      <c r="A1476" s="107">
        <v>6285</v>
      </c>
      <c r="B1476" s="108" t="s">
        <v>1372</v>
      </c>
      <c r="C1476" s="108" t="s">
        <v>1373</v>
      </c>
      <c r="D1476" s="107">
        <v>7353</v>
      </c>
      <c r="E1476" s="108" t="s">
        <v>6</v>
      </c>
      <c r="F1476" s="108" t="s">
        <v>603</v>
      </c>
      <c r="G1476" s="108" t="s">
        <v>24</v>
      </c>
      <c r="H1476" s="108" t="s">
        <v>963</v>
      </c>
      <c r="I1476" s="108" t="s">
        <v>621</v>
      </c>
      <c r="J1476" s="109">
        <v>317699.69</v>
      </c>
      <c r="K1476" s="107">
        <v>2020</v>
      </c>
      <c r="L1476" s="98"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98" t="b">
        <f t="shared" si="22"/>
        <v>1</v>
      </c>
    </row>
    <row r="1477" spans="1:13">
      <c r="A1477" s="107">
        <v>6285</v>
      </c>
      <c r="B1477" s="108" t="s">
        <v>1372</v>
      </c>
      <c r="C1477" s="108" t="s">
        <v>1373</v>
      </c>
      <c r="D1477" s="107">
        <v>7353</v>
      </c>
      <c r="E1477" s="108" t="s">
        <v>6</v>
      </c>
      <c r="F1477" s="108" t="s">
        <v>603</v>
      </c>
      <c r="G1477" s="108" t="s">
        <v>611</v>
      </c>
      <c r="H1477" s="108" t="s">
        <v>612</v>
      </c>
      <c r="I1477" s="108" t="s">
        <v>612</v>
      </c>
      <c r="J1477" s="109">
        <v>159359</v>
      </c>
      <c r="K1477" s="107">
        <v>2020</v>
      </c>
      <c r="L1477" s="98"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98" t="b">
        <f t="shared" si="22"/>
        <v>1</v>
      </c>
    </row>
    <row r="1478" spans="1:13">
      <c r="A1478" s="107">
        <v>6285</v>
      </c>
      <c r="B1478" s="108" t="s">
        <v>1372</v>
      </c>
      <c r="C1478" s="108" t="s">
        <v>1373</v>
      </c>
      <c r="D1478" s="107">
        <v>7353</v>
      </c>
      <c r="E1478" s="108" t="s">
        <v>6</v>
      </c>
      <c r="F1478" s="108" t="s">
        <v>603</v>
      </c>
      <c r="G1478" s="108" t="s">
        <v>611</v>
      </c>
      <c r="H1478" s="108" t="s">
        <v>646</v>
      </c>
      <c r="I1478" s="108" t="s">
        <v>646</v>
      </c>
      <c r="J1478" s="109">
        <v>0</v>
      </c>
      <c r="K1478" s="107">
        <v>2020</v>
      </c>
      <c r="L1478" s="98"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98" t="b">
        <f t="shared" si="22"/>
        <v>1</v>
      </c>
    </row>
    <row r="1479" spans="1:13">
      <c r="A1479" s="107">
        <v>6288</v>
      </c>
      <c r="B1479" s="108" t="s">
        <v>1374</v>
      </c>
      <c r="C1479" s="108" t="s">
        <v>1373</v>
      </c>
      <c r="D1479" s="107">
        <v>7353</v>
      </c>
      <c r="E1479" s="108" t="s">
        <v>6</v>
      </c>
      <c r="F1479" s="108" t="s">
        <v>603</v>
      </c>
      <c r="G1479" s="108" t="s">
        <v>649</v>
      </c>
      <c r="H1479" s="108" t="s">
        <v>612</v>
      </c>
      <c r="I1479" s="108" t="s">
        <v>612</v>
      </c>
      <c r="J1479" s="109">
        <v>0</v>
      </c>
      <c r="K1479" s="107">
        <v>2020</v>
      </c>
      <c r="L1479" s="98"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98" t="b">
        <f t="shared" si="22"/>
        <v>1</v>
      </c>
    </row>
    <row r="1480" spans="1:13">
      <c r="A1480" s="107">
        <v>6288</v>
      </c>
      <c r="B1480" s="108" t="s">
        <v>1374</v>
      </c>
      <c r="C1480" s="108" t="s">
        <v>1373</v>
      </c>
      <c r="D1480" s="107">
        <v>7353</v>
      </c>
      <c r="E1480" s="108" t="s">
        <v>6</v>
      </c>
      <c r="F1480" s="108" t="s">
        <v>603</v>
      </c>
      <c r="G1480" s="108" t="s">
        <v>605</v>
      </c>
      <c r="H1480" s="108" t="s">
        <v>612</v>
      </c>
      <c r="I1480" s="108" t="s">
        <v>612</v>
      </c>
      <c r="J1480" s="109">
        <v>9715.2279999999992</v>
      </c>
      <c r="K1480" s="107">
        <v>2020</v>
      </c>
      <c r="L1480" s="98"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98"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07">
        <v>6288</v>
      </c>
      <c r="B1481" s="108" t="s">
        <v>1374</v>
      </c>
      <c r="C1481" s="108" t="s">
        <v>1373</v>
      </c>
      <c r="D1481" s="107">
        <v>7353</v>
      </c>
      <c r="E1481" s="108" t="s">
        <v>6</v>
      </c>
      <c r="F1481" s="108" t="s">
        <v>603</v>
      </c>
      <c r="G1481" s="108" t="s">
        <v>605</v>
      </c>
      <c r="H1481" s="108" t="s">
        <v>619</v>
      </c>
      <c r="I1481" s="108" t="s">
        <v>607</v>
      </c>
      <c r="J1481" s="109">
        <v>229178.37</v>
      </c>
      <c r="K1481" s="107">
        <v>2020</v>
      </c>
      <c r="L1481" s="98"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98" t="b">
        <f t="shared" si="23"/>
        <v>1</v>
      </c>
    </row>
    <row r="1482" spans="1:13">
      <c r="A1482" s="107">
        <v>6288</v>
      </c>
      <c r="B1482" s="108" t="s">
        <v>1374</v>
      </c>
      <c r="C1482" s="108" t="s">
        <v>1373</v>
      </c>
      <c r="D1482" s="107">
        <v>7353</v>
      </c>
      <c r="E1482" s="108" t="s">
        <v>6</v>
      </c>
      <c r="F1482" s="108" t="s">
        <v>603</v>
      </c>
      <c r="G1482" s="108" t="s">
        <v>605</v>
      </c>
      <c r="H1482" s="108" t="s">
        <v>861</v>
      </c>
      <c r="I1482" s="108" t="s">
        <v>862</v>
      </c>
      <c r="J1482" s="109">
        <v>119240.4</v>
      </c>
      <c r="K1482" s="107">
        <v>2020</v>
      </c>
      <c r="L1482" s="98"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98" t="b">
        <f t="shared" si="23"/>
        <v>1</v>
      </c>
    </row>
    <row r="1483" spans="1:13">
      <c r="A1483" s="107">
        <v>6431</v>
      </c>
      <c r="B1483" s="108" t="s">
        <v>1375</v>
      </c>
      <c r="C1483" s="108" t="s">
        <v>1357</v>
      </c>
      <c r="D1483" s="107">
        <v>16868</v>
      </c>
      <c r="E1483" s="108" t="s">
        <v>143</v>
      </c>
      <c r="F1483" s="108" t="s">
        <v>603</v>
      </c>
      <c r="G1483" s="108" t="s">
        <v>664</v>
      </c>
      <c r="H1483" s="108" t="s">
        <v>636</v>
      </c>
      <c r="I1483" s="108" t="s">
        <v>665</v>
      </c>
      <c r="J1483" s="109">
        <v>957221</v>
      </c>
      <c r="K1483" s="107">
        <v>2020</v>
      </c>
      <c r="L1483" s="98"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98" t="b">
        <f t="shared" si="23"/>
        <v>1</v>
      </c>
    </row>
    <row r="1484" spans="1:13">
      <c r="A1484" s="107">
        <v>6433</v>
      </c>
      <c r="B1484" s="108" t="s">
        <v>1376</v>
      </c>
      <c r="C1484" s="108" t="s">
        <v>1357</v>
      </c>
      <c r="D1484" s="107">
        <v>16868</v>
      </c>
      <c r="E1484" s="108" t="s">
        <v>143</v>
      </c>
      <c r="F1484" s="108" t="s">
        <v>603</v>
      </c>
      <c r="G1484" s="108" t="s">
        <v>664</v>
      </c>
      <c r="H1484" s="108" t="s">
        <v>636</v>
      </c>
      <c r="I1484" s="108" t="s">
        <v>665</v>
      </c>
      <c r="J1484" s="109">
        <v>3570026</v>
      </c>
      <c r="K1484" s="107">
        <v>2020</v>
      </c>
      <c r="L1484" s="98"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98" t="b">
        <f t="shared" si="23"/>
        <v>1</v>
      </c>
    </row>
    <row r="1485" spans="1:13">
      <c r="A1485" s="107">
        <v>6440</v>
      </c>
      <c r="B1485" s="108" t="s">
        <v>1377</v>
      </c>
      <c r="C1485" s="108" t="s">
        <v>615</v>
      </c>
      <c r="D1485" s="107">
        <v>18642</v>
      </c>
      <c r="E1485" s="108" t="s">
        <v>3</v>
      </c>
      <c r="F1485" s="108" t="s">
        <v>603</v>
      </c>
      <c r="G1485" s="108" t="s">
        <v>664</v>
      </c>
      <c r="H1485" s="108" t="s">
        <v>636</v>
      </c>
      <c r="I1485" s="108" t="s">
        <v>665</v>
      </c>
      <c r="J1485" s="109">
        <v>3116844</v>
      </c>
      <c r="K1485" s="107">
        <v>2020</v>
      </c>
      <c r="L1485" s="98"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98" t="b">
        <f t="shared" si="23"/>
        <v>1</v>
      </c>
    </row>
    <row r="1486" spans="1:13">
      <c r="A1486" s="107">
        <v>6462</v>
      </c>
      <c r="B1486" s="108" t="s">
        <v>1378</v>
      </c>
      <c r="C1486" s="108" t="s">
        <v>923</v>
      </c>
      <c r="D1486" s="107">
        <v>11241</v>
      </c>
      <c r="E1486" s="108" t="s">
        <v>62</v>
      </c>
      <c r="F1486" s="108" t="s">
        <v>603</v>
      </c>
      <c r="G1486" s="108" t="s">
        <v>605</v>
      </c>
      <c r="H1486" s="108" t="s">
        <v>616</v>
      </c>
      <c r="I1486" s="108" t="s">
        <v>616</v>
      </c>
      <c r="J1486" s="109">
        <v>7988370</v>
      </c>
      <c r="K1486" s="107">
        <v>2020</v>
      </c>
      <c r="L1486" s="98"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98" t="b">
        <f t="shared" si="23"/>
        <v>1</v>
      </c>
    </row>
    <row r="1487" spans="1:13">
      <c r="A1487" s="107">
        <v>6469</v>
      </c>
      <c r="B1487" s="108" t="s">
        <v>1379</v>
      </c>
      <c r="C1487" s="108" t="s">
        <v>1080</v>
      </c>
      <c r="D1487" s="107">
        <v>1307</v>
      </c>
      <c r="E1487" s="108" t="s">
        <v>107</v>
      </c>
      <c r="F1487" s="108" t="s">
        <v>603</v>
      </c>
      <c r="G1487" s="108" t="s">
        <v>605</v>
      </c>
      <c r="H1487" s="108" t="s">
        <v>619</v>
      </c>
      <c r="I1487" s="108" t="s">
        <v>607</v>
      </c>
      <c r="J1487" s="109">
        <v>27071.441999999999</v>
      </c>
      <c r="K1487" s="107">
        <v>2020</v>
      </c>
      <c r="L1487" s="98"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98" t="b">
        <f t="shared" si="23"/>
        <v>1</v>
      </c>
    </row>
    <row r="1488" spans="1:13">
      <c r="A1488" s="107">
        <v>6469</v>
      </c>
      <c r="B1488" s="108" t="s">
        <v>1379</v>
      </c>
      <c r="C1488" s="108" t="s">
        <v>1080</v>
      </c>
      <c r="D1488" s="107">
        <v>1307</v>
      </c>
      <c r="E1488" s="108" t="s">
        <v>107</v>
      </c>
      <c r="F1488" s="108" t="s">
        <v>603</v>
      </c>
      <c r="G1488" s="108" t="s">
        <v>605</v>
      </c>
      <c r="H1488" s="108" t="s">
        <v>604</v>
      </c>
      <c r="I1488" s="108" t="s">
        <v>604</v>
      </c>
      <c r="J1488" s="109">
        <v>39388.646000000001</v>
      </c>
      <c r="K1488" s="107">
        <v>2020</v>
      </c>
      <c r="L1488" s="98"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98" t="b">
        <f t="shared" si="23"/>
        <v>1</v>
      </c>
    </row>
    <row r="1489" spans="1:13">
      <c r="A1489" s="107">
        <v>6469</v>
      </c>
      <c r="B1489" s="108" t="s">
        <v>1379</v>
      </c>
      <c r="C1489" s="108" t="s">
        <v>1080</v>
      </c>
      <c r="D1489" s="107">
        <v>1307</v>
      </c>
      <c r="E1489" s="108" t="s">
        <v>107</v>
      </c>
      <c r="F1489" s="108" t="s">
        <v>603</v>
      </c>
      <c r="G1489" s="108" t="s">
        <v>605</v>
      </c>
      <c r="H1489" s="108" t="s">
        <v>628</v>
      </c>
      <c r="I1489" s="108" t="s">
        <v>607</v>
      </c>
      <c r="J1489" s="109">
        <v>5628452.9000000004</v>
      </c>
      <c r="K1489" s="107">
        <v>2020</v>
      </c>
      <c r="L1489" s="98"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98" t="b">
        <f t="shared" si="23"/>
        <v>1</v>
      </c>
    </row>
    <row r="1490" spans="1:13">
      <c r="A1490" s="107">
        <v>6474</v>
      </c>
      <c r="B1490" s="108" t="s">
        <v>1380</v>
      </c>
      <c r="C1490" s="108" t="s">
        <v>1381</v>
      </c>
      <c r="D1490" s="107">
        <v>10071</v>
      </c>
      <c r="E1490" s="108" t="s">
        <v>38</v>
      </c>
      <c r="F1490" s="108" t="s">
        <v>603</v>
      </c>
      <c r="G1490" s="108" t="s">
        <v>611</v>
      </c>
      <c r="H1490" s="108" t="s">
        <v>612</v>
      </c>
      <c r="I1490" s="108" t="s">
        <v>612</v>
      </c>
      <c r="J1490" s="109">
        <v>4388</v>
      </c>
      <c r="K1490" s="107">
        <v>2020</v>
      </c>
      <c r="L1490" s="98"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98" t="b">
        <f t="shared" si="23"/>
        <v>1</v>
      </c>
    </row>
    <row r="1491" spans="1:13">
      <c r="A1491" s="107">
        <v>6474</v>
      </c>
      <c r="B1491" s="108" t="s">
        <v>1380</v>
      </c>
      <c r="C1491" s="108" t="s">
        <v>1381</v>
      </c>
      <c r="D1491" s="107">
        <v>10071</v>
      </c>
      <c r="E1491" s="108" t="s">
        <v>38</v>
      </c>
      <c r="F1491" s="108" t="s">
        <v>603</v>
      </c>
      <c r="G1491" s="108" t="s">
        <v>649</v>
      </c>
      <c r="H1491" s="108" t="s">
        <v>612</v>
      </c>
      <c r="I1491" s="108" t="s">
        <v>612</v>
      </c>
      <c r="J1491" s="109">
        <v>35435</v>
      </c>
      <c r="K1491" s="107">
        <v>2020</v>
      </c>
      <c r="L1491" s="98"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98" t="b">
        <f t="shared" si="23"/>
        <v>1</v>
      </c>
    </row>
    <row r="1492" spans="1:13">
      <c r="A1492" s="107">
        <v>6474</v>
      </c>
      <c r="B1492" s="108" t="s">
        <v>1380</v>
      </c>
      <c r="C1492" s="108" t="s">
        <v>1381</v>
      </c>
      <c r="D1492" s="107">
        <v>10071</v>
      </c>
      <c r="E1492" s="108" t="s">
        <v>38</v>
      </c>
      <c r="F1492" s="108" t="s">
        <v>603</v>
      </c>
      <c r="G1492" s="108" t="s">
        <v>605</v>
      </c>
      <c r="H1492" s="108" t="s">
        <v>612</v>
      </c>
      <c r="I1492" s="108" t="s">
        <v>612</v>
      </c>
      <c r="J1492" s="109">
        <v>0</v>
      </c>
      <c r="K1492" s="107">
        <v>2020</v>
      </c>
      <c r="L1492" s="98"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98" t="b">
        <f t="shared" si="23"/>
        <v>1</v>
      </c>
    </row>
    <row r="1493" spans="1:13">
      <c r="A1493" s="107">
        <v>6474</v>
      </c>
      <c r="B1493" s="108" t="s">
        <v>1380</v>
      </c>
      <c r="C1493" s="108" t="s">
        <v>1381</v>
      </c>
      <c r="D1493" s="107">
        <v>10071</v>
      </c>
      <c r="E1493" s="108" t="s">
        <v>38</v>
      </c>
      <c r="F1493" s="108" t="s">
        <v>603</v>
      </c>
      <c r="G1493" s="108" t="s">
        <v>605</v>
      </c>
      <c r="H1493" s="108" t="s">
        <v>963</v>
      </c>
      <c r="I1493" s="108" t="s">
        <v>621</v>
      </c>
      <c r="J1493" s="109">
        <v>0</v>
      </c>
      <c r="K1493" s="107">
        <v>2020</v>
      </c>
      <c r="L1493" s="98"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98" t="b">
        <f t="shared" si="23"/>
        <v>1</v>
      </c>
    </row>
    <row r="1494" spans="1:13">
      <c r="A1494" s="107">
        <v>6481</v>
      </c>
      <c r="B1494" s="108" t="s">
        <v>1382</v>
      </c>
      <c r="C1494" s="108" t="s">
        <v>729</v>
      </c>
      <c r="D1494" s="107">
        <v>11208</v>
      </c>
      <c r="E1494" s="108" t="s">
        <v>134</v>
      </c>
      <c r="F1494" s="108" t="s">
        <v>603</v>
      </c>
      <c r="G1494" s="108" t="s">
        <v>605</v>
      </c>
      <c r="H1494" s="108" t="s">
        <v>606</v>
      </c>
      <c r="I1494" s="108" t="s">
        <v>607</v>
      </c>
      <c r="J1494" s="109">
        <v>5599055.2999999998</v>
      </c>
      <c r="K1494" s="107">
        <v>2020</v>
      </c>
      <c r="L1494" s="98"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98" t="b">
        <f t="shared" si="23"/>
        <v>1</v>
      </c>
    </row>
    <row r="1495" spans="1:13">
      <c r="A1495" s="107">
        <v>6481</v>
      </c>
      <c r="B1495" s="108" t="s">
        <v>1382</v>
      </c>
      <c r="C1495" s="108" t="s">
        <v>729</v>
      </c>
      <c r="D1495" s="107">
        <v>11208</v>
      </c>
      <c r="E1495" s="108" t="s">
        <v>134</v>
      </c>
      <c r="F1495" s="108" t="s">
        <v>603</v>
      </c>
      <c r="G1495" s="108" t="s">
        <v>605</v>
      </c>
      <c r="H1495" s="108" t="s">
        <v>612</v>
      </c>
      <c r="I1495" s="108" t="s">
        <v>612</v>
      </c>
      <c r="J1495" s="109">
        <v>19158.946</v>
      </c>
      <c r="K1495" s="107">
        <v>2020</v>
      </c>
      <c r="L1495" s="98"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98" t="b">
        <f t="shared" si="23"/>
        <v>1</v>
      </c>
    </row>
    <row r="1496" spans="1:13">
      <c r="A1496" s="107">
        <v>6481</v>
      </c>
      <c r="B1496" s="108" t="s">
        <v>1382</v>
      </c>
      <c r="C1496" s="108" t="s">
        <v>729</v>
      </c>
      <c r="D1496" s="107">
        <v>11208</v>
      </c>
      <c r="E1496" s="108" t="s">
        <v>134</v>
      </c>
      <c r="F1496" s="108" t="s">
        <v>603</v>
      </c>
      <c r="G1496" s="108" t="s">
        <v>605</v>
      </c>
      <c r="H1496" s="108" t="s">
        <v>608</v>
      </c>
      <c r="I1496" s="108" t="s">
        <v>607</v>
      </c>
      <c r="J1496" s="109">
        <v>1143724.8</v>
      </c>
      <c r="K1496" s="107">
        <v>2020</v>
      </c>
      <c r="L1496" s="98"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98" t="b">
        <f t="shared" si="23"/>
        <v>1</v>
      </c>
    </row>
    <row r="1497" spans="1:13">
      <c r="A1497" s="107">
        <v>6504</v>
      </c>
      <c r="B1497" s="108" t="s">
        <v>1383</v>
      </c>
      <c r="C1497" s="108" t="s">
        <v>1384</v>
      </c>
      <c r="D1497" s="107">
        <v>11843</v>
      </c>
      <c r="E1497" s="108" t="s">
        <v>38</v>
      </c>
      <c r="F1497" s="108" t="s">
        <v>603</v>
      </c>
      <c r="G1497" s="108" t="s">
        <v>16</v>
      </c>
      <c r="H1497" s="108" t="s">
        <v>612</v>
      </c>
      <c r="I1497" s="108" t="s">
        <v>612</v>
      </c>
      <c r="J1497" s="109">
        <v>94852</v>
      </c>
      <c r="K1497" s="107">
        <v>2020</v>
      </c>
      <c r="L1497" s="98"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98" t="b">
        <f t="shared" si="23"/>
        <v>1</v>
      </c>
    </row>
    <row r="1498" spans="1:13">
      <c r="A1498" s="107">
        <v>6504</v>
      </c>
      <c r="B1498" s="108" t="s">
        <v>1383</v>
      </c>
      <c r="C1498" s="108" t="s">
        <v>1384</v>
      </c>
      <c r="D1498" s="107">
        <v>11843</v>
      </c>
      <c r="E1498" s="108" t="s">
        <v>38</v>
      </c>
      <c r="F1498" s="108" t="s">
        <v>603</v>
      </c>
      <c r="G1498" s="108" t="s">
        <v>24</v>
      </c>
      <c r="H1498" s="108" t="s">
        <v>612</v>
      </c>
      <c r="I1498" s="108" t="s">
        <v>612</v>
      </c>
      <c r="J1498" s="109">
        <v>287728</v>
      </c>
      <c r="K1498" s="107">
        <v>2020</v>
      </c>
      <c r="L1498" s="98"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98" t="b">
        <f t="shared" si="23"/>
        <v>1</v>
      </c>
    </row>
    <row r="1499" spans="1:13">
      <c r="A1499" s="107">
        <v>6504</v>
      </c>
      <c r="B1499" s="108" t="s">
        <v>1383</v>
      </c>
      <c r="C1499" s="108" t="s">
        <v>1384</v>
      </c>
      <c r="D1499" s="107">
        <v>11843</v>
      </c>
      <c r="E1499" s="108" t="s">
        <v>38</v>
      </c>
      <c r="F1499" s="108" t="s">
        <v>603</v>
      </c>
      <c r="G1499" s="108" t="s">
        <v>649</v>
      </c>
      <c r="H1499" s="108" t="s">
        <v>612</v>
      </c>
      <c r="I1499" s="108" t="s">
        <v>612</v>
      </c>
      <c r="J1499" s="109">
        <v>167140</v>
      </c>
      <c r="K1499" s="107">
        <v>2020</v>
      </c>
      <c r="L1499" s="98"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98" t="b">
        <f t="shared" si="23"/>
        <v>1</v>
      </c>
    </row>
    <row r="1500" spans="1:13">
      <c r="A1500" s="107">
        <v>6513</v>
      </c>
      <c r="B1500" s="108" t="s">
        <v>1385</v>
      </c>
      <c r="C1500" s="108" t="s">
        <v>1386</v>
      </c>
      <c r="D1500" s="107">
        <v>56369</v>
      </c>
      <c r="E1500" s="108" t="s">
        <v>25</v>
      </c>
      <c r="F1500" s="108" t="s">
        <v>679</v>
      </c>
      <c r="G1500" s="108" t="s">
        <v>664</v>
      </c>
      <c r="H1500" s="108" t="s">
        <v>636</v>
      </c>
      <c r="I1500" s="108" t="s">
        <v>665</v>
      </c>
      <c r="J1500" s="109">
        <v>18475</v>
      </c>
      <c r="K1500" s="107">
        <v>2020</v>
      </c>
      <c r="L1500" s="98"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98" t="b">
        <f t="shared" si="23"/>
        <v>1</v>
      </c>
    </row>
    <row r="1501" spans="1:13">
      <c r="A1501" s="107">
        <v>6522</v>
      </c>
      <c r="B1501" s="108" t="s">
        <v>1387</v>
      </c>
      <c r="C1501" s="108" t="s">
        <v>1388</v>
      </c>
      <c r="D1501" s="107">
        <v>9726</v>
      </c>
      <c r="E1501" s="108" t="s">
        <v>97</v>
      </c>
      <c r="F1501" s="108" t="s">
        <v>603</v>
      </c>
      <c r="G1501" s="108" t="s">
        <v>635</v>
      </c>
      <c r="H1501" s="108" t="s">
        <v>636</v>
      </c>
      <c r="I1501" s="108" t="s">
        <v>637</v>
      </c>
      <c r="J1501" s="109">
        <v>-109905</v>
      </c>
      <c r="K1501" s="107">
        <v>2020</v>
      </c>
      <c r="L1501" s="98"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98" t="b">
        <f t="shared" si="23"/>
        <v>1</v>
      </c>
    </row>
    <row r="1502" spans="1:13">
      <c r="A1502" s="107">
        <v>6531</v>
      </c>
      <c r="B1502" s="108" t="s">
        <v>1389</v>
      </c>
      <c r="C1502" s="108" t="s">
        <v>1386</v>
      </c>
      <c r="D1502" s="107">
        <v>56369</v>
      </c>
      <c r="E1502" s="108" t="s">
        <v>25</v>
      </c>
      <c r="F1502" s="108" t="s">
        <v>679</v>
      </c>
      <c r="G1502" s="108" t="s">
        <v>664</v>
      </c>
      <c r="H1502" s="108" t="s">
        <v>636</v>
      </c>
      <c r="I1502" s="108" t="s">
        <v>665</v>
      </c>
      <c r="J1502" s="109">
        <v>15768</v>
      </c>
      <c r="K1502" s="107">
        <v>2020</v>
      </c>
      <c r="L1502" s="98"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98" t="b">
        <f t="shared" si="23"/>
        <v>1</v>
      </c>
    </row>
    <row r="1503" spans="1:13">
      <c r="A1503" s="107">
        <v>6567</v>
      </c>
      <c r="B1503" s="108" t="s">
        <v>1390</v>
      </c>
      <c r="C1503" s="108" t="s">
        <v>1391</v>
      </c>
      <c r="D1503" s="107">
        <v>1857</v>
      </c>
      <c r="E1503" s="108" t="s">
        <v>121</v>
      </c>
      <c r="F1503" s="108" t="s">
        <v>603</v>
      </c>
      <c r="G1503" s="108" t="s">
        <v>649</v>
      </c>
      <c r="H1503" s="108" t="s">
        <v>612</v>
      </c>
      <c r="I1503" s="108" t="s">
        <v>612</v>
      </c>
      <c r="J1503" s="109">
        <v>4</v>
      </c>
      <c r="K1503" s="107">
        <v>2020</v>
      </c>
      <c r="L1503" s="98"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98" t="b">
        <f t="shared" si="23"/>
        <v>1</v>
      </c>
    </row>
    <row r="1504" spans="1:13">
      <c r="A1504" s="107">
        <v>6619</v>
      </c>
      <c r="B1504" s="108" t="s">
        <v>1392</v>
      </c>
      <c r="C1504" s="108" t="s">
        <v>630</v>
      </c>
      <c r="D1504" s="107">
        <v>30151</v>
      </c>
      <c r="E1504" s="108" t="s">
        <v>21</v>
      </c>
      <c r="F1504" s="108" t="s">
        <v>603</v>
      </c>
      <c r="G1504" s="108" t="s">
        <v>611</v>
      </c>
      <c r="H1504" s="108" t="s">
        <v>612</v>
      </c>
      <c r="I1504" s="108" t="s">
        <v>612</v>
      </c>
      <c r="J1504" s="109">
        <v>3464</v>
      </c>
      <c r="K1504" s="107">
        <v>2020</v>
      </c>
      <c r="L1504" s="98"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98" t="b">
        <f t="shared" si="23"/>
        <v>1</v>
      </c>
    </row>
    <row r="1505" spans="1:13">
      <c r="A1505" s="107">
        <v>6635</v>
      </c>
      <c r="B1505" s="108" t="s">
        <v>1393</v>
      </c>
      <c r="C1505" s="108" t="s">
        <v>1394</v>
      </c>
      <c r="D1505" s="107">
        <v>4180</v>
      </c>
      <c r="E1505" s="108" t="s">
        <v>24</v>
      </c>
      <c r="F1505" s="108" t="s">
        <v>603</v>
      </c>
      <c r="G1505" s="108" t="s">
        <v>611</v>
      </c>
      <c r="H1505" s="108" t="s">
        <v>612</v>
      </c>
      <c r="I1505" s="108" t="s">
        <v>612</v>
      </c>
      <c r="J1505" s="109">
        <v>135.614</v>
      </c>
      <c r="K1505" s="107">
        <v>2020</v>
      </c>
      <c r="L1505" s="98"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98" t="b">
        <f t="shared" si="23"/>
        <v>1</v>
      </c>
    </row>
    <row r="1506" spans="1:13">
      <c r="A1506" s="107">
        <v>6635</v>
      </c>
      <c r="B1506" s="108" t="s">
        <v>1393</v>
      </c>
      <c r="C1506" s="108" t="s">
        <v>1394</v>
      </c>
      <c r="D1506" s="107">
        <v>4180</v>
      </c>
      <c r="E1506" s="108" t="s">
        <v>24</v>
      </c>
      <c r="F1506" s="108" t="s">
        <v>603</v>
      </c>
      <c r="G1506" s="108" t="s">
        <v>611</v>
      </c>
      <c r="H1506" s="108" t="s">
        <v>650</v>
      </c>
      <c r="I1506" s="108" t="s">
        <v>651</v>
      </c>
      <c r="J1506" s="109">
        <v>0</v>
      </c>
      <c r="K1506" s="107">
        <v>2020</v>
      </c>
      <c r="L1506" s="98"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98" t="b">
        <f t="shared" si="23"/>
        <v>1</v>
      </c>
    </row>
    <row r="1507" spans="1:13">
      <c r="A1507" s="107">
        <v>6635</v>
      </c>
      <c r="B1507" s="108" t="s">
        <v>1393</v>
      </c>
      <c r="C1507" s="108" t="s">
        <v>1394</v>
      </c>
      <c r="D1507" s="107">
        <v>4180</v>
      </c>
      <c r="E1507" s="108" t="s">
        <v>24</v>
      </c>
      <c r="F1507" s="108" t="s">
        <v>603</v>
      </c>
      <c r="G1507" s="108" t="s">
        <v>611</v>
      </c>
      <c r="H1507" s="108" t="s">
        <v>604</v>
      </c>
      <c r="I1507" s="108" t="s">
        <v>604</v>
      </c>
      <c r="J1507" s="109">
        <v>1652.386</v>
      </c>
      <c r="K1507" s="107">
        <v>2020</v>
      </c>
      <c r="L1507" s="98"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98" t="b">
        <f t="shared" si="23"/>
        <v>1</v>
      </c>
    </row>
    <row r="1508" spans="1:13">
      <c r="A1508" s="107">
        <v>6639</v>
      </c>
      <c r="B1508" s="108" t="s">
        <v>1395</v>
      </c>
      <c r="C1508" s="108" t="s">
        <v>1396</v>
      </c>
      <c r="D1508" s="107">
        <v>1692</v>
      </c>
      <c r="E1508" s="108" t="s">
        <v>59</v>
      </c>
      <c r="F1508" s="108" t="s">
        <v>603</v>
      </c>
      <c r="G1508" s="108" t="s">
        <v>605</v>
      </c>
      <c r="H1508" s="108" t="s">
        <v>606</v>
      </c>
      <c r="I1508" s="108" t="s">
        <v>607</v>
      </c>
      <c r="J1508" s="109">
        <v>1105331.8</v>
      </c>
      <c r="K1508" s="107">
        <v>2020</v>
      </c>
      <c r="L1508" s="98"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98" t="b">
        <f t="shared" si="23"/>
        <v>1</v>
      </c>
    </row>
    <row r="1509" spans="1:13">
      <c r="A1509" s="107">
        <v>6639</v>
      </c>
      <c r="B1509" s="108" t="s">
        <v>1395</v>
      </c>
      <c r="C1509" s="108" t="s">
        <v>1396</v>
      </c>
      <c r="D1509" s="107">
        <v>1692</v>
      </c>
      <c r="E1509" s="108" t="s">
        <v>59</v>
      </c>
      <c r="F1509" s="108" t="s">
        <v>603</v>
      </c>
      <c r="G1509" s="108" t="s">
        <v>605</v>
      </c>
      <c r="H1509" s="108" t="s">
        <v>612</v>
      </c>
      <c r="I1509" s="108" t="s">
        <v>612</v>
      </c>
      <c r="J1509" s="109">
        <v>8415.16</v>
      </c>
      <c r="K1509" s="107">
        <v>2020</v>
      </c>
      <c r="L1509" s="98"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98" t="b">
        <f t="shared" si="23"/>
        <v>1</v>
      </c>
    </row>
    <row r="1510" spans="1:13">
      <c r="A1510" s="107">
        <v>6639</v>
      </c>
      <c r="B1510" s="108" t="s">
        <v>1395</v>
      </c>
      <c r="C1510" s="108" t="s">
        <v>1396</v>
      </c>
      <c r="D1510" s="107">
        <v>1692</v>
      </c>
      <c r="E1510" s="108" t="s">
        <v>59</v>
      </c>
      <c r="F1510" s="108" t="s">
        <v>603</v>
      </c>
      <c r="G1510" s="108" t="s">
        <v>605</v>
      </c>
      <c r="H1510" s="108" t="s">
        <v>656</v>
      </c>
      <c r="I1510" s="108" t="s">
        <v>656</v>
      </c>
      <c r="J1510" s="109">
        <v>0</v>
      </c>
      <c r="K1510" s="107">
        <v>2020</v>
      </c>
      <c r="L1510" s="98"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98" t="b">
        <f t="shared" si="23"/>
        <v>1</v>
      </c>
    </row>
    <row r="1511" spans="1:13">
      <c r="A1511" s="107">
        <v>6641</v>
      </c>
      <c r="B1511" s="108" t="s">
        <v>1397</v>
      </c>
      <c r="C1511" s="108" t="s">
        <v>1238</v>
      </c>
      <c r="D1511" s="107">
        <v>814</v>
      </c>
      <c r="E1511" s="108" t="s">
        <v>14</v>
      </c>
      <c r="F1511" s="108" t="s">
        <v>603</v>
      </c>
      <c r="G1511" s="108" t="s">
        <v>605</v>
      </c>
      <c r="H1511" s="108" t="s">
        <v>612</v>
      </c>
      <c r="I1511" s="108" t="s">
        <v>612</v>
      </c>
      <c r="J1511" s="109">
        <v>12813.83</v>
      </c>
      <c r="K1511" s="107">
        <v>2020</v>
      </c>
      <c r="L1511" s="98"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98" t="b">
        <f t="shared" si="23"/>
        <v>1</v>
      </c>
    </row>
    <row r="1512" spans="1:13">
      <c r="A1512" s="107">
        <v>6641</v>
      </c>
      <c r="B1512" s="108" t="s">
        <v>1397</v>
      </c>
      <c r="C1512" s="108" t="s">
        <v>1238</v>
      </c>
      <c r="D1512" s="107">
        <v>814</v>
      </c>
      <c r="E1512" s="108" t="s">
        <v>14</v>
      </c>
      <c r="F1512" s="108" t="s">
        <v>603</v>
      </c>
      <c r="G1512" s="108" t="s">
        <v>605</v>
      </c>
      <c r="H1512" s="108" t="s">
        <v>608</v>
      </c>
      <c r="I1512" s="108" t="s">
        <v>607</v>
      </c>
      <c r="J1512" s="109">
        <v>2894158.2</v>
      </c>
      <c r="K1512" s="107">
        <v>2020</v>
      </c>
      <c r="L1512" s="98"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98" t="b">
        <f t="shared" si="23"/>
        <v>1</v>
      </c>
    </row>
    <row r="1513" spans="1:13">
      <c r="A1513" s="107">
        <v>6664</v>
      </c>
      <c r="B1513" s="108" t="s">
        <v>1398</v>
      </c>
      <c r="C1513" s="108" t="s">
        <v>894</v>
      </c>
      <c r="D1513" s="107">
        <v>12341</v>
      </c>
      <c r="E1513" s="108" t="s">
        <v>50</v>
      </c>
      <c r="F1513" s="108" t="s">
        <v>603</v>
      </c>
      <c r="G1513" s="108" t="s">
        <v>605</v>
      </c>
      <c r="H1513" s="108" t="s">
        <v>612</v>
      </c>
      <c r="I1513" s="108" t="s">
        <v>612</v>
      </c>
      <c r="J1513" s="109">
        <v>8.42</v>
      </c>
      <c r="K1513" s="107">
        <v>2020</v>
      </c>
      <c r="L1513" s="98"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98" t="b">
        <f t="shared" si="23"/>
        <v>1</v>
      </c>
    </row>
    <row r="1514" spans="1:13">
      <c r="A1514" s="107">
        <v>6664</v>
      </c>
      <c r="B1514" s="108" t="s">
        <v>1398</v>
      </c>
      <c r="C1514" s="108" t="s">
        <v>894</v>
      </c>
      <c r="D1514" s="107">
        <v>12341</v>
      </c>
      <c r="E1514" s="108" t="s">
        <v>50</v>
      </c>
      <c r="F1514" s="108" t="s">
        <v>603</v>
      </c>
      <c r="G1514" s="108" t="s">
        <v>605</v>
      </c>
      <c r="H1514" s="108" t="s">
        <v>604</v>
      </c>
      <c r="I1514" s="108" t="s">
        <v>604</v>
      </c>
      <c r="J1514" s="109">
        <v>32716.348000000002</v>
      </c>
      <c r="K1514" s="107">
        <v>2020</v>
      </c>
      <c r="L1514" s="98"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98" t="b">
        <f t="shared" si="23"/>
        <v>1</v>
      </c>
    </row>
    <row r="1515" spans="1:13">
      <c r="A1515" s="107">
        <v>6664</v>
      </c>
      <c r="B1515" s="108" t="s">
        <v>1398</v>
      </c>
      <c r="C1515" s="108" t="s">
        <v>894</v>
      </c>
      <c r="D1515" s="107">
        <v>12341</v>
      </c>
      <c r="E1515" s="108" t="s">
        <v>50</v>
      </c>
      <c r="F1515" s="108" t="s">
        <v>603</v>
      </c>
      <c r="G1515" s="108" t="s">
        <v>605</v>
      </c>
      <c r="H1515" s="108" t="s">
        <v>628</v>
      </c>
      <c r="I1515" s="108" t="s">
        <v>607</v>
      </c>
      <c r="J1515" s="109">
        <v>1784542.7</v>
      </c>
      <c r="K1515" s="107">
        <v>2020</v>
      </c>
      <c r="L1515" s="98"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98" t="b">
        <f t="shared" si="23"/>
        <v>1</v>
      </c>
    </row>
    <row r="1516" spans="1:13">
      <c r="A1516" s="107">
        <v>6664</v>
      </c>
      <c r="B1516" s="108" t="s">
        <v>1398</v>
      </c>
      <c r="C1516" s="108" t="s">
        <v>894</v>
      </c>
      <c r="D1516" s="107">
        <v>12341</v>
      </c>
      <c r="E1516" s="108" t="s">
        <v>50</v>
      </c>
      <c r="F1516" s="108" t="s">
        <v>603</v>
      </c>
      <c r="G1516" s="108" t="s">
        <v>605</v>
      </c>
      <c r="H1516" s="108" t="s">
        <v>608</v>
      </c>
      <c r="I1516" s="108" t="s">
        <v>607</v>
      </c>
      <c r="J1516" s="109">
        <v>34870.534</v>
      </c>
      <c r="K1516" s="107">
        <v>2020</v>
      </c>
      <c r="L1516" s="98"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98" t="b">
        <f t="shared" si="23"/>
        <v>1</v>
      </c>
    </row>
    <row r="1517" spans="1:13">
      <c r="A1517" s="107">
        <v>6704</v>
      </c>
      <c r="B1517" s="108" t="s">
        <v>1399</v>
      </c>
      <c r="C1517" s="108" t="s">
        <v>634</v>
      </c>
      <c r="D1517" s="107">
        <v>17609</v>
      </c>
      <c r="E1517" s="108" t="s">
        <v>16</v>
      </c>
      <c r="F1517" s="108" t="s">
        <v>603</v>
      </c>
      <c r="G1517" s="108" t="s">
        <v>725</v>
      </c>
      <c r="H1517" s="108" t="s">
        <v>726</v>
      </c>
      <c r="I1517" s="108" t="s">
        <v>727</v>
      </c>
      <c r="J1517" s="109">
        <v>0</v>
      </c>
      <c r="K1517" s="107">
        <v>2020</v>
      </c>
      <c r="L1517" s="98"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98" t="b">
        <f t="shared" si="23"/>
        <v>1</v>
      </c>
    </row>
    <row r="1518" spans="1:13">
      <c r="A1518" s="107">
        <v>6704</v>
      </c>
      <c r="B1518" s="108" t="s">
        <v>1399</v>
      </c>
      <c r="C1518" s="108" t="s">
        <v>634</v>
      </c>
      <c r="D1518" s="107">
        <v>17609</v>
      </c>
      <c r="E1518" s="108" t="s">
        <v>16</v>
      </c>
      <c r="F1518" s="108" t="s">
        <v>603</v>
      </c>
      <c r="G1518" s="108" t="s">
        <v>611</v>
      </c>
      <c r="H1518" s="108" t="s">
        <v>620</v>
      </c>
      <c r="I1518" s="108" t="s">
        <v>621</v>
      </c>
      <c r="J1518" s="109">
        <v>927</v>
      </c>
      <c r="K1518" s="107">
        <v>2020</v>
      </c>
      <c r="L1518" s="98"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98" t="b">
        <f t="shared" si="23"/>
        <v>1</v>
      </c>
    </row>
    <row r="1519" spans="1:13">
      <c r="A1519" s="107">
        <v>6704</v>
      </c>
      <c r="B1519" s="108" t="s">
        <v>1399</v>
      </c>
      <c r="C1519" s="108" t="s">
        <v>634</v>
      </c>
      <c r="D1519" s="107">
        <v>17609</v>
      </c>
      <c r="E1519" s="108" t="s">
        <v>16</v>
      </c>
      <c r="F1519" s="108" t="s">
        <v>603</v>
      </c>
      <c r="G1519" s="108" t="s">
        <v>649</v>
      </c>
      <c r="H1519" s="108" t="s">
        <v>612</v>
      </c>
      <c r="I1519" s="108" t="s">
        <v>612</v>
      </c>
      <c r="J1519" s="109">
        <v>26490</v>
      </c>
      <c r="K1519" s="107">
        <v>2020</v>
      </c>
      <c r="L1519" s="98"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98" t="b">
        <f t="shared" si="23"/>
        <v>1</v>
      </c>
    </row>
    <row r="1520" spans="1:13">
      <c r="A1520" s="107">
        <v>6705</v>
      </c>
      <c r="B1520" s="108" t="s">
        <v>1400</v>
      </c>
      <c r="C1520" s="108" t="s">
        <v>1401</v>
      </c>
      <c r="D1520" s="107">
        <v>261</v>
      </c>
      <c r="E1520" s="108" t="s">
        <v>48</v>
      </c>
      <c r="F1520" s="108" t="s">
        <v>870</v>
      </c>
      <c r="G1520" s="108" t="s">
        <v>605</v>
      </c>
      <c r="H1520" s="108" t="s">
        <v>606</v>
      </c>
      <c r="I1520" s="108" t="s">
        <v>607</v>
      </c>
      <c r="J1520" s="109">
        <v>4703090.3</v>
      </c>
      <c r="K1520" s="107">
        <v>2020</v>
      </c>
      <c r="L1520" s="98"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98" t="b">
        <f t="shared" si="23"/>
        <v>1</v>
      </c>
    </row>
    <row r="1521" spans="1:13">
      <c r="A1521" s="107">
        <v>6705</v>
      </c>
      <c r="B1521" s="108" t="s">
        <v>1400</v>
      </c>
      <c r="C1521" s="108" t="s">
        <v>1401</v>
      </c>
      <c r="D1521" s="107">
        <v>261</v>
      </c>
      <c r="E1521" s="108" t="s">
        <v>48</v>
      </c>
      <c r="F1521" s="108" t="s">
        <v>870</v>
      </c>
      <c r="G1521" s="108" t="s">
        <v>605</v>
      </c>
      <c r="H1521" s="108" t="s">
        <v>604</v>
      </c>
      <c r="I1521" s="108" t="s">
        <v>604</v>
      </c>
      <c r="J1521" s="109">
        <v>14943.715</v>
      </c>
      <c r="K1521" s="107">
        <v>2020</v>
      </c>
      <c r="L1521" s="98"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98" t="b">
        <f t="shared" si="23"/>
        <v>1</v>
      </c>
    </row>
    <row r="1522" spans="1:13">
      <c r="A1522" s="107">
        <v>6761</v>
      </c>
      <c r="B1522" s="108" t="s">
        <v>1402</v>
      </c>
      <c r="C1522" s="108" t="s">
        <v>1403</v>
      </c>
      <c r="D1522" s="107">
        <v>15143</v>
      </c>
      <c r="E1522" s="108" t="s">
        <v>21</v>
      </c>
      <c r="F1522" s="108" t="s">
        <v>603</v>
      </c>
      <c r="G1522" s="108" t="s">
        <v>611</v>
      </c>
      <c r="H1522" s="108" t="s">
        <v>604</v>
      </c>
      <c r="I1522" s="108" t="s">
        <v>604</v>
      </c>
      <c r="J1522" s="109">
        <v>145585</v>
      </c>
      <c r="K1522" s="107">
        <v>2020</v>
      </c>
      <c r="L1522" s="98"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98" t="b">
        <f t="shared" si="23"/>
        <v>1</v>
      </c>
    </row>
    <row r="1523" spans="1:13">
      <c r="A1523" s="107">
        <v>6761</v>
      </c>
      <c r="B1523" s="108" t="s">
        <v>1402</v>
      </c>
      <c r="C1523" s="108" t="s">
        <v>1403</v>
      </c>
      <c r="D1523" s="107">
        <v>15143</v>
      </c>
      <c r="E1523" s="108" t="s">
        <v>21</v>
      </c>
      <c r="F1523" s="108" t="s">
        <v>603</v>
      </c>
      <c r="G1523" s="108" t="s">
        <v>605</v>
      </c>
      <c r="H1523" s="108" t="s">
        <v>612</v>
      </c>
      <c r="I1523" s="108" t="s">
        <v>612</v>
      </c>
      <c r="J1523" s="109">
        <v>619.96100000000001</v>
      </c>
      <c r="K1523" s="107">
        <v>2020</v>
      </c>
      <c r="L1523" s="98"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98" t="b">
        <f t="shared" si="23"/>
        <v>1</v>
      </c>
    </row>
    <row r="1524" spans="1:13">
      <c r="A1524" s="107">
        <v>6761</v>
      </c>
      <c r="B1524" s="108" t="s">
        <v>1402</v>
      </c>
      <c r="C1524" s="108" t="s">
        <v>1403</v>
      </c>
      <c r="D1524" s="107">
        <v>15143</v>
      </c>
      <c r="E1524" s="108" t="s">
        <v>21</v>
      </c>
      <c r="F1524" s="108" t="s">
        <v>603</v>
      </c>
      <c r="G1524" s="108" t="s">
        <v>605</v>
      </c>
      <c r="H1524" s="108" t="s">
        <v>608</v>
      </c>
      <c r="I1524" s="108" t="s">
        <v>607</v>
      </c>
      <c r="J1524" s="109">
        <v>1886115</v>
      </c>
      <c r="K1524" s="107">
        <v>2020</v>
      </c>
      <c r="L1524" s="98"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98" t="b">
        <f t="shared" si="23"/>
        <v>1</v>
      </c>
    </row>
    <row r="1525" spans="1:13">
      <c r="A1525" s="107">
        <v>6768</v>
      </c>
      <c r="B1525" s="108" t="s">
        <v>1404</v>
      </c>
      <c r="C1525" s="108" t="s">
        <v>1405</v>
      </c>
      <c r="D1525" s="107">
        <v>17177</v>
      </c>
      <c r="E1525" s="108" t="s">
        <v>84</v>
      </c>
      <c r="F1525" s="108" t="s">
        <v>603</v>
      </c>
      <c r="G1525" s="108" t="s">
        <v>605</v>
      </c>
      <c r="H1525" s="108" t="s">
        <v>612</v>
      </c>
      <c r="I1525" s="108" t="s">
        <v>612</v>
      </c>
      <c r="J1525" s="109">
        <v>1233.373</v>
      </c>
      <c r="K1525" s="107">
        <v>2020</v>
      </c>
      <c r="L1525" s="98"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98" t="b">
        <f t="shared" si="23"/>
        <v>1</v>
      </c>
    </row>
    <row r="1526" spans="1:13">
      <c r="A1526" s="107">
        <v>6768</v>
      </c>
      <c r="B1526" s="108" t="s">
        <v>1404</v>
      </c>
      <c r="C1526" s="108" t="s">
        <v>1405</v>
      </c>
      <c r="D1526" s="107">
        <v>17177</v>
      </c>
      <c r="E1526" s="108" t="s">
        <v>84</v>
      </c>
      <c r="F1526" s="108" t="s">
        <v>603</v>
      </c>
      <c r="G1526" s="108" t="s">
        <v>605</v>
      </c>
      <c r="H1526" s="108" t="s">
        <v>608</v>
      </c>
      <c r="I1526" s="108" t="s">
        <v>607</v>
      </c>
      <c r="J1526" s="109">
        <v>1638212.6</v>
      </c>
      <c r="K1526" s="107">
        <v>2020</v>
      </c>
      <c r="L1526" s="98"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98" t="b">
        <f t="shared" si="23"/>
        <v>1</v>
      </c>
    </row>
    <row r="1527" spans="1:13">
      <c r="A1527" s="107">
        <v>6772</v>
      </c>
      <c r="B1527" s="108" t="s">
        <v>1406</v>
      </c>
      <c r="C1527" s="108" t="s">
        <v>1105</v>
      </c>
      <c r="D1527" s="107">
        <v>20447</v>
      </c>
      <c r="E1527" s="108" t="s">
        <v>112</v>
      </c>
      <c r="F1527" s="108" t="s">
        <v>603</v>
      </c>
      <c r="G1527" s="108" t="s">
        <v>605</v>
      </c>
      <c r="H1527" s="108" t="s">
        <v>612</v>
      </c>
      <c r="I1527" s="108" t="s">
        <v>612</v>
      </c>
      <c r="J1527" s="109">
        <v>3009.4839999999999</v>
      </c>
      <c r="K1527" s="107">
        <v>2020</v>
      </c>
      <c r="L1527" s="98"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98" t="b">
        <f t="shared" si="23"/>
        <v>1</v>
      </c>
    </row>
    <row r="1528" spans="1:13">
      <c r="A1528" s="107">
        <v>6772</v>
      </c>
      <c r="B1528" s="108" t="s">
        <v>1406</v>
      </c>
      <c r="C1528" s="108" t="s">
        <v>1105</v>
      </c>
      <c r="D1528" s="107">
        <v>20447</v>
      </c>
      <c r="E1528" s="108" t="s">
        <v>112</v>
      </c>
      <c r="F1528" s="108" t="s">
        <v>603</v>
      </c>
      <c r="G1528" s="108" t="s">
        <v>605</v>
      </c>
      <c r="H1528" s="108" t="s">
        <v>608</v>
      </c>
      <c r="I1528" s="108" t="s">
        <v>607</v>
      </c>
      <c r="J1528" s="109">
        <v>204664.52</v>
      </c>
      <c r="K1528" s="107">
        <v>2020</v>
      </c>
      <c r="L1528" s="98"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98" t="b">
        <f t="shared" si="23"/>
        <v>1</v>
      </c>
    </row>
    <row r="1529" spans="1:13">
      <c r="A1529" s="107">
        <v>6776</v>
      </c>
      <c r="B1529" s="108" t="s">
        <v>1407</v>
      </c>
      <c r="C1529" s="108" t="s">
        <v>1027</v>
      </c>
      <c r="D1529" s="107">
        <v>19856</v>
      </c>
      <c r="E1529" s="108" t="s">
        <v>97</v>
      </c>
      <c r="F1529" s="108" t="s">
        <v>603</v>
      </c>
      <c r="G1529" s="108" t="s">
        <v>611</v>
      </c>
      <c r="H1529" s="108" t="s">
        <v>612</v>
      </c>
      <c r="I1529" s="108" t="s">
        <v>612</v>
      </c>
      <c r="J1529" s="109">
        <v>102</v>
      </c>
      <c r="K1529" s="107">
        <v>2020</v>
      </c>
      <c r="L1529" s="98"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98" t="b">
        <f t="shared" si="23"/>
        <v>1</v>
      </c>
    </row>
    <row r="1530" spans="1:13">
      <c r="A1530" s="107">
        <v>6823</v>
      </c>
      <c r="B1530" s="108" t="s">
        <v>1408</v>
      </c>
      <c r="C1530" s="108" t="s">
        <v>1396</v>
      </c>
      <c r="D1530" s="107">
        <v>1692</v>
      </c>
      <c r="E1530" s="108" t="s">
        <v>59</v>
      </c>
      <c r="F1530" s="108" t="s">
        <v>603</v>
      </c>
      <c r="G1530" s="108" t="s">
        <v>605</v>
      </c>
      <c r="H1530" s="108" t="s">
        <v>606</v>
      </c>
      <c r="I1530" s="108" t="s">
        <v>607</v>
      </c>
      <c r="J1530" s="109">
        <v>2307368.2000000002</v>
      </c>
      <c r="K1530" s="107">
        <v>2020</v>
      </c>
      <c r="L1530" s="98"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98" t="b">
        <f t="shared" si="23"/>
        <v>1</v>
      </c>
    </row>
    <row r="1531" spans="1:13">
      <c r="A1531" s="107">
        <v>6823</v>
      </c>
      <c r="B1531" s="108" t="s">
        <v>1408</v>
      </c>
      <c r="C1531" s="108" t="s">
        <v>1396</v>
      </c>
      <c r="D1531" s="107">
        <v>1692</v>
      </c>
      <c r="E1531" s="108" t="s">
        <v>59</v>
      </c>
      <c r="F1531" s="108" t="s">
        <v>603</v>
      </c>
      <c r="G1531" s="108" t="s">
        <v>605</v>
      </c>
      <c r="H1531" s="108" t="s">
        <v>612</v>
      </c>
      <c r="I1531" s="108" t="s">
        <v>612</v>
      </c>
      <c r="J1531" s="109">
        <v>9243.8340000000007</v>
      </c>
      <c r="K1531" s="107">
        <v>2020</v>
      </c>
      <c r="L1531" s="98"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98" t="b">
        <f t="shared" si="23"/>
        <v>1</v>
      </c>
    </row>
    <row r="1532" spans="1:13">
      <c r="A1532" s="107">
        <v>6823</v>
      </c>
      <c r="B1532" s="108" t="s">
        <v>1408</v>
      </c>
      <c r="C1532" s="108" t="s">
        <v>1396</v>
      </c>
      <c r="D1532" s="107">
        <v>1692</v>
      </c>
      <c r="E1532" s="108" t="s">
        <v>59</v>
      </c>
      <c r="F1532" s="108" t="s">
        <v>603</v>
      </c>
      <c r="G1532" s="108" t="s">
        <v>605</v>
      </c>
      <c r="H1532" s="108" t="s">
        <v>656</v>
      </c>
      <c r="I1532" s="108" t="s">
        <v>656</v>
      </c>
      <c r="J1532" s="109">
        <v>0</v>
      </c>
      <c r="K1532" s="107">
        <v>2020</v>
      </c>
      <c r="L1532" s="98"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98" t="b">
        <f t="shared" si="23"/>
        <v>1</v>
      </c>
    </row>
    <row r="1533" spans="1:13">
      <c r="A1533" s="107">
        <v>7030</v>
      </c>
      <c r="B1533" s="108" t="s">
        <v>1409</v>
      </c>
      <c r="C1533" s="108" t="s">
        <v>1410</v>
      </c>
      <c r="D1533" s="107">
        <v>56598</v>
      </c>
      <c r="E1533" s="108" t="s">
        <v>132</v>
      </c>
      <c r="F1533" s="108" t="s">
        <v>679</v>
      </c>
      <c r="G1533" s="108" t="s">
        <v>605</v>
      </c>
      <c r="H1533" s="108" t="s">
        <v>619</v>
      </c>
      <c r="I1533" s="108" t="s">
        <v>607</v>
      </c>
      <c r="J1533" s="109">
        <v>2380212.6</v>
      </c>
      <c r="K1533" s="107">
        <v>2020</v>
      </c>
      <c r="L1533" s="98"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98" t="b">
        <f t="shared" si="23"/>
        <v>1</v>
      </c>
    </row>
    <row r="1534" spans="1:13">
      <c r="A1534" s="107">
        <v>7030</v>
      </c>
      <c r="B1534" s="108" t="s">
        <v>1409</v>
      </c>
      <c r="C1534" s="108" t="s">
        <v>1410</v>
      </c>
      <c r="D1534" s="107">
        <v>56598</v>
      </c>
      <c r="E1534" s="108" t="s">
        <v>132</v>
      </c>
      <c r="F1534" s="108" t="s">
        <v>679</v>
      </c>
      <c r="G1534" s="108" t="s">
        <v>605</v>
      </c>
      <c r="H1534" s="108" t="s">
        <v>604</v>
      </c>
      <c r="I1534" s="108" t="s">
        <v>604</v>
      </c>
      <c r="J1534" s="109">
        <v>5302.4229999999998</v>
      </c>
      <c r="K1534" s="107">
        <v>2020</v>
      </c>
      <c r="L1534" s="98"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98" t="b">
        <f t="shared" si="23"/>
        <v>1</v>
      </c>
    </row>
    <row r="1535" spans="1:13">
      <c r="A1535" s="107">
        <v>7030</v>
      </c>
      <c r="B1535" s="108" t="s">
        <v>1409</v>
      </c>
      <c r="C1535" s="108" t="s">
        <v>1410</v>
      </c>
      <c r="D1535" s="107">
        <v>56598</v>
      </c>
      <c r="E1535" s="108" t="s">
        <v>132</v>
      </c>
      <c r="F1535" s="108" t="s">
        <v>679</v>
      </c>
      <c r="G1535" s="108" t="s">
        <v>605</v>
      </c>
      <c r="H1535" s="108" t="s">
        <v>656</v>
      </c>
      <c r="I1535" s="108" t="s">
        <v>656</v>
      </c>
      <c r="J1535" s="109">
        <v>0</v>
      </c>
      <c r="K1535" s="107">
        <v>2020</v>
      </c>
      <c r="L1535" s="98"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98" t="b">
        <f t="shared" si="23"/>
        <v>1</v>
      </c>
    </row>
    <row r="1536" spans="1:13">
      <c r="A1536" s="107">
        <v>7030</v>
      </c>
      <c r="B1536" s="108" t="s">
        <v>1409</v>
      </c>
      <c r="C1536" s="108" t="s">
        <v>1410</v>
      </c>
      <c r="D1536" s="107">
        <v>56598</v>
      </c>
      <c r="E1536" s="108" t="s">
        <v>132</v>
      </c>
      <c r="F1536" s="108" t="s">
        <v>679</v>
      </c>
      <c r="G1536" s="108" t="s">
        <v>605</v>
      </c>
      <c r="H1536" s="108" t="s">
        <v>608</v>
      </c>
      <c r="I1536" s="108" t="s">
        <v>607</v>
      </c>
      <c r="J1536" s="109">
        <v>0</v>
      </c>
      <c r="K1536" s="107">
        <v>2020</v>
      </c>
      <c r="L1536" s="98"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98" t="b">
        <f t="shared" si="23"/>
        <v>1</v>
      </c>
    </row>
    <row r="1537" spans="1:13">
      <c r="A1537" s="107">
        <v>7082</v>
      </c>
      <c r="B1537" s="108" t="s">
        <v>1411</v>
      </c>
      <c r="C1537" s="108" t="s">
        <v>1012</v>
      </c>
      <c r="D1537" s="107">
        <v>13407</v>
      </c>
      <c r="E1537" s="108" t="s">
        <v>25</v>
      </c>
      <c r="F1537" s="108" t="s">
        <v>603</v>
      </c>
      <c r="G1537" s="108" t="s">
        <v>16</v>
      </c>
      <c r="H1537" s="108" t="s">
        <v>604</v>
      </c>
      <c r="I1537" s="108" t="s">
        <v>604</v>
      </c>
      <c r="J1537" s="109">
        <v>1234072</v>
      </c>
      <c r="K1537" s="107">
        <v>2020</v>
      </c>
      <c r="L1537" s="98"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98" t="b">
        <f t="shared" si="23"/>
        <v>1</v>
      </c>
    </row>
    <row r="1538" spans="1:13">
      <c r="A1538" s="107">
        <v>7082</v>
      </c>
      <c r="B1538" s="108" t="s">
        <v>1411</v>
      </c>
      <c r="C1538" s="108" t="s">
        <v>1012</v>
      </c>
      <c r="D1538" s="107">
        <v>13407</v>
      </c>
      <c r="E1538" s="108" t="s">
        <v>25</v>
      </c>
      <c r="F1538" s="108" t="s">
        <v>603</v>
      </c>
      <c r="G1538" s="108" t="s">
        <v>24</v>
      </c>
      <c r="H1538" s="108" t="s">
        <v>604</v>
      </c>
      <c r="I1538" s="108" t="s">
        <v>604</v>
      </c>
      <c r="J1538" s="109">
        <v>2052086</v>
      </c>
      <c r="K1538" s="107">
        <v>2020</v>
      </c>
      <c r="L1538" s="98"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98" t="b">
        <f t="shared" si="23"/>
        <v>1</v>
      </c>
    </row>
    <row r="1539" spans="1:13">
      <c r="A1539" s="107">
        <v>7082</v>
      </c>
      <c r="B1539" s="108" t="s">
        <v>1411</v>
      </c>
      <c r="C1539" s="108" t="s">
        <v>1012</v>
      </c>
      <c r="D1539" s="107">
        <v>13407</v>
      </c>
      <c r="E1539" s="108" t="s">
        <v>25</v>
      </c>
      <c r="F1539" s="108" t="s">
        <v>603</v>
      </c>
      <c r="G1539" s="108" t="s">
        <v>611</v>
      </c>
      <c r="H1539" s="108" t="s">
        <v>604</v>
      </c>
      <c r="I1539" s="108" t="s">
        <v>604</v>
      </c>
      <c r="J1539" s="109">
        <v>157049</v>
      </c>
      <c r="K1539" s="107">
        <v>2020</v>
      </c>
      <c r="L1539" s="98"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98" t="b">
        <f t="shared" si="23"/>
        <v>1</v>
      </c>
    </row>
    <row r="1540" spans="1:13">
      <c r="A1540" s="107">
        <v>7097</v>
      </c>
      <c r="B1540" s="108" t="s">
        <v>1412</v>
      </c>
      <c r="C1540" s="108" t="s">
        <v>1161</v>
      </c>
      <c r="D1540" s="107">
        <v>16604</v>
      </c>
      <c r="E1540" s="108" t="s">
        <v>132</v>
      </c>
      <c r="F1540" s="108" t="s">
        <v>603</v>
      </c>
      <c r="G1540" s="108" t="s">
        <v>605</v>
      </c>
      <c r="H1540" s="108" t="s">
        <v>604</v>
      </c>
      <c r="I1540" s="108" t="s">
        <v>604</v>
      </c>
      <c r="J1540" s="109">
        <v>52078.23</v>
      </c>
      <c r="K1540" s="107">
        <v>2020</v>
      </c>
      <c r="L1540" s="98"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98" t="b">
        <f t="shared" si="23"/>
        <v>1</v>
      </c>
    </row>
    <row r="1541" spans="1:13">
      <c r="A1541" s="107">
        <v>7097</v>
      </c>
      <c r="B1541" s="108" t="s">
        <v>1412</v>
      </c>
      <c r="C1541" s="108" t="s">
        <v>1161</v>
      </c>
      <c r="D1541" s="107">
        <v>16604</v>
      </c>
      <c r="E1541" s="108" t="s">
        <v>132</v>
      </c>
      <c r="F1541" s="108" t="s">
        <v>603</v>
      </c>
      <c r="G1541" s="108" t="s">
        <v>605</v>
      </c>
      <c r="H1541" s="108" t="s">
        <v>608</v>
      </c>
      <c r="I1541" s="108" t="s">
        <v>607</v>
      </c>
      <c r="J1541" s="109">
        <v>5292379.8</v>
      </c>
      <c r="K1541" s="107">
        <v>2020</v>
      </c>
      <c r="L1541" s="98"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98" t="b">
        <f t="shared" si="23"/>
        <v>1</v>
      </c>
    </row>
    <row r="1542" spans="1:13">
      <c r="A1542" s="107">
        <v>7125</v>
      </c>
      <c r="B1542" s="108" t="s">
        <v>1413</v>
      </c>
      <c r="C1542" s="108" t="s">
        <v>1067</v>
      </c>
      <c r="D1542" s="107">
        <v>5416</v>
      </c>
      <c r="E1542" s="108" t="s">
        <v>123</v>
      </c>
      <c r="F1542" s="108" t="s">
        <v>603</v>
      </c>
      <c r="G1542" s="108" t="s">
        <v>635</v>
      </c>
      <c r="H1542" s="108" t="s">
        <v>636</v>
      </c>
      <c r="I1542" s="108" t="s">
        <v>637</v>
      </c>
      <c r="J1542" s="109">
        <v>-404820</v>
      </c>
      <c r="K1542" s="107">
        <v>2020</v>
      </c>
      <c r="L1542" s="98"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98" t="b">
        <f t="shared" si="23"/>
        <v>1</v>
      </c>
    </row>
    <row r="1543" spans="1:13">
      <c r="A1543" s="107">
        <v>7128</v>
      </c>
      <c r="B1543" s="108" t="s">
        <v>1414</v>
      </c>
      <c r="C1543" s="108" t="s">
        <v>1415</v>
      </c>
      <c r="D1543" s="107">
        <v>332</v>
      </c>
      <c r="E1543" s="108" t="s">
        <v>118</v>
      </c>
      <c r="F1543" s="108" t="s">
        <v>603</v>
      </c>
      <c r="G1543" s="108" t="s">
        <v>664</v>
      </c>
      <c r="H1543" s="108" t="s">
        <v>636</v>
      </c>
      <c r="I1543" s="108" t="s">
        <v>665</v>
      </c>
      <c r="J1543" s="109">
        <v>86064</v>
      </c>
      <c r="K1543" s="107">
        <v>2020</v>
      </c>
      <c r="L1543" s="98"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98" t="b">
        <f t="shared" si="23"/>
        <v>1</v>
      </c>
    </row>
    <row r="1544" spans="1:13">
      <c r="A1544" s="107">
        <v>7153</v>
      </c>
      <c r="B1544" s="108" t="s">
        <v>1416</v>
      </c>
      <c r="C1544" s="108" t="s">
        <v>1417</v>
      </c>
      <c r="D1544" s="107">
        <v>56609</v>
      </c>
      <c r="E1544" s="108" t="s">
        <v>28</v>
      </c>
      <c r="F1544" s="108" t="s">
        <v>679</v>
      </c>
      <c r="G1544" s="108" t="s">
        <v>16</v>
      </c>
      <c r="H1544" s="108" t="s">
        <v>612</v>
      </c>
      <c r="I1544" s="108" t="s">
        <v>612</v>
      </c>
      <c r="J1544" s="109">
        <v>33.555</v>
      </c>
      <c r="K1544" s="107">
        <v>2020</v>
      </c>
      <c r="L1544" s="98"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98"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07">
        <v>7153</v>
      </c>
      <c r="B1545" s="108" t="s">
        <v>1416</v>
      </c>
      <c r="C1545" s="108" t="s">
        <v>1417</v>
      </c>
      <c r="D1545" s="107">
        <v>56609</v>
      </c>
      <c r="E1545" s="108" t="s">
        <v>28</v>
      </c>
      <c r="F1545" s="108" t="s">
        <v>679</v>
      </c>
      <c r="G1545" s="108" t="s">
        <v>16</v>
      </c>
      <c r="H1545" s="108" t="s">
        <v>604</v>
      </c>
      <c r="I1545" s="108" t="s">
        <v>604</v>
      </c>
      <c r="J1545" s="109">
        <v>573292.44999999995</v>
      </c>
      <c r="K1545" s="107">
        <v>2020</v>
      </c>
      <c r="L1545" s="98"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98" t="b">
        <f t="shared" si="24"/>
        <v>1</v>
      </c>
    </row>
    <row r="1546" spans="1:13">
      <c r="A1546" s="107">
        <v>7153</v>
      </c>
      <c r="B1546" s="108" t="s">
        <v>1416</v>
      </c>
      <c r="C1546" s="108" t="s">
        <v>1417</v>
      </c>
      <c r="D1546" s="107">
        <v>56609</v>
      </c>
      <c r="E1546" s="108" t="s">
        <v>28</v>
      </c>
      <c r="F1546" s="108" t="s">
        <v>679</v>
      </c>
      <c r="G1546" s="108" t="s">
        <v>24</v>
      </c>
      <c r="H1546" s="108" t="s">
        <v>612</v>
      </c>
      <c r="I1546" s="108" t="s">
        <v>612</v>
      </c>
      <c r="J1546" s="109">
        <v>71.816999999999993</v>
      </c>
      <c r="K1546" s="107">
        <v>2020</v>
      </c>
      <c r="L1546" s="98"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98" t="b">
        <f t="shared" si="24"/>
        <v>1</v>
      </c>
    </row>
    <row r="1547" spans="1:13">
      <c r="A1547" s="107">
        <v>7153</v>
      </c>
      <c r="B1547" s="108" t="s">
        <v>1416</v>
      </c>
      <c r="C1547" s="108" t="s">
        <v>1417</v>
      </c>
      <c r="D1547" s="107">
        <v>56609</v>
      </c>
      <c r="E1547" s="108" t="s">
        <v>28</v>
      </c>
      <c r="F1547" s="108" t="s">
        <v>679</v>
      </c>
      <c r="G1547" s="108" t="s">
        <v>24</v>
      </c>
      <c r="H1547" s="108" t="s">
        <v>604</v>
      </c>
      <c r="I1547" s="108" t="s">
        <v>604</v>
      </c>
      <c r="J1547" s="109">
        <v>1125445.2</v>
      </c>
      <c r="K1547" s="107">
        <v>2020</v>
      </c>
      <c r="L1547" s="98"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98" t="b">
        <f t="shared" si="24"/>
        <v>1</v>
      </c>
    </row>
    <row r="1548" spans="1:13">
      <c r="A1548" s="107">
        <v>7158</v>
      </c>
      <c r="B1548" s="108" t="s">
        <v>1418</v>
      </c>
      <c r="C1548" s="108" t="s">
        <v>1246</v>
      </c>
      <c r="D1548" s="107">
        <v>55729</v>
      </c>
      <c r="E1548" s="108" t="s">
        <v>110</v>
      </c>
      <c r="F1548" s="108" t="s">
        <v>603</v>
      </c>
      <c r="G1548" s="108" t="s">
        <v>611</v>
      </c>
      <c r="H1548" s="108" t="s">
        <v>612</v>
      </c>
      <c r="I1548" s="108" t="s">
        <v>612</v>
      </c>
      <c r="J1548" s="109">
        <v>381.58499999999998</v>
      </c>
      <c r="K1548" s="107">
        <v>2020</v>
      </c>
      <c r="L1548" s="98"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98" t="b">
        <f t="shared" si="24"/>
        <v>1</v>
      </c>
    </row>
    <row r="1549" spans="1:13">
      <c r="A1549" s="107">
        <v>7158</v>
      </c>
      <c r="B1549" s="108" t="s">
        <v>1418</v>
      </c>
      <c r="C1549" s="108" t="s">
        <v>1246</v>
      </c>
      <c r="D1549" s="107">
        <v>55729</v>
      </c>
      <c r="E1549" s="108" t="s">
        <v>110</v>
      </c>
      <c r="F1549" s="108" t="s">
        <v>603</v>
      </c>
      <c r="G1549" s="108" t="s">
        <v>611</v>
      </c>
      <c r="H1549" s="108" t="s">
        <v>604</v>
      </c>
      <c r="I1549" s="108" t="s">
        <v>604</v>
      </c>
      <c r="J1549" s="109">
        <v>54565.415000000001</v>
      </c>
      <c r="K1549" s="107">
        <v>2020</v>
      </c>
      <c r="L1549" s="98"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98" t="b">
        <f t="shared" si="24"/>
        <v>1</v>
      </c>
    </row>
    <row r="1550" spans="1:13">
      <c r="A1550" s="107">
        <v>7158</v>
      </c>
      <c r="B1550" s="108" t="s">
        <v>1418</v>
      </c>
      <c r="C1550" s="108" t="s">
        <v>1246</v>
      </c>
      <c r="D1550" s="107">
        <v>55729</v>
      </c>
      <c r="E1550" s="108" t="s">
        <v>110</v>
      </c>
      <c r="F1550" s="108" t="s">
        <v>603</v>
      </c>
      <c r="G1550" s="108" t="s">
        <v>611</v>
      </c>
      <c r="H1550" s="108" t="s">
        <v>620</v>
      </c>
      <c r="I1550" s="108" t="s">
        <v>621</v>
      </c>
      <c r="J1550" s="109">
        <v>0</v>
      </c>
      <c r="K1550" s="107">
        <v>2020</v>
      </c>
      <c r="L1550" s="98"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98" t="b">
        <f t="shared" si="24"/>
        <v>1</v>
      </c>
    </row>
    <row r="1551" spans="1:13">
      <c r="A1551" s="107">
        <v>7164</v>
      </c>
      <c r="B1551" s="108" t="s">
        <v>1419</v>
      </c>
      <c r="C1551" s="108" t="s">
        <v>1420</v>
      </c>
      <c r="D1551" s="107">
        <v>2850</v>
      </c>
      <c r="E1551" s="108" t="s">
        <v>10</v>
      </c>
      <c r="F1551" s="108" t="s">
        <v>603</v>
      </c>
      <c r="G1551" s="108" t="s">
        <v>635</v>
      </c>
      <c r="H1551" s="108" t="s">
        <v>636</v>
      </c>
      <c r="I1551" s="108" t="s">
        <v>637</v>
      </c>
      <c r="J1551" s="109">
        <v>-11352</v>
      </c>
      <c r="K1551" s="107">
        <v>2020</v>
      </c>
      <c r="L1551" s="98"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98" t="b">
        <f t="shared" si="24"/>
        <v>1</v>
      </c>
    </row>
    <row r="1552" spans="1:13">
      <c r="A1552" s="107">
        <v>7191</v>
      </c>
      <c r="B1552" s="108" t="s">
        <v>1421</v>
      </c>
      <c r="C1552" s="108" t="s">
        <v>1422</v>
      </c>
      <c r="D1552" s="107">
        <v>56477</v>
      </c>
      <c r="E1552" s="108" t="s">
        <v>35</v>
      </c>
      <c r="F1552" s="108" t="s">
        <v>679</v>
      </c>
      <c r="G1552" s="108" t="s">
        <v>664</v>
      </c>
      <c r="H1552" s="108" t="s">
        <v>636</v>
      </c>
      <c r="I1552" s="108" t="s">
        <v>665</v>
      </c>
      <c r="J1552" s="109">
        <v>9370</v>
      </c>
      <c r="K1552" s="107">
        <v>2020</v>
      </c>
      <c r="L1552" s="98"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98" t="b">
        <f t="shared" si="24"/>
        <v>1</v>
      </c>
    </row>
    <row r="1553" spans="1:13">
      <c r="A1553" s="107">
        <v>7210</v>
      </c>
      <c r="B1553" s="108" t="s">
        <v>1423</v>
      </c>
      <c r="C1553" s="108" t="s">
        <v>1133</v>
      </c>
      <c r="D1553" s="107">
        <v>17539</v>
      </c>
      <c r="E1553" s="108" t="s">
        <v>123</v>
      </c>
      <c r="F1553" s="108" t="s">
        <v>603</v>
      </c>
      <c r="G1553" s="108" t="s">
        <v>605</v>
      </c>
      <c r="H1553" s="108" t="s">
        <v>606</v>
      </c>
      <c r="I1553" s="108" t="s">
        <v>607</v>
      </c>
      <c r="J1553" s="109">
        <v>289186.26</v>
      </c>
      <c r="K1553" s="107">
        <v>2020</v>
      </c>
      <c r="L1553" s="98"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98" t="b">
        <f t="shared" si="24"/>
        <v>1</v>
      </c>
    </row>
    <row r="1554" spans="1:13">
      <c r="A1554" s="107">
        <v>7210</v>
      </c>
      <c r="B1554" s="108" t="s">
        <v>1423</v>
      </c>
      <c r="C1554" s="108" t="s">
        <v>1133</v>
      </c>
      <c r="D1554" s="107">
        <v>17539</v>
      </c>
      <c r="E1554" s="108" t="s">
        <v>123</v>
      </c>
      <c r="F1554" s="108" t="s">
        <v>603</v>
      </c>
      <c r="G1554" s="108" t="s">
        <v>605</v>
      </c>
      <c r="H1554" s="108" t="s">
        <v>612</v>
      </c>
      <c r="I1554" s="108" t="s">
        <v>612</v>
      </c>
      <c r="J1554" s="109">
        <v>1547.3150000000001</v>
      </c>
      <c r="K1554" s="107">
        <v>2020</v>
      </c>
      <c r="L1554" s="98"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98" t="b">
        <f t="shared" si="24"/>
        <v>1</v>
      </c>
    </row>
    <row r="1555" spans="1:13">
      <c r="A1555" s="107">
        <v>7210</v>
      </c>
      <c r="B1555" s="108" t="s">
        <v>1423</v>
      </c>
      <c r="C1555" s="108" t="s">
        <v>1133</v>
      </c>
      <c r="D1555" s="107">
        <v>17539</v>
      </c>
      <c r="E1555" s="108" t="s">
        <v>123</v>
      </c>
      <c r="F1555" s="108" t="s">
        <v>603</v>
      </c>
      <c r="G1555" s="108" t="s">
        <v>605</v>
      </c>
      <c r="H1555" s="108" t="s">
        <v>604</v>
      </c>
      <c r="I1555" s="108" t="s">
        <v>604</v>
      </c>
      <c r="J1555" s="109">
        <v>674676.43</v>
      </c>
      <c r="K1555" s="107">
        <v>2020</v>
      </c>
      <c r="L1555" s="98"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98" t="b">
        <f t="shared" si="24"/>
        <v>1</v>
      </c>
    </row>
    <row r="1556" spans="1:13">
      <c r="A1556" s="107">
        <v>7210</v>
      </c>
      <c r="B1556" s="108" t="s">
        <v>1423</v>
      </c>
      <c r="C1556" s="108" t="s">
        <v>1133</v>
      </c>
      <c r="D1556" s="107">
        <v>17539</v>
      </c>
      <c r="E1556" s="108" t="s">
        <v>123</v>
      </c>
      <c r="F1556" s="108" t="s">
        <v>603</v>
      </c>
      <c r="G1556" s="108" t="s">
        <v>605</v>
      </c>
      <c r="H1556" s="108" t="s">
        <v>628</v>
      </c>
      <c r="I1556" s="108" t="s">
        <v>607</v>
      </c>
      <c r="J1556" s="109">
        <v>0</v>
      </c>
      <c r="K1556" s="107">
        <v>2020</v>
      </c>
      <c r="L1556" s="98"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98" t="b">
        <f t="shared" si="24"/>
        <v>1</v>
      </c>
    </row>
    <row r="1557" spans="1:13">
      <c r="A1557" s="107">
        <v>7213</v>
      </c>
      <c r="B1557" s="108" t="s">
        <v>1424</v>
      </c>
      <c r="C1557" s="108" t="s">
        <v>1075</v>
      </c>
      <c r="D1557" s="107">
        <v>19876</v>
      </c>
      <c r="E1557" s="108" t="s">
        <v>140</v>
      </c>
      <c r="F1557" s="108" t="s">
        <v>603</v>
      </c>
      <c r="G1557" s="108" t="s">
        <v>605</v>
      </c>
      <c r="H1557" s="108" t="s">
        <v>606</v>
      </c>
      <c r="I1557" s="108" t="s">
        <v>607</v>
      </c>
      <c r="J1557" s="109">
        <v>1233396.2</v>
      </c>
      <c r="K1557" s="107">
        <v>2020</v>
      </c>
      <c r="L1557" s="98"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98" t="b">
        <f t="shared" si="24"/>
        <v>1</v>
      </c>
    </row>
    <row r="1558" spans="1:13">
      <c r="A1558" s="107">
        <v>7213</v>
      </c>
      <c r="B1558" s="108" t="s">
        <v>1424</v>
      </c>
      <c r="C1558" s="108" t="s">
        <v>1075</v>
      </c>
      <c r="D1558" s="107">
        <v>19876</v>
      </c>
      <c r="E1558" s="108" t="s">
        <v>140</v>
      </c>
      <c r="F1558" s="108" t="s">
        <v>603</v>
      </c>
      <c r="G1558" s="108" t="s">
        <v>605</v>
      </c>
      <c r="H1558" s="108" t="s">
        <v>612</v>
      </c>
      <c r="I1558" s="108" t="s">
        <v>612</v>
      </c>
      <c r="J1558" s="109">
        <v>7228.82</v>
      </c>
      <c r="K1558" s="107">
        <v>2020</v>
      </c>
      <c r="L1558" s="98"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98" t="b">
        <f t="shared" si="24"/>
        <v>1</v>
      </c>
    </row>
    <row r="1559" spans="1:13">
      <c r="A1559" s="107">
        <v>7238</v>
      </c>
      <c r="B1559" s="108" t="s">
        <v>1425</v>
      </c>
      <c r="C1559" s="108" t="s">
        <v>1426</v>
      </c>
      <c r="D1559" s="107">
        <v>10376</v>
      </c>
      <c r="E1559" s="108" t="s">
        <v>31</v>
      </c>
      <c r="F1559" s="108" t="s">
        <v>603</v>
      </c>
      <c r="G1559" s="108" t="s">
        <v>16</v>
      </c>
      <c r="H1559" s="108" t="s">
        <v>612</v>
      </c>
      <c r="I1559" s="108" t="s">
        <v>612</v>
      </c>
      <c r="J1559" s="109">
        <v>0</v>
      </c>
      <c r="K1559" s="107">
        <v>2020</v>
      </c>
      <c r="L1559" s="98"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98" t="b">
        <f t="shared" si="24"/>
        <v>1</v>
      </c>
    </row>
    <row r="1560" spans="1:13">
      <c r="A1560" s="107">
        <v>7238</v>
      </c>
      <c r="B1560" s="108" t="s">
        <v>1425</v>
      </c>
      <c r="C1560" s="108" t="s">
        <v>1426</v>
      </c>
      <c r="D1560" s="107">
        <v>10376</v>
      </c>
      <c r="E1560" s="108" t="s">
        <v>31</v>
      </c>
      <c r="F1560" s="108" t="s">
        <v>603</v>
      </c>
      <c r="G1560" s="108" t="s">
        <v>16</v>
      </c>
      <c r="H1560" s="108" t="s">
        <v>604</v>
      </c>
      <c r="I1560" s="108" t="s">
        <v>604</v>
      </c>
      <c r="J1560" s="109">
        <v>1594849</v>
      </c>
      <c r="K1560" s="107">
        <v>2020</v>
      </c>
      <c r="L1560" s="98"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98" t="b">
        <f t="shared" si="24"/>
        <v>1</v>
      </c>
    </row>
    <row r="1561" spans="1:13">
      <c r="A1561" s="107">
        <v>7238</v>
      </c>
      <c r="B1561" s="108" t="s">
        <v>1425</v>
      </c>
      <c r="C1561" s="108" t="s">
        <v>1426</v>
      </c>
      <c r="D1561" s="107">
        <v>10376</v>
      </c>
      <c r="E1561" s="108" t="s">
        <v>31</v>
      </c>
      <c r="F1561" s="108" t="s">
        <v>603</v>
      </c>
      <c r="G1561" s="108" t="s">
        <v>24</v>
      </c>
      <c r="H1561" s="108" t="s">
        <v>612</v>
      </c>
      <c r="I1561" s="108" t="s">
        <v>612</v>
      </c>
      <c r="J1561" s="109">
        <v>0</v>
      </c>
      <c r="K1561" s="107">
        <v>2020</v>
      </c>
      <c r="L1561" s="98"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98" t="b">
        <f t="shared" si="24"/>
        <v>1</v>
      </c>
    </row>
    <row r="1562" spans="1:13">
      <c r="A1562" s="107">
        <v>7238</v>
      </c>
      <c r="B1562" s="108" t="s">
        <v>1425</v>
      </c>
      <c r="C1562" s="108" t="s">
        <v>1426</v>
      </c>
      <c r="D1562" s="107">
        <v>10376</v>
      </c>
      <c r="E1562" s="108" t="s">
        <v>31</v>
      </c>
      <c r="F1562" s="108" t="s">
        <v>603</v>
      </c>
      <c r="G1562" s="108" t="s">
        <v>24</v>
      </c>
      <c r="H1562" s="108" t="s">
        <v>604</v>
      </c>
      <c r="I1562" s="108" t="s">
        <v>604</v>
      </c>
      <c r="J1562" s="109">
        <v>2336144</v>
      </c>
      <c r="K1562" s="107">
        <v>2020</v>
      </c>
      <c r="L1562" s="98"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98" t="b">
        <f t="shared" si="24"/>
        <v>1</v>
      </c>
    </row>
    <row r="1563" spans="1:13">
      <c r="A1563" s="107">
        <v>7238</v>
      </c>
      <c r="B1563" s="108" t="s">
        <v>1425</v>
      </c>
      <c r="C1563" s="108" t="s">
        <v>1426</v>
      </c>
      <c r="D1563" s="107">
        <v>10376</v>
      </c>
      <c r="E1563" s="108" t="s">
        <v>31</v>
      </c>
      <c r="F1563" s="108" t="s">
        <v>603</v>
      </c>
      <c r="G1563" s="108" t="s">
        <v>611</v>
      </c>
      <c r="H1563" s="108" t="s">
        <v>612</v>
      </c>
      <c r="I1563" s="108" t="s">
        <v>612</v>
      </c>
      <c r="J1563" s="109">
        <v>0</v>
      </c>
      <c r="K1563" s="107">
        <v>2020</v>
      </c>
      <c r="L1563" s="98"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98" t="b">
        <f t="shared" si="24"/>
        <v>1</v>
      </c>
    </row>
    <row r="1564" spans="1:13">
      <c r="A1564" s="107">
        <v>7238</v>
      </c>
      <c r="B1564" s="108" t="s">
        <v>1425</v>
      </c>
      <c r="C1564" s="108" t="s">
        <v>1426</v>
      </c>
      <c r="D1564" s="107">
        <v>10376</v>
      </c>
      <c r="E1564" s="108" t="s">
        <v>31</v>
      </c>
      <c r="F1564" s="108" t="s">
        <v>603</v>
      </c>
      <c r="G1564" s="108" t="s">
        <v>611</v>
      </c>
      <c r="H1564" s="108" t="s">
        <v>604</v>
      </c>
      <c r="I1564" s="108" t="s">
        <v>604</v>
      </c>
      <c r="J1564" s="109">
        <v>1106</v>
      </c>
      <c r="K1564" s="107">
        <v>2020</v>
      </c>
      <c r="L1564" s="98"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98" t="b">
        <f t="shared" si="24"/>
        <v>1</v>
      </c>
    </row>
    <row r="1565" spans="1:13">
      <c r="A1565" s="107">
        <v>7242</v>
      </c>
      <c r="B1565" s="108" t="s">
        <v>1427</v>
      </c>
      <c r="C1565" s="108" t="s">
        <v>808</v>
      </c>
      <c r="D1565" s="107">
        <v>18454</v>
      </c>
      <c r="E1565" s="108" t="s">
        <v>31</v>
      </c>
      <c r="F1565" s="108" t="s">
        <v>603</v>
      </c>
      <c r="G1565" s="108" t="s">
        <v>16</v>
      </c>
      <c r="H1565" s="108" t="s">
        <v>606</v>
      </c>
      <c r="I1565" s="108" t="s">
        <v>607</v>
      </c>
      <c r="J1565" s="109">
        <v>0</v>
      </c>
      <c r="K1565" s="107">
        <v>2020</v>
      </c>
      <c r="L1565" s="98"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98" t="b">
        <f t="shared" si="24"/>
        <v>1</v>
      </c>
    </row>
    <row r="1566" spans="1:13">
      <c r="A1566" s="107">
        <v>7242</v>
      </c>
      <c r="B1566" s="108" t="s">
        <v>1427</v>
      </c>
      <c r="C1566" s="108" t="s">
        <v>808</v>
      </c>
      <c r="D1566" s="107">
        <v>18454</v>
      </c>
      <c r="E1566" s="108" t="s">
        <v>31</v>
      </c>
      <c r="F1566" s="108" t="s">
        <v>603</v>
      </c>
      <c r="G1566" s="108" t="s">
        <v>16</v>
      </c>
      <c r="H1566" s="108" t="s">
        <v>612</v>
      </c>
      <c r="I1566" s="108" t="s">
        <v>612</v>
      </c>
      <c r="J1566" s="109">
        <v>1246.636</v>
      </c>
      <c r="K1566" s="107">
        <v>2020</v>
      </c>
      <c r="L1566" s="98"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98" t="b">
        <f t="shared" si="24"/>
        <v>1</v>
      </c>
    </row>
    <row r="1567" spans="1:13">
      <c r="A1567" s="107">
        <v>7242</v>
      </c>
      <c r="B1567" s="108" t="s">
        <v>1427</v>
      </c>
      <c r="C1567" s="108" t="s">
        <v>808</v>
      </c>
      <c r="D1567" s="107">
        <v>18454</v>
      </c>
      <c r="E1567" s="108" t="s">
        <v>31</v>
      </c>
      <c r="F1567" s="108" t="s">
        <v>603</v>
      </c>
      <c r="G1567" s="108" t="s">
        <v>16</v>
      </c>
      <c r="H1567" s="108" t="s">
        <v>604</v>
      </c>
      <c r="I1567" s="108" t="s">
        <v>604</v>
      </c>
      <c r="J1567" s="109">
        <v>2470914.4</v>
      </c>
      <c r="K1567" s="107">
        <v>2020</v>
      </c>
      <c r="L1567" s="98"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98" t="b">
        <f t="shared" si="24"/>
        <v>1</v>
      </c>
    </row>
    <row r="1568" spans="1:13">
      <c r="A1568" s="107">
        <v>7242</v>
      </c>
      <c r="B1568" s="108" t="s">
        <v>1427</v>
      </c>
      <c r="C1568" s="108" t="s">
        <v>808</v>
      </c>
      <c r="D1568" s="107">
        <v>18454</v>
      </c>
      <c r="E1568" s="108" t="s">
        <v>31</v>
      </c>
      <c r="F1568" s="108" t="s">
        <v>603</v>
      </c>
      <c r="G1568" s="108" t="s">
        <v>16</v>
      </c>
      <c r="H1568" s="108" t="s">
        <v>878</v>
      </c>
      <c r="I1568" s="108" t="s">
        <v>607</v>
      </c>
      <c r="J1568" s="109">
        <v>0</v>
      </c>
      <c r="K1568" s="107">
        <v>2020</v>
      </c>
      <c r="L1568" s="98"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98" t="b">
        <f t="shared" si="24"/>
        <v>1</v>
      </c>
    </row>
    <row r="1569" spans="1:13">
      <c r="A1569" s="107">
        <v>7242</v>
      </c>
      <c r="B1569" s="108" t="s">
        <v>1427</v>
      </c>
      <c r="C1569" s="108" t="s">
        <v>808</v>
      </c>
      <c r="D1569" s="107">
        <v>18454</v>
      </c>
      <c r="E1569" s="108" t="s">
        <v>31</v>
      </c>
      <c r="F1569" s="108" t="s">
        <v>603</v>
      </c>
      <c r="G1569" s="108" t="s">
        <v>24</v>
      </c>
      <c r="H1569" s="108" t="s">
        <v>606</v>
      </c>
      <c r="I1569" s="108" t="s">
        <v>607</v>
      </c>
      <c r="J1569" s="109">
        <v>0</v>
      </c>
      <c r="K1569" s="107">
        <v>2020</v>
      </c>
      <c r="L1569" s="98"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98" t="b">
        <f t="shared" si="24"/>
        <v>1</v>
      </c>
    </row>
    <row r="1570" spans="1:13">
      <c r="A1570" s="107">
        <v>7242</v>
      </c>
      <c r="B1570" s="108" t="s">
        <v>1427</v>
      </c>
      <c r="C1570" s="108" t="s">
        <v>808</v>
      </c>
      <c r="D1570" s="107">
        <v>18454</v>
      </c>
      <c r="E1570" s="108" t="s">
        <v>31</v>
      </c>
      <c r="F1570" s="108" t="s">
        <v>603</v>
      </c>
      <c r="G1570" s="108" t="s">
        <v>24</v>
      </c>
      <c r="H1570" s="108" t="s">
        <v>612</v>
      </c>
      <c r="I1570" s="108" t="s">
        <v>612</v>
      </c>
      <c r="J1570" s="109">
        <v>2254.038</v>
      </c>
      <c r="K1570" s="107">
        <v>2020</v>
      </c>
      <c r="L1570" s="98"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98" t="b">
        <f t="shared" si="24"/>
        <v>1</v>
      </c>
    </row>
    <row r="1571" spans="1:13">
      <c r="A1571" s="107">
        <v>7242</v>
      </c>
      <c r="B1571" s="108" t="s">
        <v>1427</v>
      </c>
      <c r="C1571" s="108" t="s">
        <v>808</v>
      </c>
      <c r="D1571" s="107">
        <v>18454</v>
      </c>
      <c r="E1571" s="108" t="s">
        <v>31</v>
      </c>
      <c r="F1571" s="108" t="s">
        <v>603</v>
      </c>
      <c r="G1571" s="108" t="s">
        <v>24</v>
      </c>
      <c r="H1571" s="108" t="s">
        <v>604</v>
      </c>
      <c r="I1571" s="108" t="s">
        <v>604</v>
      </c>
      <c r="J1571" s="109">
        <v>4299456</v>
      </c>
      <c r="K1571" s="107">
        <v>2020</v>
      </c>
      <c r="L1571" s="98"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98" t="b">
        <f t="shared" si="24"/>
        <v>1</v>
      </c>
    </row>
    <row r="1572" spans="1:13">
      <c r="A1572" s="107">
        <v>7242</v>
      </c>
      <c r="B1572" s="108" t="s">
        <v>1427</v>
      </c>
      <c r="C1572" s="108" t="s">
        <v>808</v>
      </c>
      <c r="D1572" s="107">
        <v>18454</v>
      </c>
      <c r="E1572" s="108" t="s">
        <v>31</v>
      </c>
      <c r="F1572" s="108" t="s">
        <v>603</v>
      </c>
      <c r="G1572" s="108" t="s">
        <v>24</v>
      </c>
      <c r="H1572" s="108" t="s">
        <v>656</v>
      </c>
      <c r="I1572" s="108" t="s">
        <v>656</v>
      </c>
      <c r="J1572" s="109">
        <v>0</v>
      </c>
      <c r="K1572" s="107">
        <v>2020</v>
      </c>
      <c r="L1572" s="98"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98" t="b">
        <f t="shared" si="24"/>
        <v>1</v>
      </c>
    </row>
    <row r="1573" spans="1:13">
      <c r="A1573" s="107">
        <v>7242</v>
      </c>
      <c r="B1573" s="108" t="s">
        <v>1427</v>
      </c>
      <c r="C1573" s="108" t="s">
        <v>808</v>
      </c>
      <c r="D1573" s="107">
        <v>18454</v>
      </c>
      <c r="E1573" s="108" t="s">
        <v>31</v>
      </c>
      <c r="F1573" s="108" t="s">
        <v>603</v>
      </c>
      <c r="G1573" s="108" t="s">
        <v>24</v>
      </c>
      <c r="H1573" s="108" t="s">
        <v>878</v>
      </c>
      <c r="I1573" s="108" t="s">
        <v>607</v>
      </c>
      <c r="J1573" s="109">
        <v>0</v>
      </c>
      <c r="K1573" s="107">
        <v>2020</v>
      </c>
      <c r="L1573" s="98"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98" t="b">
        <f t="shared" si="24"/>
        <v>1</v>
      </c>
    </row>
    <row r="1574" spans="1:13">
      <c r="A1574" s="107">
        <v>7266</v>
      </c>
      <c r="B1574" s="108" t="s">
        <v>1428</v>
      </c>
      <c r="C1574" s="108" t="s">
        <v>1429</v>
      </c>
      <c r="D1574" s="107">
        <v>12745</v>
      </c>
      <c r="E1574" s="108" t="s">
        <v>16</v>
      </c>
      <c r="F1574" s="108" t="s">
        <v>603</v>
      </c>
      <c r="G1574" s="108" t="s">
        <v>16</v>
      </c>
      <c r="H1574" s="108" t="s">
        <v>604</v>
      </c>
      <c r="I1574" s="108" t="s">
        <v>604</v>
      </c>
      <c r="J1574" s="109">
        <v>36758</v>
      </c>
      <c r="K1574" s="107">
        <v>2020</v>
      </c>
      <c r="L1574" s="98"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98" t="b">
        <f t="shared" si="24"/>
        <v>1</v>
      </c>
    </row>
    <row r="1575" spans="1:13">
      <c r="A1575" s="107">
        <v>7266</v>
      </c>
      <c r="B1575" s="108" t="s">
        <v>1428</v>
      </c>
      <c r="C1575" s="108" t="s">
        <v>1429</v>
      </c>
      <c r="D1575" s="107">
        <v>12745</v>
      </c>
      <c r="E1575" s="108" t="s">
        <v>16</v>
      </c>
      <c r="F1575" s="108" t="s">
        <v>603</v>
      </c>
      <c r="G1575" s="108" t="s">
        <v>24</v>
      </c>
      <c r="H1575" s="108" t="s">
        <v>612</v>
      </c>
      <c r="I1575" s="108" t="s">
        <v>612</v>
      </c>
      <c r="J1575" s="109">
        <v>0</v>
      </c>
      <c r="K1575" s="107">
        <v>2020</v>
      </c>
      <c r="L1575" s="98"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98" t="b">
        <f t="shared" si="24"/>
        <v>1</v>
      </c>
    </row>
    <row r="1576" spans="1:13">
      <c r="A1576" s="107">
        <v>7266</v>
      </c>
      <c r="B1576" s="108" t="s">
        <v>1428</v>
      </c>
      <c r="C1576" s="108" t="s">
        <v>1429</v>
      </c>
      <c r="D1576" s="107">
        <v>12745</v>
      </c>
      <c r="E1576" s="108" t="s">
        <v>16</v>
      </c>
      <c r="F1576" s="108" t="s">
        <v>603</v>
      </c>
      <c r="G1576" s="108" t="s">
        <v>24</v>
      </c>
      <c r="H1576" s="108" t="s">
        <v>604</v>
      </c>
      <c r="I1576" s="108" t="s">
        <v>604</v>
      </c>
      <c r="J1576" s="109">
        <v>334467</v>
      </c>
      <c r="K1576" s="107">
        <v>2020</v>
      </c>
      <c r="L1576" s="98"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98" t="b">
        <f t="shared" si="24"/>
        <v>1</v>
      </c>
    </row>
    <row r="1577" spans="1:13">
      <c r="A1577" s="107">
        <v>7266</v>
      </c>
      <c r="B1577" s="108" t="s">
        <v>1428</v>
      </c>
      <c r="C1577" s="108" t="s">
        <v>1429</v>
      </c>
      <c r="D1577" s="107">
        <v>12745</v>
      </c>
      <c r="E1577" s="108" t="s">
        <v>16</v>
      </c>
      <c r="F1577" s="108" t="s">
        <v>603</v>
      </c>
      <c r="G1577" s="108" t="s">
        <v>611</v>
      </c>
      <c r="H1577" s="108" t="s">
        <v>612</v>
      </c>
      <c r="I1577" s="108" t="s">
        <v>612</v>
      </c>
      <c r="J1577" s="109">
        <v>0</v>
      </c>
      <c r="K1577" s="107">
        <v>2020</v>
      </c>
      <c r="L1577" s="98"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98" t="b">
        <f t="shared" si="24"/>
        <v>1</v>
      </c>
    </row>
    <row r="1578" spans="1:13">
      <c r="A1578" s="107">
        <v>7266</v>
      </c>
      <c r="B1578" s="108" t="s">
        <v>1428</v>
      </c>
      <c r="C1578" s="108" t="s">
        <v>1429</v>
      </c>
      <c r="D1578" s="107">
        <v>12745</v>
      </c>
      <c r="E1578" s="108" t="s">
        <v>16</v>
      </c>
      <c r="F1578" s="108" t="s">
        <v>603</v>
      </c>
      <c r="G1578" s="108" t="s">
        <v>611</v>
      </c>
      <c r="H1578" s="108" t="s">
        <v>604</v>
      </c>
      <c r="I1578" s="108" t="s">
        <v>604</v>
      </c>
      <c r="J1578" s="109">
        <v>49281</v>
      </c>
      <c r="K1578" s="107">
        <v>2020</v>
      </c>
      <c r="L1578" s="98"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98" t="b">
        <f t="shared" si="24"/>
        <v>1</v>
      </c>
    </row>
    <row r="1579" spans="1:13">
      <c r="A1579" s="107">
        <v>7266</v>
      </c>
      <c r="B1579" s="108" t="s">
        <v>1428</v>
      </c>
      <c r="C1579" s="108" t="s">
        <v>1429</v>
      </c>
      <c r="D1579" s="107">
        <v>12745</v>
      </c>
      <c r="E1579" s="108" t="s">
        <v>16</v>
      </c>
      <c r="F1579" s="108" t="s">
        <v>603</v>
      </c>
      <c r="G1579" s="108" t="s">
        <v>649</v>
      </c>
      <c r="H1579" s="108" t="s">
        <v>604</v>
      </c>
      <c r="I1579" s="108" t="s">
        <v>604</v>
      </c>
      <c r="J1579" s="109">
        <v>47056</v>
      </c>
      <c r="K1579" s="107">
        <v>2020</v>
      </c>
      <c r="L1579" s="98"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98" t="b">
        <f t="shared" si="24"/>
        <v>1</v>
      </c>
    </row>
    <row r="1580" spans="1:13">
      <c r="A1580" s="107">
        <v>7277</v>
      </c>
      <c r="B1580" s="108" t="s">
        <v>1430</v>
      </c>
      <c r="C1580" s="108" t="s">
        <v>1067</v>
      </c>
      <c r="D1580" s="107">
        <v>5416</v>
      </c>
      <c r="E1580" s="108" t="s">
        <v>104</v>
      </c>
      <c r="F1580" s="108" t="s">
        <v>603</v>
      </c>
      <c r="G1580" s="108" t="s">
        <v>611</v>
      </c>
      <c r="H1580" s="108" t="s">
        <v>612</v>
      </c>
      <c r="I1580" s="108" t="s">
        <v>612</v>
      </c>
      <c r="J1580" s="109">
        <v>188.96299999999999</v>
      </c>
      <c r="K1580" s="107">
        <v>2020</v>
      </c>
      <c r="L1580" s="98"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98" t="b">
        <f t="shared" si="24"/>
        <v>1</v>
      </c>
    </row>
    <row r="1581" spans="1:13">
      <c r="A1581" s="107">
        <v>7277</v>
      </c>
      <c r="B1581" s="108" t="s">
        <v>1430</v>
      </c>
      <c r="C1581" s="108" t="s">
        <v>1067</v>
      </c>
      <c r="D1581" s="107">
        <v>5416</v>
      </c>
      <c r="E1581" s="108" t="s">
        <v>104</v>
      </c>
      <c r="F1581" s="108" t="s">
        <v>603</v>
      </c>
      <c r="G1581" s="108" t="s">
        <v>611</v>
      </c>
      <c r="H1581" s="108" t="s">
        <v>604</v>
      </c>
      <c r="I1581" s="108" t="s">
        <v>604</v>
      </c>
      <c r="J1581" s="109">
        <v>16011.037</v>
      </c>
      <c r="K1581" s="107">
        <v>2020</v>
      </c>
      <c r="L1581" s="98"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98" t="b">
        <f t="shared" si="24"/>
        <v>1</v>
      </c>
    </row>
    <row r="1582" spans="1:13">
      <c r="A1582" s="107">
        <v>7296</v>
      </c>
      <c r="B1582" s="108" t="s">
        <v>1431</v>
      </c>
      <c r="C1582" s="108" t="s">
        <v>901</v>
      </c>
      <c r="D1582" s="107">
        <v>5860</v>
      </c>
      <c r="E1582" s="108" t="s">
        <v>84</v>
      </c>
      <c r="F1582" s="108" t="s">
        <v>603</v>
      </c>
      <c r="G1582" s="108" t="s">
        <v>16</v>
      </c>
      <c r="H1582" s="108" t="s">
        <v>604</v>
      </c>
      <c r="I1582" s="108" t="s">
        <v>604</v>
      </c>
      <c r="J1582" s="109">
        <v>933418</v>
      </c>
      <c r="K1582" s="107">
        <v>2020</v>
      </c>
      <c r="L1582" s="98"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98" t="b">
        <f t="shared" si="24"/>
        <v>1</v>
      </c>
    </row>
    <row r="1583" spans="1:13">
      <c r="A1583" s="107">
        <v>7296</v>
      </c>
      <c r="B1583" s="108" t="s">
        <v>1431</v>
      </c>
      <c r="C1583" s="108" t="s">
        <v>901</v>
      </c>
      <c r="D1583" s="107">
        <v>5860</v>
      </c>
      <c r="E1583" s="108" t="s">
        <v>84</v>
      </c>
      <c r="F1583" s="108" t="s">
        <v>603</v>
      </c>
      <c r="G1583" s="108" t="s">
        <v>24</v>
      </c>
      <c r="H1583" s="108" t="s">
        <v>612</v>
      </c>
      <c r="I1583" s="108" t="s">
        <v>612</v>
      </c>
      <c r="J1583" s="109">
        <v>0</v>
      </c>
      <c r="K1583" s="107">
        <v>2020</v>
      </c>
      <c r="L1583" s="98"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98" t="b">
        <f t="shared" si="24"/>
        <v>1</v>
      </c>
    </row>
    <row r="1584" spans="1:13">
      <c r="A1584" s="107">
        <v>7296</v>
      </c>
      <c r="B1584" s="108" t="s">
        <v>1431</v>
      </c>
      <c r="C1584" s="108" t="s">
        <v>901</v>
      </c>
      <c r="D1584" s="107">
        <v>5860</v>
      </c>
      <c r="E1584" s="108" t="s">
        <v>84</v>
      </c>
      <c r="F1584" s="108" t="s">
        <v>603</v>
      </c>
      <c r="G1584" s="108" t="s">
        <v>24</v>
      </c>
      <c r="H1584" s="108" t="s">
        <v>604</v>
      </c>
      <c r="I1584" s="108" t="s">
        <v>604</v>
      </c>
      <c r="J1584" s="109">
        <v>1611359</v>
      </c>
      <c r="K1584" s="107">
        <v>2020</v>
      </c>
      <c r="L1584" s="98"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98" t="b">
        <f t="shared" si="24"/>
        <v>1</v>
      </c>
    </row>
    <row r="1585" spans="1:13">
      <c r="A1585" s="107">
        <v>7296</v>
      </c>
      <c r="B1585" s="108" t="s">
        <v>1431</v>
      </c>
      <c r="C1585" s="108" t="s">
        <v>901</v>
      </c>
      <c r="D1585" s="107">
        <v>5860</v>
      </c>
      <c r="E1585" s="108" t="s">
        <v>84</v>
      </c>
      <c r="F1585" s="108" t="s">
        <v>603</v>
      </c>
      <c r="G1585" s="108" t="s">
        <v>611</v>
      </c>
      <c r="H1585" s="108" t="s">
        <v>850</v>
      </c>
      <c r="I1585" s="108" t="s">
        <v>621</v>
      </c>
      <c r="J1585" s="109">
        <v>202.523</v>
      </c>
      <c r="K1585" s="107">
        <v>2020</v>
      </c>
      <c r="L1585" s="98"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98" t="b">
        <f t="shared" si="24"/>
        <v>1</v>
      </c>
    </row>
    <row r="1586" spans="1:13">
      <c r="A1586" s="107">
        <v>7296</v>
      </c>
      <c r="B1586" s="108" t="s">
        <v>1431</v>
      </c>
      <c r="C1586" s="108" t="s">
        <v>901</v>
      </c>
      <c r="D1586" s="107">
        <v>5860</v>
      </c>
      <c r="E1586" s="108" t="s">
        <v>84</v>
      </c>
      <c r="F1586" s="108" t="s">
        <v>603</v>
      </c>
      <c r="G1586" s="108" t="s">
        <v>611</v>
      </c>
      <c r="H1586" s="108" t="s">
        <v>604</v>
      </c>
      <c r="I1586" s="108" t="s">
        <v>604</v>
      </c>
      <c r="J1586" s="109">
        <v>79056.476999999999</v>
      </c>
      <c r="K1586" s="107">
        <v>2020</v>
      </c>
      <c r="L1586" s="98"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98" t="b">
        <f t="shared" si="24"/>
        <v>1</v>
      </c>
    </row>
    <row r="1587" spans="1:13">
      <c r="A1587" s="107">
        <v>7302</v>
      </c>
      <c r="B1587" s="108" t="s">
        <v>1432</v>
      </c>
      <c r="C1587" s="108" t="s">
        <v>802</v>
      </c>
      <c r="D1587" s="107">
        <v>6455</v>
      </c>
      <c r="E1587" s="108" t="s">
        <v>31</v>
      </c>
      <c r="F1587" s="108" t="s">
        <v>603</v>
      </c>
      <c r="G1587" s="108" t="s">
        <v>16</v>
      </c>
      <c r="H1587" s="108" t="s">
        <v>612</v>
      </c>
      <c r="I1587" s="108" t="s">
        <v>612</v>
      </c>
      <c r="J1587" s="109">
        <v>905.10799999999995</v>
      </c>
      <c r="K1587" s="107">
        <v>2020</v>
      </c>
      <c r="L1587" s="98"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98" t="b">
        <f t="shared" si="24"/>
        <v>1</v>
      </c>
    </row>
    <row r="1588" spans="1:13">
      <c r="A1588" s="107">
        <v>7302</v>
      </c>
      <c r="B1588" s="108" t="s">
        <v>1432</v>
      </c>
      <c r="C1588" s="108" t="s">
        <v>802</v>
      </c>
      <c r="D1588" s="107">
        <v>6455</v>
      </c>
      <c r="E1588" s="108" t="s">
        <v>31</v>
      </c>
      <c r="F1588" s="108" t="s">
        <v>603</v>
      </c>
      <c r="G1588" s="108" t="s">
        <v>16</v>
      </c>
      <c r="H1588" s="108" t="s">
        <v>604</v>
      </c>
      <c r="I1588" s="108" t="s">
        <v>604</v>
      </c>
      <c r="J1588" s="109">
        <v>4225888.9000000004</v>
      </c>
      <c r="K1588" s="107">
        <v>2020</v>
      </c>
      <c r="L1588" s="98"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98" t="b">
        <f t="shared" si="24"/>
        <v>1</v>
      </c>
    </row>
    <row r="1589" spans="1:13">
      <c r="A1589" s="107">
        <v>7302</v>
      </c>
      <c r="B1589" s="108" t="s">
        <v>1432</v>
      </c>
      <c r="C1589" s="108" t="s">
        <v>802</v>
      </c>
      <c r="D1589" s="107">
        <v>6455</v>
      </c>
      <c r="E1589" s="108" t="s">
        <v>31</v>
      </c>
      <c r="F1589" s="108" t="s">
        <v>603</v>
      </c>
      <c r="G1589" s="108" t="s">
        <v>24</v>
      </c>
      <c r="H1589" s="108" t="s">
        <v>612</v>
      </c>
      <c r="I1589" s="108" t="s">
        <v>612</v>
      </c>
      <c r="J1589" s="109">
        <v>1573.047</v>
      </c>
      <c r="K1589" s="107">
        <v>2020</v>
      </c>
      <c r="L1589" s="98"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98" t="b">
        <f t="shared" si="24"/>
        <v>1</v>
      </c>
    </row>
    <row r="1590" spans="1:13">
      <c r="A1590" s="107">
        <v>7302</v>
      </c>
      <c r="B1590" s="108" t="s">
        <v>1432</v>
      </c>
      <c r="C1590" s="108" t="s">
        <v>802</v>
      </c>
      <c r="D1590" s="107">
        <v>6455</v>
      </c>
      <c r="E1590" s="108" t="s">
        <v>31</v>
      </c>
      <c r="F1590" s="108" t="s">
        <v>603</v>
      </c>
      <c r="G1590" s="108" t="s">
        <v>24</v>
      </c>
      <c r="H1590" s="108" t="s">
        <v>604</v>
      </c>
      <c r="I1590" s="108" t="s">
        <v>604</v>
      </c>
      <c r="J1590" s="109">
        <v>7358043</v>
      </c>
      <c r="K1590" s="107">
        <v>2020</v>
      </c>
      <c r="L1590" s="98"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98" t="b">
        <f t="shared" si="24"/>
        <v>1</v>
      </c>
    </row>
    <row r="1591" spans="1:13">
      <c r="A1591" s="107">
        <v>7307</v>
      </c>
      <c r="B1591" s="108" t="s">
        <v>1433</v>
      </c>
      <c r="C1591" s="108" t="s">
        <v>1434</v>
      </c>
      <c r="D1591" s="107">
        <v>15783</v>
      </c>
      <c r="E1591" s="108" t="s">
        <v>16</v>
      </c>
      <c r="F1591" s="108" t="s">
        <v>603</v>
      </c>
      <c r="G1591" s="108" t="s">
        <v>16</v>
      </c>
      <c r="H1591" s="108" t="s">
        <v>604</v>
      </c>
      <c r="I1591" s="108" t="s">
        <v>604</v>
      </c>
      <c r="J1591" s="109">
        <v>94517</v>
      </c>
      <c r="K1591" s="107">
        <v>2020</v>
      </c>
      <c r="L1591" s="98"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98" t="b">
        <f t="shared" si="24"/>
        <v>1</v>
      </c>
    </row>
    <row r="1592" spans="1:13">
      <c r="A1592" s="107">
        <v>7307</v>
      </c>
      <c r="B1592" s="108" t="s">
        <v>1433</v>
      </c>
      <c r="C1592" s="108" t="s">
        <v>1434</v>
      </c>
      <c r="D1592" s="107">
        <v>15783</v>
      </c>
      <c r="E1592" s="108" t="s">
        <v>16</v>
      </c>
      <c r="F1592" s="108" t="s">
        <v>603</v>
      </c>
      <c r="G1592" s="108" t="s">
        <v>24</v>
      </c>
      <c r="H1592" s="108" t="s">
        <v>604</v>
      </c>
      <c r="I1592" s="108" t="s">
        <v>604</v>
      </c>
      <c r="J1592" s="109">
        <v>237856</v>
      </c>
      <c r="K1592" s="107">
        <v>2020</v>
      </c>
      <c r="L1592" s="98"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98" t="b">
        <f t="shared" si="24"/>
        <v>1</v>
      </c>
    </row>
    <row r="1593" spans="1:13">
      <c r="A1593" s="107">
        <v>7307</v>
      </c>
      <c r="B1593" s="108" t="s">
        <v>1433</v>
      </c>
      <c r="C1593" s="108" t="s">
        <v>1434</v>
      </c>
      <c r="D1593" s="107">
        <v>15783</v>
      </c>
      <c r="E1593" s="108" t="s">
        <v>16</v>
      </c>
      <c r="F1593" s="108" t="s">
        <v>603</v>
      </c>
      <c r="G1593" s="108" t="s">
        <v>611</v>
      </c>
      <c r="H1593" s="108" t="s">
        <v>604</v>
      </c>
      <c r="I1593" s="108" t="s">
        <v>604</v>
      </c>
      <c r="J1593" s="109">
        <v>4522</v>
      </c>
      <c r="K1593" s="107">
        <v>2020</v>
      </c>
      <c r="L1593" s="98"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98" t="b">
        <f t="shared" si="24"/>
        <v>1</v>
      </c>
    </row>
    <row r="1594" spans="1:13">
      <c r="A1594" s="107">
        <v>7315</v>
      </c>
      <c r="B1594" s="108" t="s">
        <v>1435</v>
      </c>
      <c r="C1594" s="108" t="s">
        <v>747</v>
      </c>
      <c r="D1594" s="107">
        <v>19281</v>
      </c>
      <c r="E1594" s="108" t="s">
        <v>16</v>
      </c>
      <c r="F1594" s="108" t="s">
        <v>603</v>
      </c>
      <c r="G1594" s="108" t="s">
        <v>611</v>
      </c>
      <c r="H1594" s="108" t="s">
        <v>604</v>
      </c>
      <c r="I1594" s="108" t="s">
        <v>604</v>
      </c>
      <c r="J1594" s="109">
        <v>248457</v>
      </c>
      <c r="K1594" s="107">
        <v>2020</v>
      </c>
      <c r="L1594" s="98"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98" t="b">
        <f t="shared" si="24"/>
        <v>1</v>
      </c>
    </row>
    <row r="1595" spans="1:13">
      <c r="A1595" s="107">
        <v>7343</v>
      </c>
      <c r="B1595" s="108" t="s">
        <v>1436</v>
      </c>
      <c r="C1595" s="108" t="s">
        <v>894</v>
      </c>
      <c r="D1595" s="107">
        <v>12341</v>
      </c>
      <c r="E1595" s="108" t="s">
        <v>50</v>
      </c>
      <c r="F1595" s="108" t="s">
        <v>603</v>
      </c>
      <c r="G1595" s="108" t="s">
        <v>605</v>
      </c>
      <c r="H1595" s="108" t="s">
        <v>612</v>
      </c>
      <c r="I1595" s="108" t="s">
        <v>612</v>
      </c>
      <c r="J1595" s="109">
        <v>-12695.11</v>
      </c>
      <c r="K1595" s="107">
        <v>2020</v>
      </c>
      <c r="L1595" s="98"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98" t="b">
        <f t="shared" si="24"/>
        <v>1</v>
      </c>
    </row>
    <row r="1596" spans="1:13">
      <c r="A1596" s="107">
        <v>7343</v>
      </c>
      <c r="B1596" s="108" t="s">
        <v>1436</v>
      </c>
      <c r="C1596" s="108" t="s">
        <v>894</v>
      </c>
      <c r="D1596" s="107">
        <v>12341</v>
      </c>
      <c r="E1596" s="108" t="s">
        <v>50</v>
      </c>
      <c r="F1596" s="108" t="s">
        <v>603</v>
      </c>
      <c r="G1596" s="108" t="s">
        <v>605</v>
      </c>
      <c r="H1596" s="108" t="s">
        <v>628</v>
      </c>
      <c r="I1596" s="108" t="s">
        <v>607</v>
      </c>
      <c r="J1596" s="109">
        <v>628673.68999999994</v>
      </c>
      <c r="K1596" s="107">
        <v>2020</v>
      </c>
      <c r="L1596" s="98"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98" t="b">
        <f t="shared" si="24"/>
        <v>1</v>
      </c>
    </row>
    <row r="1597" spans="1:13">
      <c r="A1597" s="107">
        <v>7343</v>
      </c>
      <c r="B1597" s="108" t="s">
        <v>1436</v>
      </c>
      <c r="C1597" s="108" t="s">
        <v>894</v>
      </c>
      <c r="D1597" s="107">
        <v>12341</v>
      </c>
      <c r="E1597" s="108" t="s">
        <v>50</v>
      </c>
      <c r="F1597" s="108" t="s">
        <v>603</v>
      </c>
      <c r="G1597" s="108" t="s">
        <v>605</v>
      </c>
      <c r="H1597" s="108" t="s">
        <v>608</v>
      </c>
      <c r="I1597" s="108" t="s">
        <v>607</v>
      </c>
      <c r="J1597" s="109">
        <v>45586.419000000002</v>
      </c>
      <c r="K1597" s="107">
        <v>2020</v>
      </c>
      <c r="L1597" s="98"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98" t="b">
        <f t="shared" si="24"/>
        <v>1</v>
      </c>
    </row>
    <row r="1598" spans="1:13">
      <c r="A1598" s="107">
        <v>7350</v>
      </c>
      <c r="B1598" s="108" t="s">
        <v>1437</v>
      </c>
      <c r="C1598" s="108" t="s">
        <v>1302</v>
      </c>
      <c r="D1598" s="107">
        <v>15248</v>
      </c>
      <c r="E1598" s="108" t="s">
        <v>115</v>
      </c>
      <c r="F1598" s="108" t="s">
        <v>603</v>
      </c>
      <c r="G1598" s="108" t="s">
        <v>16</v>
      </c>
      <c r="H1598" s="108" t="s">
        <v>604</v>
      </c>
      <c r="I1598" s="108" t="s">
        <v>604</v>
      </c>
      <c r="J1598" s="109">
        <v>516936</v>
      </c>
      <c r="K1598" s="107">
        <v>2020</v>
      </c>
      <c r="L1598" s="98"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98" t="b">
        <f t="shared" si="24"/>
        <v>1</v>
      </c>
    </row>
    <row r="1599" spans="1:13">
      <c r="A1599" s="107">
        <v>7350</v>
      </c>
      <c r="B1599" s="108" t="s">
        <v>1437</v>
      </c>
      <c r="C1599" s="108" t="s">
        <v>1302</v>
      </c>
      <c r="D1599" s="107">
        <v>15248</v>
      </c>
      <c r="E1599" s="108" t="s">
        <v>115</v>
      </c>
      <c r="F1599" s="108" t="s">
        <v>603</v>
      </c>
      <c r="G1599" s="108" t="s">
        <v>24</v>
      </c>
      <c r="H1599" s="108" t="s">
        <v>604</v>
      </c>
      <c r="I1599" s="108" t="s">
        <v>604</v>
      </c>
      <c r="J1599" s="109">
        <v>1084212</v>
      </c>
      <c r="K1599" s="107">
        <v>2020</v>
      </c>
      <c r="L1599" s="98"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98" t="b">
        <f t="shared" si="24"/>
        <v>1</v>
      </c>
    </row>
    <row r="1600" spans="1:13">
      <c r="A1600" s="107">
        <v>7368</v>
      </c>
      <c r="B1600" s="108" t="s">
        <v>1438</v>
      </c>
      <c r="C1600" s="108" t="s">
        <v>1439</v>
      </c>
      <c r="D1600" s="107">
        <v>40613</v>
      </c>
      <c r="E1600" s="108" t="s">
        <v>16</v>
      </c>
      <c r="F1600" s="108" t="s">
        <v>603</v>
      </c>
      <c r="G1600" s="108" t="s">
        <v>605</v>
      </c>
      <c r="H1600" s="108" t="s">
        <v>700</v>
      </c>
      <c r="I1600" s="108" t="s">
        <v>700</v>
      </c>
      <c r="J1600" s="109">
        <v>454584</v>
      </c>
      <c r="K1600" s="107">
        <v>2020</v>
      </c>
      <c r="L1600" s="98"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98" t="b">
        <f t="shared" si="24"/>
        <v>1</v>
      </c>
    </row>
    <row r="1601" spans="1:13">
      <c r="A1601" s="107">
        <v>7369</v>
      </c>
      <c r="B1601" s="108" t="s">
        <v>1440</v>
      </c>
      <c r="C1601" s="108" t="s">
        <v>1439</v>
      </c>
      <c r="D1601" s="107">
        <v>40613</v>
      </c>
      <c r="E1601" s="108" t="s">
        <v>16</v>
      </c>
      <c r="F1601" s="108" t="s">
        <v>603</v>
      </c>
      <c r="G1601" s="108" t="s">
        <v>605</v>
      </c>
      <c r="H1601" s="108" t="s">
        <v>700</v>
      </c>
      <c r="I1601" s="108" t="s">
        <v>700</v>
      </c>
      <c r="J1601" s="109">
        <v>284372</v>
      </c>
      <c r="K1601" s="107">
        <v>2020</v>
      </c>
      <c r="L1601" s="98"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98" t="b">
        <f t="shared" si="24"/>
        <v>1</v>
      </c>
    </row>
    <row r="1602" spans="1:13">
      <c r="A1602" s="107">
        <v>7380</v>
      </c>
      <c r="B1602" s="108" t="s">
        <v>1441</v>
      </c>
      <c r="C1602" s="108" t="s">
        <v>658</v>
      </c>
      <c r="D1602" s="107">
        <v>21554</v>
      </c>
      <c r="E1602" s="108" t="s">
        <v>31</v>
      </c>
      <c r="F1602" s="108" t="s">
        <v>603</v>
      </c>
      <c r="G1602" s="108" t="s">
        <v>16</v>
      </c>
      <c r="H1602" s="108" t="s">
        <v>612</v>
      </c>
      <c r="I1602" s="108" t="s">
        <v>612</v>
      </c>
      <c r="J1602" s="109">
        <v>0</v>
      </c>
      <c r="K1602" s="107">
        <v>2020</v>
      </c>
      <c r="L1602" s="98"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98" t="b">
        <f t="shared" si="24"/>
        <v>1</v>
      </c>
    </row>
    <row r="1603" spans="1:13">
      <c r="A1603" s="107">
        <v>7380</v>
      </c>
      <c r="B1603" s="108" t="s">
        <v>1441</v>
      </c>
      <c r="C1603" s="108" t="s">
        <v>658</v>
      </c>
      <c r="D1603" s="107">
        <v>21554</v>
      </c>
      <c r="E1603" s="108" t="s">
        <v>31</v>
      </c>
      <c r="F1603" s="108" t="s">
        <v>603</v>
      </c>
      <c r="G1603" s="108" t="s">
        <v>16</v>
      </c>
      <c r="H1603" s="108" t="s">
        <v>604</v>
      </c>
      <c r="I1603" s="108" t="s">
        <v>604</v>
      </c>
      <c r="J1603" s="109">
        <v>1507456</v>
      </c>
      <c r="K1603" s="107">
        <v>2020</v>
      </c>
      <c r="L1603" s="98"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98" t="b">
        <f t="shared" si="24"/>
        <v>1</v>
      </c>
    </row>
    <row r="1604" spans="1:13">
      <c r="A1604" s="107">
        <v>7380</v>
      </c>
      <c r="B1604" s="108" t="s">
        <v>1441</v>
      </c>
      <c r="C1604" s="108" t="s">
        <v>658</v>
      </c>
      <c r="D1604" s="107">
        <v>21554</v>
      </c>
      <c r="E1604" s="108" t="s">
        <v>31</v>
      </c>
      <c r="F1604" s="108" t="s">
        <v>603</v>
      </c>
      <c r="G1604" s="108" t="s">
        <v>24</v>
      </c>
      <c r="H1604" s="108" t="s">
        <v>612</v>
      </c>
      <c r="I1604" s="108" t="s">
        <v>612</v>
      </c>
      <c r="J1604" s="109">
        <v>0</v>
      </c>
      <c r="K1604" s="107">
        <v>2020</v>
      </c>
      <c r="L1604" s="98"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98" t="b">
        <f t="shared" si="24"/>
        <v>1</v>
      </c>
    </row>
    <row r="1605" spans="1:13">
      <c r="A1605" s="107">
        <v>7380</v>
      </c>
      <c r="B1605" s="108" t="s">
        <v>1441</v>
      </c>
      <c r="C1605" s="108" t="s">
        <v>658</v>
      </c>
      <c r="D1605" s="107">
        <v>21554</v>
      </c>
      <c r="E1605" s="108" t="s">
        <v>31</v>
      </c>
      <c r="F1605" s="108" t="s">
        <v>603</v>
      </c>
      <c r="G1605" s="108" t="s">
        <v>24</v>
      </c>
      <c r="H1605" s="108" t="s">
        <v>604</v>
      </c>
      <c r="I1605" s="108" t="s">
        <v>604</v>
      </c>
      <c r="J1605" s="109">
        <v>2786723</v>
      </c>
      <c r="K1605" s="107">
        <v>2020</v>
      </c>
      <c r="L1605" s="98"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98" t="b">
        <f t="shared" si="24"/>
        <v>1</v>
      </c>
    </row>
    <row r="1606" spans="1:13">
      <c r="A1606" s="107">
        <v>7380</v>
      </c>
      <c r="B1606" s="108" t="s">
        <v>1441</v>
      </c>
      <c r="C1606" s="108" t="s">
        <v>658</v>
      </c>
      <c r="D1606" s="107">
        <v>21554</v>
      </c>
      <c r="E1606" s="108" t="s">
        <v>31</v>
      </c>
      <c r="F1606" s="108" t="s">
        <v>603</v>
      </c>
      <c r="G1606" s="108" t="s">
        <v>611</v>
      </c>
      <c r="H1606" s="108" t="s">
        <v>612</v>
      </c>
      <c r="I1606" s="108" t="s">
        <v>612</v>
      </c>
      <c r="J1606" s="109">
        <v>30.338000000000001</v>
      </c>
      <c r="K1606" s="107">
        <v>2020</v>
      </c>
      <c r="L1606" s="98"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98" t="b">
        <f t="shared" si="24"/>
        <v>1</v>
      </c>
    </row>
    <row r="1607" spans="1:13">
      <c r="A1607" s="107">
        <v>7380</v>
      </c>
      <c r="B1607" s="108" t="s">
        <v>1441</v>
      </c>
      <c r="C1607" s="108" t="s">
        <v>658</v>
      </c>
      <c r="D1607" s="107">
        <v>21554</v>
      </c>
      <c r="E1607" s="108" t="s">
        <v>31</v>
      </c>
      <c r="F1607" s="108" t="s">
        <v>603</v>
      </c>
      <c r="G1607" s="108" t="s">
        <v>611</v>
      </c>
      <c r="H1607" s="108" t="s">
        <v>604</v>
      </c>
      <c r="I1607" s="108" t="s">
        <v>604</v>
      </c>
      <c r="J1607" s="109">
        <v>108504.66</v>
      </c>
      <c r="K1607" s="107">
        <v>2020</v>
      </c>
      <c r="L1607" s="98"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98" t="b">
        <f t="shared" si="24"/>
        <v>1</v>
      </c>
    </row>
    <row r="1608" spans="1:13">
      <c r="A1608" s="107">
        <v>7381</v>
      </c>
      <c r="B1608" s="108" t="s">
        <v>1442</v>
      </c>
      <c r="C1608" s="108" t="s">
        <v>1167</v>
      </c>
      <c r="D1608" s="107">
        <v>7601</v>
      </c>
      <c r="E1608" s="108" t="s">
        <v>137</v>
      </c>
      <c r="F1608" s="108" t="s">
        <v>603</v>
      </c>
      <c r="G1608" s="108" t="s">
        <v>846</v>
      </c>
      <c r="H1608" s="108" t="s">
        <v>847</v>
      </c>
      <c r="I1608" s="108" t="s">
        <v>847</v>
      </c>
      <c r="J1608" s="109">
        <v>12250</v>
      </c>
      <c r="K1608" s="107">
        <v>2020</v>
      </c>
      <c r="L1608" s="98"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98"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07">
        <v>7397</v>
      </c>
      <c r="B1609" s="108" t="s">
        <v>1443</v>
      </c>
      <c r="C1609" s="108" t="s">
        <v>1444</v>
      </c>
      <c r="D1609" s="107">
        <v>3329</v>
      </c>
      <c r="E1609" s="108" t="s">
        <v>118</v>
      </c>
      <c r="F1609" s="108" t="s">
        <v>603</v>
      </c>
      <c r="G1609" s="108" t="s">
        <v>649</v>
      </c>
      <c r="H1609" s="108" t="s">
        <v>612</v>
      </c>
      <c r="I1609" s="108" t="s">
        <v>612</v>
      </c>
      <c r="J1609" s="109">
        <v>103.858</v>
      </c>
      <c r="K1609" s="107">
        <v>2020</v>
      </c>
      <c r="L1609" s="98"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98" t="b">
        <f t="shared" si="25"/>
        <v>1</v>
      </c>
    </row>
    <row r="1610" spans="1:13">
      <c r="A1610" s="107">
        <v>7397</v>
      </c>
      <c r="B1610" s="108" t="s">
        <v>1443</v>
      </c>
      <c r="C1610" s="108" t="s">
        <v>1444</v>
      </c>
      <c r="D1610" s="107">
        <v>3329</v>
      </c>
      <c r="E1610" s="108" t="s">
        <v>118</v>
      </c>
      <c r="F1610" s="108" t="s">
        <v>603</v>
      </c>
      <c r="G1610" s="108" t="s">
        <v>649</v>
      </c>
      <c r="H1610" s="108" t="s">
        <v>604</v>
      </c>
      <c r="I1610" s="108" t="s">
        <v>604</v>
      </c>
      <c r="J1610" s="109">
        <v>1142.0419999999999</v>
      </c>
      <c r="K1610" s="107">
        <v>2020</v>
      </c>
      <c r="L1610" s="98"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98" t="b">
        <f t="shared" si="25"/>
        <v>1</v>
      </c>
    </row>
    <row r="1611" spans="1:13">
      <c r="A1611" s="107">
        <v>7502</v>
      </c>
      <c r="B1611" s="108" t="s">
        <v>1445</v>
      </c>
      <c r="C1611" s="108" t="s">
        <v>1446</v>
      </c>
      <c r="D1611" s="107">
        <v>19454</v>
      </c>
      <c r="E1611" s="108" t="s">
        <v>6</v>
      </c>
      <c r="F1611" s="108" t="s">
        <v>603</v>
      </c>
      <c r="G1611" s="108" t="s">
        <v>649</v>
      </c>
      <c r="H1611" s="108" t="s">
        <v>612</v>
      </c>
      <c r="I1611" s="108" t="s">
        <v>612</v>
      </c>
      <c r="J1611" s="109">
        <v>42197</v>
      </c>
      <c r="K1611" s="107">
        <v>2020</v>
      </c>
      <c r="L1611" s="98"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98" t="b">
        <f t="shared" si="25"/>
        <v>1</v>
      </c>
    </row>
    <row r="1612" spans="1:13">
      <c r="A1612" s="107">
        <v>7512</v>
      </c>
      <c r="B1612" s="108" t="s">
        <v>1447</v>
      </c>
      <c r="C1612" s="108" t="s">
        <v>1161</v>
      </c>
      <c r="D1612" s="107">
        <v>16604</v>
      </c>
      <c r="E1612" s="108" t="s">
        <v>132</v>
      </c>
      <c r="F1612" s="108" t="s">
        <v>603</v>
      </c>
      <c r="G1612" s="108" t="s">
        <v>16</v>
      </c>
      <c r="H1612" s="108" t="s">
        <v>604</v>
      </c>
      <c r="I1612" s="108" t="s">
        <v>604</v>
      </c>
      <c r="J1612" s="109">
        <v>1171163</v>
      </c>
      <c r="K1612" s="107">
        <v>2020</v>
      </c>
      <c r="L1612" s="98"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98" t="b">
        <f t="shared" si="25"/>
        <v>1</v>
      </c>
    </row>
    <row r="1613" spans="1:13">
      <c r="A1613" s="107">
        <v>7512</v>
      </c>
      <c r="B1613" s="108" t="s">
        <v>1447</v>
      </c>
      <c r="C1613" s="108" t="s">
        <v>1161</v>
      </c>
      <c r="D1613" s="107">
        <v>16604</v>
      </c>
      <c r="E1613" s="108" t="s">
        <v>132</v>
      </c>
      <c r="F1613" s="108" t="s">
        <v>603</v>
      </c>
      <c r="G1613" s="108" t="s">
        <v>24</v>
      </c>
      <c r="H1613" s="108" t="s">
        <v>604</v>
      </c>
      <c r="I1613" s="108" t="s">
        <v>604</v>
      </c>
      <c r="J1613" s="109">
        <v>2016802</v>
      </c>
      <c r="K1613" s="107">
        <v>2020</v>
      </c>
      <c r="L1613" s="98"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98" t="b">
        <f t="shared" si="25"/>
        <v>1</v>
      </c>
    </row>
    <row r="1614" spans="1:13">
      <c r="A1614" s="107">
        <v>7526</v>
      </c>
      <c r="B1614" s="108" t="s">
        <v>1448</v>
      </c>
      <c r="C1614" s="108" t="s">
        <v>739</v>
      </c>
      <c r="D1614" s="107">
        <v>16534</v>
      </c>
      <c r="E1614" s="108" t="s">
        <v>16</v>
      </c>
      <c r="F1614" s="108" t="s">
        <v>603</v>
      </c>
      <c r="G1614" s="108" t="s">
        <v>846</v>
      </c>
      <c r="H1614" s="108" t="s">
        <v>847</v>
      </c>
      <c r="I1614" s="108" t="s">
        <v>847</v>
      </c>
      <c r="J1614" s="109">
        <v>555775</v>
      </c>
      <c r="K1614" s="107">
        <v>2020</v>
      </c>
      <c r="L1614" s="98"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98" t="b">
        <f t="shared" si="25"/>
        <v>1</v>
      </c>
    </row>
    <row r="1615" spans="1:13">
      <c r="A1615" s="107">
        <v>7527</v>
      </c>
      <c r="B1615" s="108" t="s">
        <v>1449</v>
      </c>
      <c r="C1615" s="108" t="s">
        <v>739</v>
      </c>
      <c r="D1615" s="107">
        <v>16534</v>
      </c>
      <c r="E1615" s="108" t="s">
        <v>16</v>
      </c>
      <c r="F1615" s="108" t="s">
        <v>603</v>
      </c>
      <c r="G1615" s="108" t="s">
        <v>16</v>
      </c>
      <c r="H1615" s="108" t="s">
        <v>604</v>
      </c>
      <c r="I1615" s="108" t="s">
        <v>604</v>
      </c>
      <c r="J1615" s="109">
        <v>147676.69</v>
      </c>
      <c r="K1615" s="107">
        <v>2020</v>
      </c>
      <c r="L1615" s="98"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98" t="b">
        <f t="shared" si="25"/>
        <v>1</v>
      </c>
    </row>
    <row r="1616" spans="1:13">
      <c r="A1616" s="107">
        <v>7527</v>
      </c>
      <c r="B1616" s="108" t="s">
        <v>1449</v>
      </c>
      <c r="C1616" s="108" t="s">
        <v>739</v>
      </c>
      <c r="D1616" s="107">
        <v>16534</v>
      </c>
      <c r="E1616" s="108" t="s">
        <v>16</v>
      </c>
      <c r="F1616" s="108" t="s">
        <v>603</v>
      </c>
      <c r="G1616" s="108" t="s">
        <v>16</v>
      </c>
      <c r="H1616" s="108" t="s">
        <v>688</v>
      </c>
      <c r="I1616" s="108" t="s">
        <v>689</v>
      </c>
      <c r="J1616" s="109">
        <v>6273.308</v>
      </c>
      <c r="K1616" s="107">
        <v>2020</v>
      </c>
      <c r="L1616" s="98"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98" t="b">
        <f t="shared" si="25"/>
        <v>1</v>
      </c>
    </row>
    <row r="1617" spans="1:13">
      <c r="A1617" s="107">
        <v>7527</v>
      </c>
      <c r="B1617" s="108" t="s">
        <v>1449</v>
      </c>
      <c r="C1617" s="108" t="s">
        <v>739</v>
      </c>
      <c r="D1617" s="107">
        <v>16534</v>
      </c>
      <c r="E1617" s="108" t="s">
        <v>16</v>
      </c>
      <c r="F1617" s="108" t="s">
        <v>603</v>
      </c>
      <c r="G1617" s="108" t="s">
        <v>24</v>
      </c>
      <c r="H1617" s="108" t="s">
        <v>604</v>
      </c>
      <c r="I1617" s="108" t="s">
        <v>604</v>
      </c>
      <c r="J1617" s="109">
        <v>61163.686999999998</v>
      </c>
      <c r="K1617" s="107">
        <v>2020</v>
      </c>
      <c r="L1617" s="98"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98" t="b">
        <f t="shared" si="25"/>
        <v>1</v>
      </c>
    </row>
    <row r="1618" spans="1:13">
      <c r="A1618" s="107">
        <v>7527</v>
      </c>
      <c r="B1618" s="108" t="s">
        <v>1449</v>
      </c>
      <c r="C1618" s="108" t="s">
        <v>739</v>
      </c>
      <c r="D1618" s="107">
        <v>16534</v>
      </c>
      <c r="E1618" s="108" t="s">
        <v>16</v>
      </c>
      <c r="F1618" s="108" t="s">
        <v>603</v>
      </c>
      <c r="G1618" s="108" t="s">
        <v>24</v>
      </c>
      <c r="H1618" s="108" t="s">
        <v>688</v>
      </c>
      <c r="I1618" s="108" t="s">
        <v>689</v>
      </c>
      <c r="J1618" s="109">
        <v>4769.3130000000001</v>
      </c>
      <c r="K1618" s="107">
        <v>2020</v>
      </c>
      <c r="L1618" s="98"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98" t="b">
        <f t="shared" si="25"/>
        <v>1</v>
      </c>
    </row>
    <row r="1619" spans="1:13">
      <c r="A1619" s="107">
        <v>7527</v>
      </c>
      <c r="B1619" s="108" t="s">
        <v>1449</v>
      </c>
      <c r="C1619" s="108" t="s">
        <v>739</v>
      </c>
      <c r="D1619" s="107">
        <v>16534</v>
      </c>
      <c r="E1619" s="108" t="s">
        <v>16</v>
      </c>
      <c r="F1619" s="108" t="s">
        <v>603</v>
      </c>
      <c r="G1619" s="108" t="s">
        <v>611</v>
      </c>
      <c r="H1619" s="108" t="s">
        <v>604</v>
      </c>
      <c r="I1619" s="108" t="s">
        <v>604</v>
      </c>
      <c r="J1619" s="109">
        <v>6638</v>
      </c>
      <c r="K1619" s="107">
        <v>2020</v>
      </c>
      <c r="L1619" s="98"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98" t="b">
        <f t="shared" si="25"/>
        <v>1</v>
      </c>
    </row>
    <row r="1620" spans="1:13">
      <c r="A1620" s="107">
        <v>7551</v>
      </c>
      <c r="B1620" s="108" t="s">
        <v>1450</v>
      </c>
      <c r="C1620" s="108" t="s">
        <v>739</v>
      </c>
      <c r="D1620" s="107">
        <v>16534</v>
      </c>
      <c r="E1620" s="108" t="s">
        <v>16</v>
      </c>
      <c r="F1620" s="108" t="s">
        <v>603</v>
      </c>
      <c r="G1620" s="108" t="s">
        <v>16</v>
      </c>
      <c r="H1620" s="108" t="s">
        <v>604</v>
      </c>
      <c r="I1620" s="108" t="s">
        <v>604</v>
      </c>
      <c r="J1620" s="109">
        <v>99980</v>
      </c>
      <c r="K1620" s="107">
        <v>2020</v>
      </c>
      <c r="L1620" s="98"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98" t="b">
        <f t="shared" si="25"/>
        <v>1</v>
      </c>
    </row>
    <row r="1621" spans="1:13">
      <c r="A1621" s="107">
        <v>7551</v>
      </c>
      <c r="B1621" s="108" t="s">
        <v>1450</v>
      </c>
      <c r="C1621" s="108" t="s">
        <v>739</v>
      </c>
      <c r="D1621" s="107">
        <v>16534</v>
      </c>
      <c r="E1621" s="108" t="s">
        <v>16</v>
      </c>
      <c r="F1621" s="108" t="s">
        <v>603</v>
      </c>
      <c r="G1621" s="108" t="s">
        <v>24</v>
      </c>
      <c r="H1621" s="108" t="s">
        <v>604</v>
      </c>
      <c r="I1621" s="108" t="s">
        <v>604</v>
      </c>
      <c r="J1621" s="109">
        <v>552652</v>
      </c>
      <c r="K1621" s="107">
        <v>2020</v>
      </c>
      <c r="L1621" s="98"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98" t="b">
        <f t="shared" si="25"/>
        <v>1</v>
      </c>
    </row>
    <row r="1622" spans="1:13">
      <c r="A1622" s="107">
        <v>7551</v>
      </c>
      <c r="B1622" s="108" t="s">
        <v>1450</v>
      </c>
      <c r="C1622" s="108" t="s">
        <v>739</v>
      </c>
      <c r="D1622" s="107">
        <v>16534</v>
      </c>
      <c r="E1622" s="108" t="s">
        <v>16</v>
      </c>
      <c r="F1622" s="108" t="s">
        <v>603</v>
      </c>
      <c r="G1622" s="108" t="s">
        <v>611</v>
      </c>
      <c r="H1622" s="108" t="s">
        <v>604</v>
      </c>
      <c r="I1622" s="108" t="s">
        <v>604</v>
      </c>
      <c r="J1622" s="109">
        <v>15078</v>
      </c>
      <c r="K1622" s="107">
        <v>2020</v>
      </c>
      <c r="L1622" s="98"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98" t="b">
        <f t="shared" si="25"/>
        <v>1</v>
      </c>
    </row>
    <row r="1623" spans="1:13">
      <c r="A1623" s="107">
        <v>7552</v>
      </c>
      <c r="B1623" s="108" t="s">
        <v>1451</v>
      </c>
      <c r="C1623" s="108" t="s">
        <v>739</v>
      </c>
      <c r="D1623" s="107">
        <v>16534</v>
      </c>
      <c r="E1623" s="108" t="s">
        <v>16</v>
      </c>
      <c r="F1623" s="108" t="s">
        <v>603</v>
      </c>
      <c r="G1623" s="108" t="s">
        <v>16</v>
      </c>
      <c r="H1623" s="108" t="s">
        <v>604</v>
      </c>
      <c r="I1623" s="108" t="s">
        <v>604</v>
      </c>
      <c r="J1623" s="109">
        <v>200562</v>
      </c>
      <c r="K1623" s="107">
        <v>2020</v>
      </c>
      <c r="L1623" s="98"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98" t="b">
        <f t="shared" si="25"/>
        <v>1</v>
      </c>
    </row>
    <row r="1624" spans="1:13">
      <c r="A1624" s="107">
        <v>7552</v>
      </c>
      <c r="B1624" s="108" t="s">
        <v>1451</v>
      </c>
      <c r="C1624" s="108" t="s">
        <v>739</v>
      </c>
      <c r="D1624" s="107">
        <v>16534</v>
      </c>
      <c r="E1624" s="108" t="s">
        <v>16</v>
      </c>
      <c r="F1624" s="108" t="s">
        <v>603</v>
      </c>
      <c r="G1624" s="108" t="s">
        <v>24</v>
      </c>
      <c r="H1624" s="108" t="s">
        <v>604</v>
      </c>
      <c r="I1624" s="108" t="s">
        <v>604</v>
      </c>
      <c r="J1624" s="109">
        <v>346241</v>
      </c>
      <c r="K1624" s="107">
        <v>2020</v>
      </c>
      <c r="L1624" s="98"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98" t="b">
        <f t="shared" si="25"/>
        <v>1</v>
      </c>
    </row>
    <row r="1625" spans="1:13">
      <c r="A1625" s="107">
        <v>7556</v>
      </c>
      <c r="B1625" s="108" t="s">
        <v>1452</v>
      </c>
      <c r="C1625" s="108" t="s">
        <v>1453</v>
      </c>
      <c r="D1625" s="107">
        <v>56076</v>
      </c>
      <c r="E1625" s="108" t="s">
        <v>45</v>
      </c>
      <c r="F1625" s="108" t="s">
        <v>1454</v>
      </c>
      <c r="G1625" s="108" t="s">
        <v>649</v>
      </c>
      <c r="H1625" s="108" t="s">
        <v>612</v>
      </c>
      <c r="I1625" s="108" t="s">
        <v>612</v>
      </c>
      <c r="J1625" s="109">
        <v>18</v>
      </c>
      <c r="K1625" s="107">
        <v>2020</v>
      </c>
      <c r="L1625" s="98"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98" t="b">
        <f t="shared" si="25"/>
        <v>0</v>
      </c>
    </row>
    <row r="1626" spans="1:13">
      <c r="A1626" s="107">
        <v>7605</v>
      </c>
      <c r="B1626" s="108" t="s">
        <v>1455</v>
      </c>
      <c r="C1626" s="108" t="s">
        <v>1456</v>
      </c>
      <c r="D1626" s="107">
        <v>3660</v>
      </c>
      <c r="E1626" s="108" t="s">
        <v>143</v>
      </c>
      <c r="F1626" s="108" t="s">
        <v>603</v>
      </c>
      <c r="G1626" s="108" t="s">
        <v>644</v>
      </c>
      <c r="H1626" s="108" t="s">
        <v>604</v>
      </c>
      <c r="I1626" s="108" t="s">
        <v>604</v>
      </c>
      <c r="J1626" s="109">
        <v>1617133</v>
      </c>
      <c r="K1626" s="107">
        <v>2020</v>
      </c>
      <c r="L1626" s="98"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98" t="b">
        <f t="shared" si="25"/>
        <v>1</v>
      </c>
    </row>
    <row r="1627" spans="1:13">
      <c r="A1627" s="107">
        <v>7701</v>
      </c>
      <c r="B1627" s="108" t="s">
        <v>1457</v>
      </c>
      <c r="C1627" s="108" t="s">
        <v>942</v>
      </c>
      <c r="D1627" s="107">
        <v>6035</v>
      </c>
      <c r="E1627" s="108" t="s">
        <v>118</v>
      </c>
      <c r="F1627" s="108" t="s">
        <v>679</v>
      </c>
      <c r="G1627" s="108" t="s">
        <v>605</v>
      </c>
      <c r="H1627" s="108" t="s">
        <v>612</v>
      </c>
      <c r="I1627" s="108" t="s">
        <v>612</v>
      </c>
      <c r="J1627" s="109">
        <v>0</v>
      </c>
      <c r="K1627" s="107">
        <v>2020</v>
      </c>
      <c r="L1627" s="98"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98" t="b">
        <f t="shared" si="25"/>
        <v>1</v>
      </c>
    </row>
    <row r="1628" spans="1:13">
      <c r="A1628" s="107">
        <v>7701</v>
      </c>
      <c r="B1628" s="108" t="s">
        <v>1457</v>
      </c>
      <c r="C1628" s="108" t="s">
        <v>942</v>
      </c>
      <c r="D1628" s="107">
        <v>6035</v>
      </c>
      <c r="E1628" s="108" t="s">
        <v>118</v>
      </c>
      <c r="F1628" s="108" t="s">
        <v>679</v>
      </c>
      <c r="G1628" s="108" t="s">
        <v>605</v>
      </c>
      <c r="H1628" s="108" t="s">
        <v>650</v>
      </c>
      <c r="I1628" s="108" t="s">
        <v>651</v>
      </c>
      <c r="J1628" s="109">
        <v>76484.998000000007</v>
      </c>
      <c r="K1628" s="107">
        <v>2020</v>
      </c>
      <c r="L1628" s="98"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98" t="b">
        <f t="shared" si="25"/>
        <v>1</v>
      </c>
    </row>
    <row r="1629" spans="1:13">
      <c r="A1629" s="107">
        <v>7701</v>
      </c>
      <c r="B1629" s="108" t="s">
        <v>1457</v>
      </c>
      <c r="C1629" s="108" t="s">
        <v>942</v>
      </c>
      <c r="D1629" s="107">
        <v>6035</v>
      </c>
      <c r="E1629" s="108" t="s">
        <v>118</v>
      </c>
      <c r="F1629" s="108" t="s">
        <v>679</v>
      </c>
      <c r="G1629" s="108" t="s">
        <v>605</v>
      </c>
      <c r="H1629" s="108" t="s">
        <v>604</v>
      </c>
      <c r="I1629" s="108" t="s">
        <v>604</v>
      </c>
      <c r="J1629" s="109">
        <v>112.002</v>
      </c>
      <c r="K1629" s="107">
        <v>2020</v>
      </c>
      <c r="L1629" s="98"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98" t="b">
        <f t="shared" si="25"/>
        <v>1</v>
      </c>
    </row>
    <row r="1630" spans="1:13">
      <c r="A1630" s="107">
        <v>7710</v>
      </c>
      <c r="B1630" s="108" t="s">
        <v>1458</v>
      </c>
      <c r="C1630" s="108" t="s">
        <v>1459</v>
      </c>
      <c r="D1630" s="107">
        <v>17650</v>
      </c>
      <c r="E1630" s="108" t="s">
        <v>3</v>
      </c>
      <c r="F1630" s="108" t="s">
        <v>679</v>
      </c>
      <c r="G1630" s="108" t="s">
        <v>16</v>
      </c>
      <c r="H1630" s="108" t="s">
        <v>604</v>
      </c>
      <c r="I1630" s="108" t="s">
        <v>604</v>
      </c>
      <c r="J1630" s="109">
        <v>4819876</v>
      </c>
      <c r="K1630" s="107">
        <v>2020</v>
      </c>
      <c r="L1630" s="98"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98" t="b">
        <f t="shared" si="25"/>
        <v>1</v>
      </c>
    </row>
    <row r="1631" spans="1:13">
      <c r="A1631" s="107">
        <v>7710</v>
      </c>
      <c r="B1631" s="108" t="s">
        <v>1458</v>
      </c>
      <c r="C1631" s="108" t="s">
        <v>1459</v>
      </c>
      <c r="D1631" s="107">
        <v>17650</v>
      </c>
      <c r="E1631" s="108" t="s">
        <v>3</v>
      </c>
      <c r="F1631" s="108" t="s">
        <v>679</v>
      </c>
      <c r="G1631" s="108" t="s">
        <v>24</v>
      </c>
      <c r="H1631" s="108" t="s">
        <v>604</v>
      </c>
      <c r="I1631" s="108" t="s">
        <v>604</v>
      </c>
      <c r="J1631" s="109">
        <v>7817291</v>
      </c>
      <c r="K1631" s="107">
        <v>2020</v>
      </c>
      <c r="L1631" s="98"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98" t="b">
        <f t="shared" si="25"/>
        <v>1</v>
      </c>
    </row>
    <row r="1632" spans="1:13">
      <c r="A1632" s="107">
        <v>7722</v>
      </c>
      <c r="B1632" s="108" t="s">
        <v>1460</v>
      </c>
      <c r="C1632" s="108" t="s">
        <v>615</v>
      </c>
      <c r="D1632" s="107">
        <v>18642</v>
      </c>
      <c r="E1632" s="108" t="s">
        <v>129</v>
      </c>
      <c r="F1632" s="108" t="s">
        <v>603</v>
      </c>
      <c r="G1632" s="108" t="s">
        <v>605</v>
      </c>
      <c r="H1632" s="108" t="s">
        <v>616</v>
      </c>
      <c r="I1632" s="108" t="s">
        <v>616</v>
      </c>
      <c r="J1632" s="109">
        <v>9075100</v>
      </c>
      <c r="K1632" s="107">
        <v>2020</v>
      </c>
      <c r="L1632" s="98"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98" t="b">
        <f t="shared" si="25"/>
        <v>1</v>
      </c>
    </row>
    <row r="1633" spans="1:13">
      <c r="A1633" s="107">
        <v>7722</v>
      </c>
      <c r="B1633" s="108" t="s">
        <v>1460</v>
      </c>
      <c r="C1633" s="108" t="s">
        <v>615</v>
      </c>
      <c r="D1633" s="107">
        <v>18642</v>
      </c>
      <c r="E1633" s="108" t="s">
        <v>129</v>
      </c>
      <c r="F1633" s="108" t="s">
        <v>603</v>
      </c>
      <c r="G1633" s="108" t="s">
        <v>605</v>
      </c>
      <c r="H1633" s="108" t="s">
        <v>616</v>
      </c>
      <c r="I1633" s="108" t="s">
        <v>616</v>
      </c>
      <c r="J1633" s="109">
        <v>8513906</v>
      </c>
      <c r="K1633" s="107">
        <v>2020</v>
      </c>
      <c r="L1633" s="98"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98" t="b">
        <f t="shared" si="25"/>
        <v>1</v>
      </c>
    </row>
    <row r="1634" spans="1:13">
      <c r="A1634" s="107">
        <v>7737</v>
      </c>
      <c r="B1634" s="108" t="s">
        <v>1461</v>
      </c>
      <c r="C1634" s="108" t="s">
        <v>1462</v>
      </c>
      <c r="D1634" s="107">
        <v>63284</v>
      </c>
      <c r="E1634" s="108" t="s">
        <v>123</v>
      </c>
      <c r="F1634" s="108" t="s">
        <v>870</v>
      </c>
      <c r="G1634" s="108" t="s">
        <v>605</v>
      </c>
      <c r="H1634" s="108" t="s">
        <v>606</v>
      </c>
      <c r="I1634" s="108" t="s">
        <v>607</v>
      </c>
      <c r="J1634" s="109">
        <v>174575.01</v>
      </c>
      <c r="K1634" s="107">
        <v>2020</v>
      </c>
      <c r="L1634" s="98"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98" t="b">
        <f t="shared" si="25"/>
        <v>1</v>
      </c>
    </row>
    <row r="1635" spans="1:13">
      <c r="A1635" s="107">
        <v>7737</v>
      </c>
      <c r="B1635" s="108" t="s">
        <v>1461</v>
      </c>
      <c r="C1635" s="108" t="s">
        <v>1462</v>
      </c>
      <c r="D1635" s="107">
        <v>63284</v>
      </c>
      <c r="E1635" s="108" t="s">
        <v>123</v>
      </c>
      <c r="F1635" s="108" t="s">
        <v>870</v>
      </c>
      <c r="G1635" s="108" t="s">
        <v>605</v>
      </c>
      <c r="H1635" s="108" t="s">
        <v>1463</v>
      </c>
      <c r="I1635" s="108" t="s">
        <v>786</v>
      </c>
      <c r="J1635" s="109">
        <v>0</v>
      </c>
      <c r="K1635" s="107">
        <v>2020</v>
      </c>
      <c r="L1635" s="98"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98" t="b">
        <f t="shared" si="25"/>
        <v>1</v>
      </c>
    </row>
    <row r="1636" spans="1:13">
      <c r="A1636" s="107">
        <v>7737</v>
      </c>
      <c r="B1636" s="108" t="s">
        <v>1461</v>
      </c>
      <c r="C1636" s="108" t="s">
        <v>1462</v>
      </c>
      <c r="D1636" s="107">
        <v>63284</v>
      </c>
      <c r="E1636" s="108" t="s">
        <v>123</v>
      </c>
      <c r="F1636" s="108" t="s">
        <v>870</v>
      </c>
      <c r="G1636" s="108" t="s">
        <v>605</v>
      </c>
      <c r="H1636" s="108" t="s">
        <v>612</v>
      </c>
      <c r="I1636" s="108" t="s">
        <v>612</v>
      </c>
      <c r="J1636" s="109">
        <v>725.96699999999998</v>
      </c>
      <c r="K1636" s="107">
        <v>2020</v>
      </c>
      <c r="L1636" s="98"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98" t="b">
        <f t="shared" si="25"/>
        <v>1</v>
      </c>
    </row>
    <row r="1637" spans="1:13">
      <c r="A1637" s="107">
        <v>7737</v>
      </c>
      <c r="B1637" s="108" t="s">
        <v>1461</v>
      </c>
      <c r="C1637" s="108" t="s">
        <v>1462</v>
      </c>
      <c r="D1637" s="107">
        <v>63284</v>
      </c>
      <c r="E1637" s="108" t="s">
        <v>123</v>
      </c>
      <c r="F1637" s="108" t="s">
        <v>870</v>
      </c>
      <c r="G1637" s="108" t="s">
        <v>605</v>
      </c>
      <c r="H1637" s="108" t="s">
        <v>785</v>
      </c>
      <c r="I1637" s="108" t="s">
        <v>786</v>
      </c>
      <c r="J1637" s="109">
        <v>248424.02</v>
      </c>
      <c r="K1637" s="107">
        <v>2020</v>
      </c>
      <c r="L1637" s="98"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98" t="b">
        <f t="shared" si="25"/>
        <v>1</v>
      </c>
    </row>
    <row r="1638" spans="1:13">
      <c r="A1638" s="107">
        <v>7757</v>
      </c>
      <c r="B1638" s="108" t="s">
        <v>1464</v>
      </c>
      <c r="C1638" s="108" t="s">
        <v>1005</v>
      </c>
      <c r="D1638" s="107">
        <v>924</v>
      </c>
      <c r="E1638" s="108" t="s">
        <v>112</v>
      </c>
      <c r="F1638" s="108" t="s">
        <v>603</v>
      </c>
      <c r="G1638" s="108" t="s">
        <v>16</v>
      </c>
      <c r="H1638" s="108" t="s">
        <v>604</v>
      </c>
      <c r="I1638" s="108" t="s">
        <v>604</v>
      </c>
      <c r="J1638" s="109">
        <v>2125379</v>
      </c>
      <c r="K1638" s="107">
        <v>2020</v>
      </c>
      <c r="L1638" s="98"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98" t="b">
        <f t="shared" si="25"/>
        <v>1</v>
      </c>
    </row>
    <row r="1639" spans="1:13">
      <c r="A1639" s="107">
        <v>7757</v>
      </c>
      <c r="B1639" s="108" t="s">
        <v>1464</v>
      </c>
      <c r="C1639" s="108" t="s">
        <v>1005</v>
      </c>
      <c r="D1639" s="107">
        <v>924</v>
      </c>
      <c r="E1639" s="108" t="s">
        <v>112</v>
      </c>
      <c r="F1639" s="108" t="s">
        <v>603</v>
      </c>
      <c r="G1639" s="108" t="s">
        <v>24</v>
      </c>
      <c r="H1639" s="108" t="s">
        <v>604</v>
      </c>
      <c r="I1639" s="108" t="s">
        <v>604</v>
      </c>
      <c r="J1639" s="109">
        <v>4071852</v>
      </c>
      <c r="K1639" s="107">
        <v>2020</v>
      </c>
      <c r="L1639" s="98"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98" t="b">
        <f t="shared" si="25"/>
        <v>1</v>
      </c>
    </row>
    <row r="1640" spans="1:13">
      <c r="A1640" s="107">
        <v>7790</v>
      </c>
      <c r="B1640" s="108" t="s">
        <v>1465</v>
      </c>
      <c r="C1640" s="108" t="s">
        <v>1466</v>
      </c>
      <c r="D1640" s="107">
        <v>40230</v>
      </c>
      <c r="E1640" s="108" t="s">
        <v>134</v>
      </c>
      <c r="F1640" s="108" t="s">
        <v>603</v>
      </c>
      <c r="G1640" s="108" t="s">
        <v>605</v>
      </c>
      <c r="H1640" s="108" t="s">
        <v>606</v>
      </c>
      <c r="I1640" s="108" t="s">
        <v>607</v>
      </c>
      <c r="J1640" s="109">
        <v>3254162.7</v>
      </c>
      <c r="K1640" s="107">
        <v>2020</v>
      </c>
      <c r="L1640" s="98"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98" t="b">
        <f t="shared" si="25"/>
        <v>1</v>
      </c>
    </row>
    <row r="1641" spans="1:13">
      <c r="A1641" s="107">
        <v>7790</v>
      </c>
      <c r="B1641" s="108" t="s">
        <v>1465</v>
      </c>
      <c r="C1641" s="108" t="s">
        <v>1466</v>
      </c>
      <c r="D1641" s="107">
        <v>40230</v>
      </c>
      <c r="E1641" s="108" t="s">
        <v>134</v>
      </c>
      <c r="F1641" s="108" t="s">
        <v>603</v>
      </c>
      <c r="G1641" s="108" t="s">
        <v>605</v>
      </c>
      <c r="H1641" s="108" t="s">
        <v>612</v>
      </c>
      <c r="I1641" s="108" t="s">
        <v>612</v>
      </c>
      <c r="J1641" s="109">
        <v>3418.288</v>
      </c>
      <c r="K1641" s="107">
        <v>2020</v>
      </c>
      <c r="L1641" s="98"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98" t="b">
        <f t="shared" si="25"/>
        <v>1</v>
      </c>
    </row>
    <row r="1642" spans="1:13">
      <c r="A1642" s="107">
        <v>7805</v>
      </c>
      <c r="B1642" s="108" t="s">
        <v>1467</v>
      </c>
      <c r="C1642" s="108" t="s">
        <v>1064</v>
      </c>
      <c r="D1642" s="107">
        <v>3046</v>
      </c>
      <c r="E1642" s="108" t="s">
        <v>104</v>
      </c>
      <c r="F1642" s="108" t="s">
        <v>603</v>
      </c>
      <c r="G1642" s="108" t="s">
        <v>16</v>
      </c>
      <c r="H1642" s="108" t="s">
        <v>612</v>
      </c>
      <c r="I1642" s="108" t="s">
        <v>612</v>
      </c>
      <c r="J1642" s="109">
        <v>0.64500000000000002</v>
      </c>
      <c r="K1642" s="107">
        <v>2020</v>
      </c>
      <c r="L1642" s="98"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98" t="b">
        <f t="shared" si="25"/>
        <v>1</v>
      </c>
    </row>
    <row r="1643" spans="1:13">
      <c r="A1643" s="107">
        <v>7805</v>
      </c>
      <c r="B1643" s="108" t="s">
        <v>1467</v>
      </c>
      <c r="C1643" s="108" t="s">
        <v>1064</v>
      </c>
      <c r="D1643" s="107">
        <v>3046</v>
      </c>
      <c r="E1643" s="108" t="s">
        <v>104</v>
      </c>
      <c r="F1643" s="108" t="s">
        <v>603</v>
      </c>
      <c r="G1643" s="108" t="s">
        <v>16</v>
      </c>
      <c r="H1643" s="108" t="s">
        <v>604</v>
      </c>
      <c r="I1643" s="108" t="s">
        <v>604</v>
      </c>
      <c r="J1643" s="109">
        <v>2823106.4</v>
      </c>
      <c r="K1643" s="107">
        <v>2020</v>
      </c>
      <c r="L1643" s="98"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98" t="b">
        <f t="shared" si="25"/>
        <v>1</v>
      </c>
    </row>
    <row r="1644" spans="1:13">
      <c r="A1644" s="107">
        <v>7805</v>
      </c>
      <c r="B1644" s="108" t="s">
        <v>1467</v>
      </c>
      <c r="C1644" s="108" t="s">
        <v>1064</v>
      </c>
      <c r="D1644" s="107">
        <v>3046</v>
      </c>
      <c r="E1644" s="108" t="s">
        <v>104</v>
      </c>
      <c r="F1644" s="108" t="s">
        <v>603</v>
      </c>
      <c r="G1644" s="108" t="s">
        <v>24</v>
      </c>
      <c r="H1644" s="108" t="s">
        <v>612</v>
      </c>
      <c r="I1644" s="108" t="s">
        <v>612</v>
      </c>
      <c r="J1644" s="109">
        <v>1.0089999999999999</v>
      </c>
      <c r="K1644" s="107">
        <v>2020</v>
      </c>
      <c r="L1644" s="98"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98" t="b">
        <f t="shared" si="25"/>
        <v>1</v>
      </c>
    </row>
    <row r="1645" spans="1:13">
      <c r="A1645" s="107">
        <v>7805</v>
      </c>
      <c r="B1645" s="108" t="s">
        <v>1467</v>
      </c>
      <c r="C1645" s="108" t="s">
        <v>1064</v>
      </c>
      <c r="D1645" s="107">
        <v>3046</v>
      </c>
      <c r="E1645" s="108" t="s">
        <v>104</v>
      </c>
      <c r="F1645" s="108" t="s">
        <v>603</v>
      </c>
      <c r="G1645" s="108" t="s">
        <v>24</v>
      </c>
      <c r="H1645" s="108" t="s">
        <v>604</v>
      </c>
      <c r="I1645" s="108" t="s">
        <v>604</v>
      </c>
      <c r="J1645" s="109">
        <v>4527098</v>
      </c>
      <c r="K1645" s="107">
        <v>2020</v>
      </c>
      <c r="L1645" s="98"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98" t="b">
        <f t="shared" si="25"/>
        <v>1</v>
      </c>
    </row>
    <row r="1646" spans="1:13">
      <c r="A1646" s="107">
        <v>7805</v>
      </c>
      <c r="B1646" s="108" t="s">
        <v>1467</v>
      </c>
      <c r="C1646" s="108" t="s">
        <v>1064</v>
      </c>
      <c r="D1646" s="107">
        <v>3046</v>
      </c>
      <c r="E1646" s="108" t="s">
        <v>104</v>
      </c>
      <c r="F1646" s="108" t="s">
        <v>603</v>
      </c>
      <c r="G1646" s="108" t="s">
        <v>611</v>
      </c>
      <c r="H1646" s="108" t="s">
        <v>612</v>
      </c>
      <c r="I1646" s="108" t="s">
        <v>612</v>
      </c>
      <c r="J1646" s="109">
        <v>2806.6669999999999</v>
      </c>
      <c r="K1646" s="107">
        <v>2020</v>
      </c>
      <c r="L1646" s="98"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98" t="b">
        <f t="shared" si="25"/>
        <v>1</v>
      </c>
    </row>
    <row r="1647" spans="1:13">
      <c r="A1647" s="107">
        <v>7805</v>
      </c>
      <c r="B1647" s="108" t="s">
        <v>1467</v>
      </c>
      <c r="C1647" s="108" t="s">
        <v>1064</v>
      </c>
      <c r="D1647" s="107">
        <v>3046</v>
      </c>
      <c r="E1647" s="108" t="s">
        <v>104</v>
      </c>
      <c r="F1647" s="108" t="s">
        <v>603</v>
      </c>
      <c r="G1647" s="108" t="s">
        <v>611</v>
      </c>
      <c r="H1647" s="108" t="s">
        <v>604</v>
      </c>
      <c r="I1647" s="108" t="s">
        <v>604</v>
      </c>
      <c r="J1647" s="109">
        <v>1228058.3</v>
      </c>
      <c r="K1647" s="107">
        <v>2020</v>
      </c>
      <c r="L1647" s="98"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98" t="b">
        <f t="shared" si="25"/>
        <v>1</v>
      </c>
    </row>
    <row r="1648" spans="1:13">
      <c r="A1648" s="107">
        <v>7826</v>
      </c>
      <c r="B1648" s="108" t="s">
        <v>1468</v>
      </c>
      <c r="C1648" s="108" t="s">
        <v>1459</v>
      </c>
      <c r="D1648" s="107">
        <v>17650</v>
      </c>
      <c r="E1648" s="108" t="s">
        <v>104</v>
      </c>
      <c r="F1648" s="108" t="s">
        <v>679</v>
      </c>
      <c r="G1648" s="108" t="s">
        <v>16</v>
      </c>
      <c r="H1648" s="108" t="s">
        <v>612</v>
      </c>
      <c r="I1648" s="108" t="s">
        <v>612</v>
      </c>
      <c r="J1648" s="109">
        <v>0</v>
      </c>
      <c r="K1648" s="107">
        <v>2020</v>
      </c>
      <c r="L1648" s="98"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98" t="b">
        <f t="shared" si="25"/>
        <v>1</v>
      </c>
    </row>
    <row r="1649" spans="1:13">
      <c r="A1649" s="107">
        <v>7826</v>
      </c>
      <c r="B1649" s="108" t="s">
        <v>1468</v>
      </c>
      <c r="C1649" s="108" t="s">
        <v>1459</v>
      </c>
      <c r="D1649" s="107">
        <v>17650</v>
      </c>
      <c r="E1649" s="108" t="s">
        <v>104</v>
      </c>
      <c r="F1649" s="108" t="s">
        <v>679</v>
      </c>
      <c r="G1649" s="108" t="s">
        <v>16</v>
      </c>
      <c r="H1649" s="108" t="s">
        <v>604</v>
      </c>
      <c r="I1649" s="108" t="s">
        <v>604</v>
      </c>
      <c r="J1649" s="109">
        <v>1415399</v>
      </c>
      <c r="K1649" s="107">
        <v>2020</v>
      </c>
      <c r="L1649" s="98"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98" t="b">
        <f t="shared" si="25"/>
        <v>1</v>
      </c>
    </row>
    <row r="1650" spans="1:13">
      <c r="A1650" s="107">
        <v>7826</v>
      </c>
      <c r="B1650" s="108" t="s">
        <v>1468</v>
      </c>
      <c r="C1650" s="108" t="s">
        <v>1459</v>
      </c>
      <c r="D1650" s="107">
        <v>17650</v>
      </c>
      <c r="E1650" s="108" t="s">
        <v>104</v>
      </c>
      <c r="F1650" s="108" t="s">
        <v>679</v>
      </c>
      <c r="G1650" s="108" t="s">
        <v>24</v>
      </c>
      <c r="H1650" s="108" t="s">
        <v>612</v>
      </c>
      <c r="I1650" s="108" t="s">
        <v>612</v>
      </c>
      <c r="J1650" s="109">
        <v>0</v>
      </c>
      <c r="K1650" s="107">
        <v>2020</v>
      </c>
      <c r="L1650" s="98"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98" t="b">
        <f t="shared" si="25"/>
        <v>1</v>
      </c>
    </row>
    <row r="1651" spans="1:13">
      <c r="A1651" s="107">
        <v>7826</v>
      </c>
      <c r="B1651" s="108" t="s">
        <v>1468</v>
      </c>
      <c r="C1651" s="108" t="s">
        <v>1459</v>
      </c>
      <c r="D1651" s="107">
        <v>17650</v>
      </c>
      <c r="E1651" s="108" t="s">
        <v>104</v>
      </c>
      <c r="F1651" s="108" t="s">
        <v>679</v>
      </c>
      <c r="G1651" s="108" t="s">
        <v>24</v>
      </c>
      <c r="H1651" s="108" t="s">
        <v>604</v>
      </c>
      <c r="I1651" s="108" t="s">
        <v>604</v>
      </c>
      <c r="J1651" s="109">
        <v>2627563</v>
      </c>
      <c r="K1651" s="107">
        <v>2020</v>
      </c>
      <c r="L1651" s="98"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98" t="b">
        <f t="shared" si="25"/>
        <v>1</v>
      </c>
    </row>
    <row r="1652" spans="1:13">
      <c r="A1652" s="107">
        <v>7826</v>
      </c>
      <c r="B1652" s="108" t="s">
        <v>1468</v>
      </c>
      <c r="C1652" s="108" t="s">
        <v>1459</v>
      </c>
      <c r="D1652" s="107">
        <v>17650</v>
      </c>
      <c r="E1652" s="108" t="s">
        <v>104</v>
      </c>
      <c r="F1652" s="108" t="s">
        <v>679</v>
      </c>
      <c r="G1652" s="108" t="s">
        <v>611</v>
      </c>
      <c r="H1652" s="108" t="s">
        <v>612</v>
      </c>
      <c r="I1652" s="108" t="s">
        <v>612</v>
      </c>
      <c r="J1652" s="109">
        <v>267.53399999999999</v>
      </c>
      <c r="K1652" s="107">
        <v>2020</v>
      </c>
      <c r="L1652" s="98"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98" t="b">
        <f t="shared" si="25"/>
        <v>1</v>
      </c>
    </row>
    <row r="1653" spans="1:13">
      <c r="A1653" s="107">
        <v>7826</v>
      </c>
      <c r="B1653" s="108" t="s">
        <v>1468</v>
      </c>
      <c r="C1653" s="108" t="s">
        <v>1459</v>
      </c>
      <c r="D1653" s="107">
        <v>17650</v>
      </c>
      <c r="E1653" s="108" t="s">
        <v>104</v>
      </c>
      <c r="F1653" s="108" t="s">
        <v>679</v>
      </c>
      <c r="G1653" s="108" t="s">
        <v>611</v>
      </c>
      <c r="H1653" s="108" t="s">
        <v>604</v>
      </c>
      <c r="I1653" s="108" t="s">
        <v>604</v>
      </c>
      <c r="J1653" s="109">
        <v>318902.46999999997</v>
      </c>
      <c r="K1653" s="107">
        <v>2020</v>
      </c>
      <c r="L1653" s="98"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98" t="b">
        <f t="shared" si="25"/>
        <v>1</v>
      </c>
    </row>
    <row r="1654" spans="1:13">
      <c r="A1654" s="107">
        <v>7832</v>
      </c>
      <c r="B1654" s="108" t="s">
        <v>1469</v>
      </c>
      <c r="C1654" s="108" t="s">
        <v>1470</v>
      </c>
      <c r="D1654" s="107">
        <v>10393</v>
      </c>
      <c r="E1654" s="108" t="s">
        <v>143</v>
      </c>
      <c r="F1654" s="108" t="s">
        <v>603</v>
      </c>
      <c r="G1654" s="108" t="s">
        <v>16</v>
      </c>
      <c r="H1654" s="108" t="s">
        <v>650</v>
      </c>
      <c r="I1654" s="108" t="s">
        <v>651</v>
      </c>
      <c r="J1654" s="109">
        <v>0</v>
      </c>
      <c r="K1654" s="107">
        <v>2020</v>
      </c>
      <c r="L1654" s="98"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98" t="b">
        <f t="shared" si="25"/>
        <v>1</v>
      </c>
    </row>
    <row r="1655" spans="1:13">
      <c r="A1655" s="107">
        <v>7832</v>
      </c>
      <c r="B1655" s="108" t="s">
        <v>1469</v>
      </c>
      <c r="C1655" s="108" t="s">
        <v>1470</v>
      </c>
      <c r="D1655" s="107">
        <v>10393</v>
      </c>
      <c r="E1655" s="108" t="s">
        <v>143</v>
      </c>
      <c r="F1655" s="108" t="s">
        <v>603</v>
      </c>
      <c r="G1655" s="108" t="s">
        <v>24</v>
      </c>
      <c r="H1655" s="108" t="s">
        <v>650</v>
      </c>
      <c r="I1655" s="108" t="s">
        <v>651</v>
      </c>
      <c r="J1655" s="109">
        <v>0</v>
      </c>
      <c r="K1655" s="107">
        <v>2020</v>
      </c>
      <c r="L1655" s="98"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98" t="b">
        <f t="shared" si="25"/>
        <v>1</v>
      </c>
    </row>
    <row r="1656" spans="1:13">
      <c r="A1656" s="107">
        <v>7832</v>
      </c>
      <c r="B1656" s="108" t="s">
        <v>1469</v>
      </c>
      <c r="C1656" s="108" t="s">
        <v>1470</v>
      </c>
      <c r="D1656" s="107">
        <v>10393</v>
      </c>
      <c r="E1656" s="108" t="s">
        <v>143</v>
      </c>
      <c r="F1656" s="108" t="s">
        <v>603</v>
      </c>
      <c r="G1656" s="108" t="s">
        <v>649</v>
      </c>
      <c r="H1656" s="108" t="s">
        <v>650</v>
      </c>
      <c r="I1656" s="108" t="s">
        <v>651</v>
      </c>
      <c r="J1656" s="109">
        <v>0</v>
      </c>
      <c r="K1656" s="107">
        <v>2020</v>
      </c>
      <c r="L1656" s="98"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98" t="b">
        <f t="shared" si="25"/>
        <v>1</v>
      </c>
    </row>
    <row r="1657" spans="1:13">
      <c r="A1657" s="107">
        <v>7834</v>
      </c>
      <c r="B1657" s="108" t="s">
        <v>1471</v>
      </c>
      <c r="C1657" s="108" t="s">
        <v>655</v>
      </c>
      <c r="D1657" s="107">
        <v>17543</v>
      </c>
      <c r="E1657" s="108" t="s">
        <v>123</v>
      </c>
      <c r="F1657" s="108" t="s">
        <v>603</v>
      </c>
      <c r="G1657" s="108" t="s">
        <v>16</v>
      </c>
      <c r="H1657" s="108" t="s">
        <v>612</v>
      </c>
      <c r="I1657" s="108" t="s">
        <v>612</v>
      </c>
      <c r="J1657" s="109">
        <v>0</v>
      </c>
      <c r="K1657" s="107">
        <v>2020</v>
      </c>
      <c r="L1657" s="98"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98" t="b">
        <f t="shared" si="25"/>
        <v>1</v>
      </c>
    </row>
    <row r="1658" spans="1:13">
      <c r="A1658" s="107">
        <v>7834</v>
      </c>
      <c r="B1658" s="108" t="s">
        <v>1471</v>
      </c>
      <c r="C1658" s="108" t="s">
        <v>655</v>
      </c>
      <c r="D1658" s="107">
        <v>17543</v>
      </c>
      <c r="E1658" s="108" t="s">
        <v>123</v>
      </c>
      <c r="F1658" s="108" t="s">
        <v>603</v>
      </c>
      <c r="G1658" s="108" t="s">
        <v>16</v>
      </c>
      <c r="H1658" s="108" t="s">
        <v>604</v>
      </c>
      <c r="I1658" s="108" t="s">
        <v>604</v>
      </c>
      <c r="J1658" s="109">
        <v>1385897</v>
      </c>
      <c r="K1658" s="107">
        <v>2020</v>
      </c>
      <c r="L1658" s="98"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98" t="b">
        <f t="shared" si="25"/>
        <v>1</v>
      </c>
    </row>
    <row r="1659" spans="1:13">
      <c r="A1659" s="107">
        <v>7834</v>
      </c>
      <c r="B1659" s="108" t="s">
        <v>1471</v>
      </c>
      <c r="C1659" s="108" t="s">
        <v>655</v>
      </c>
      <c r="D1659" s="107">
        <v>17543</v>
      </c>
      <c r="E1659" s="108" t="s">
        <v>123</v>
      </c>
      <c r="F1659" s="108" t="s">
        <v>603</v>
      </c>
      <c r="G1659" s="108" t="s">
        <v>24</v>
      </c>
      <c r="H1659" s="108" t="s">
        <v>612</v>
      </c>
      <c r="I1659" s="108" t="s">
        <v>612</v>
      </c>
      <c r="J1659" s="109">
        <v>0</v>
      </c>
      <c r="K1659" s="107">
        <v>2020</v>
      </c>
      <c r="L1659" s="98"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98" t="b">
        <f t="shared" si="25"/>
        <v>1</v>
      </c>
    </row>
    <row r="1660" spans="1:13">
      <c r="A1660" s="107">
        <v>7834</v>
      </c>
      <c r="B1660" s="108" t="s">
        <v>1471</v>
      </c>
      <c r="C1660" s="108" t="s">
        <v>655</v>
      </c>
      <c r="D1660" s="107">
        <v>17543</v>
      </c>
      <c r="E1660" s="108" t="s">
        <v>123</v>
      </c>
      <c r="F1660" s="108" t="s">
        <v>603</v>
      </c>
      <c r="G1660" s="108" t="s">
        <v>24</v>
      </c>
      <c r="H1660" s="108" t="s">
        <v>604</v>
      </c>
      <c r="I1660" s="108" t="s">
        <v>604</v>
      </c>
      <c r="J1660" s="109">
        <v>2379996</v>
      </c>
      <c r="K1660" s="107">
        <v>2020</v>
      </c>
      <c r="L1660" s="98"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98" t="b">
        <f t="shared" si="25"/>
        <v>1</v>
      </c>
    </row>
    <row r="1661" spans="1:13">
      <c r="A1661" s="107">
        <v>7834</v>
      </c>
      <c r="B1661" s="108" t="s">
        <v>1471</v>
      </c>
      <c r="C1661" s="108" t="s">
        <v>655</v>
      </c>
      <c r="D1661" s="107">
        <v>17543</v>
      </c>
      <c r="E1661" s="108" t="s">
        <v>123</v>
      </c>
      <c r="F1661" s="108" t="s">
        <v>603</v>
      </c>
      <c r="G1661" s="108" t="s">
        <v>611</v>
      </c>
      <c r="H1661" s="108" t="s">
        <v>612</v>
      </c>
      <c r="I1661" s="108" t="s">
        <v>612</v>
      </c>
      <c r="J1661" s="109">
        <v>0</v>
      </c>
      <c r="K1661" s="107">
        <v>2020</v>
      </c>
      <c r="L1661" s="98"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98" t="b">
        <f t="shared" si="25"/>
        <v>1</v>
      </c>
    </row>
    <row r="1662" spans="1:13">
      <c r="A1662" s="107">
        <v>7834</v>
      </c>
      <c r="B1662" s="108" t="s">
        <v>1471</v>
      </c>
      <c r="C1662" s="108" t="s">
        <v>655</v>
      </c>
      <c r="D1662" s="107">
        <v>17543</v>
      </c>
      <c r="E1662" s="108" t="s">
        <v>123</v>
      </c>
      <c r="F1662" s="108" t="s">
        <v>603</v>
      </c>
      <c r="G1662" s="108" t="s">
        <v>611</v>
      </c>
      <c r="H1662" s="108" t="s">
        <v>604</v>
      </c>
      <c r="I1662" s="108" t="s">
        <v>604</v>
      </c>
      <c r="J1662" s="109">
        <v>1705363</v>
      </c>
      <c r="K1662" s="107">
        <v>2020</v>
      </c>
      <c r="L1662" s="98"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98" t="b">
        <f t="shared" si="25"/>
        <v>1</v>
      </c>
    </row>
    <row r="1663" spans="1:13">
      <c r="A1663" s="107">
        <v>7839</v>
      </c>
      <c r="B1663" s="108" t="s">
        <v>1472</v>
      </c>
      <c r="C1663" s="108" t="s">
        <v>1075</v>
      </c>
      <c r="D1663" s="107">
        <v>19876</v>
      </c>
      <c r="E1663" s="108" t="s">
        <v>140</v>
      </c>
      <c r="F1663" s="108" t="s">
        <v>603</v>
      </c>
      <c r="G1663" s="108" t="s">
        <v>611</v>
      </c>
      <c r="H1663" s="108" t="s">
        <v>612</v>
      </c>
      <c r="I1663" s="108" t="s">
        <v>612</v>
      </c>
      <c r="J1663" s="109">
        <v>15620.612999999999</v>
      </c>
      <c r="K1663" s="107">
        <v>2020</v>
      </c>
      <c r="L1663" s="98"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98" t="b">
        <f t="shared" si="25"/>
        <v>1</v>
      </c>
    </row>
    <row r="1664" spans="1:13">
      <c r="A1664" s="107">
        <v>7839</v>
      </c>
      <c r="B1664" s="108" t="s">
        <v>1472</v>
      </c>
      <c r="C1664" s="108" t="s">
        <v>1075</v>
      </c>
      <c r="D1664" s="107">
        <v>19876</v>
      </c>
      <c r="E1664" s="108" t="s">
        <v>140</v>
      </c>
      <c r="F1664" s="108" t="s">
        <v>603</v>
      </c>
      <c r="G1664" s="108" t="s">
        <v>611</v>
      </c>
      <c r="H1664" s="108" t="s">
        <v>604</v>
      </c>
      <c r="I1664" s="108" t="s">
        <v>604</v>
      </c>
      <c r="J1664" s="109">
        <v>1137849.3999999999</v>
      </c>
      <c r="K1664" s="107">
        <v>2020</v>
      </c>
      <c r="L1664" s="98"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98" t="b">
        <f t="shared" si="25"/>
        <v>1</v>
      </c>
    </row>
    <row r="1665" spans="1:13">
      <c r="A1665" s="107">
        <v>7845</v>
      </c>
      <c r="B1665" s="108" t="s">
        <v>1473</v>
      </c>
      <c r="C1665" s="108" t="s">
        <v>615</v>
      </c>
      <c r="D1665" s="107">
        <v>18642</v>
      </c>
      <c r="E1665" s="108" t="s">
        <v>129</v>
      </c>
      <c r="F1665" s="108" t="s">
        <v>603</v>
      </c>
      <c r="G1665" s="108" t="s">
        <v>16</v>
      </c>
      <c r="H1665" s="108" t="s">
        <v>604</v>
      </c>
      <c r="I1665" s="108" t="s">
        <v>604</v>
      </c>
      <c r="J1665" s="109">
        <v>1404498</v>
      </c>
      <c r="K1665" s="107">
        <v>2020</v>
      </c>
      <c r="L1665" s="98"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98" t="b">
        <f t="shared" si="25"/>
        <v>1</v>
      </c>
    </row>
    <row r="1666" spans="1:13">
      <c r="A1666" s="107">
        <v>7845</v>
      </c>
      <c r="B1666" s="108" t="s">
        <v>1473</v>
      </c>
      <c r="C1666" s="108" t="s">
        <v>615</v>
      </c>
      <c r="D1666" s="107">
        <v>18642</v>
      </c>
      <c r="E1666" s="108" t="s">
        <v>129</v>
      </c>
      <c r="F1666" s="108" t="s">
        <v>603</v>
      </c>
      <c r="G1666" s="108" t="s">
        <v>24</v>
      </c>
      <c r="H1666" s="108" t="s">
        <v>604</v>
      </c>
      <c r="I1666" s="108" t="s">
        <v>604</v>
      </c>
      <c r="J1666" s="109">
        <v>2155162</v>
      </c>
      <c r="K1666" s="107">
        <v>2020</v>
      </c>
      <c r="L1666" s="98"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98" t="b">
        <f t="shared" si="25"/>
        <v>1</v>
      </c>
    </row>
    <row r="1667" spans="1:13">
      <c r="A1667" s="107">
        <v>7845</v>
      </c>
      <c r="B1667" s="108" t="s">
        <v>1473</v>
      </c>
      <c r="C1667" s="108" t="s">
        <v>615</v>
      </c>
      <c r="D1667" s="107">
        <v>18642</v>
      </c>
      <c r="E1667" s="108" t="s">
        <v>129</v>
      </c>
      <c r="F1667" s="108" t="s">
        <v>603</v>
      </c>
      <c r="G1667" s="108" t="s">
        <v>611</v>
      </c>
      <c r="H1667" s="108" t="s">
        <v>612</v>
      </c>
      <c r="I1667" s="108" t="s">
        <v>612</v>
      </c>
      <c r="J1667" s="109">
        <v>1289.6669999999999</v>
      </c>
      <c r="K1667" s="107">
        <v>2020</v>
      </c>
      <c r="L1667" s="98"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98" t="b">
        <f t="shared" si="25"/>
        <v>1</v>
      </c>
    </row>
    <row r="1668" spans="1:13">
      <c r="A1668" s="107">
        <v>7845</v>
      </c>
      <c r="B1668" s="108" t="s">
        <v>1473</v>
      </c>
      <c r="C1668" s="108" t="s">
        <v>615</v>
      </c>
      <c r="D1668" s="107">
        <v>18642</v>
      </c>
      <c r="E1668" s="108" t="s">
        <v>129</v>
      </c>
      <c r="F1668" s="108" t="s">
        <v>603</v>
      </c>
      <c r="G1668" s="108" t="s">
        <v>611</v>
      </c>
      <c r="H1668" s="108" t="s">
        <v>604</v>
      </c>
      <c r="I1668" s="108" t="s">
        <v>604</v>
      </c>
      <c r="J1668" s="109">
        <v>203424.33</v>
      </c>
      <c r="K1668" s="107">
        <v>2020</v>
      </c>
      <c r="L1668" s="98"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98" t="b">
        <f t="shared" si="25"/>
        <v>1</v>
      </c>
    </row>
    <row r="1669" spans="1:13">
      <c r="A1669" s="107">
        <v>7846</v>
      </c>
      <c r="B1669" s="108" t="s">
        <v>1474</v>
      </c>
      <c r="C1669" s="108" t="s">
        <v>814</v>
      </c>
      <c r="D1669" s="107">
        <v>9617</v>
      </c>
      <c r="E1669" s="108" t="s">
        <v>31</v>
      </c>
      <c r="F1669" s="108" t="s">
        <v>603</v>
      </c>
      <c r="G1669" s="108" t="s">
        <v>16</v>
      </c>
      <c r="H1669" s="108" t="s">
        <v>612</v>
      </c>
      <c r="I1669" s="108" t="s">
        <v>612</v>
      </c>
      <c r="J1669" s="109">
        <v>0</v>
      </c>
      <c r="K1669" s="107">
        <v>2020</v>
      </c>
      <c r="L1669" s="98"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98" t="b">
        <f t="shared" si="25"/>
        <v>1</v>
      </c>
    </row>
    <row r="1670" spans="1:13">
      <c r="A1670" s="107">
        <v>7846</v>
      </c>
      <c r="B1670" s="108" t="s">
        <v>1474</v>
      </c>
      <c r="C1670" s="108" t="s">
        <v>814</v>
      </c>
      <c r="D1670" s="107">
        <v>9617</v>
      </c>
      <c r="E1670" s="108" t="s">
        <v>31</v>
      </c>
      <c r="F1670" s="108" t="s">
        <v>603</v>
      </c>
      <c r="G1670" s="108" t="s">
        <v>16</v>
      </c>
      <c r="H1670" s="108" t="s">
        <v>604</v>
      </c>
      <c r="I1670" s="108" t="s">
        <v>604</v>
      </c>
      <c r="J1670" s="109">
        <v>1705140</v>
      </c>
      <c r="K1670" s="107">
        <v>2020</v>
      </c>
      <c r="L1670" s="98"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98" t="b">
        <f t="shared" si="25"/>
        <v>1</v>
      </c>
    </row>
    <row r="1671" spans="1:13">
      <c r="A1671" s="107">
        <v>7846</v>
      </c>
      <c r="B1671" s="108" t="s">
        <v>1474</v>
      </c>
      <c r="C1671" s="108" t="s">
        <v>814</v>
      </c>
      <c r="D1671" s="107">
        <v>9617</v>
      </c>
      <c r="E1671" s="108" t="s">
        <v>31</v>
      </c>
      <c r="F1671" s="108" t="s">
        <v>603</v>
      </c>
      <c r="G1671" s="108" t="s">
        <v>24</v>
      </c>
      <c r="H1671" s="108" t="s">
        <v>612</v>
      </c>
      <c r="I1671" s="108" t="s">
        <v>612</v>
      </c>
      <c r="J1671" s="109">
        <v>0</v>
      </c>
      <c r="K1671" s="107">
        <v>2020</v>
      </c>
      <c r="L1671" s="98"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98" t="b">
        <f t="shared" si="25"/>
        <v>1</v>
      </c>
    </row>
    <row r="1672" spans="1:13">
      <c r="A1672" s="107">
        <v>7846</v>
      </c>
      <c r="B1672" s="108" t="s">
        <v>1474</v>
      </c>
      <c r="C1672" s="108" t="s">
        <v>814</v>
      </c>
      <c r="D1672" s="107">
        <v>9617</v>
      </c>
      <c r="E1672" s="108" t="s">
        <v>31</v>
      </c>
      <c r="F1672" s="108" t="s">
        <v>603</v>
      </c>
      <c r="G1672" s="108" t="s">
        <v>24</v>
      </c>
      <c r="H1672" s="108" t="s">
        <v>604</v>
      </c>
      <c r="I1672" s="108" t="s">
        <v>604</v>
      </c>
      <c r="J1672" s="109">
        <v>3333345</v>
      </c>
      <c r="K1672" s="107">
        <v>2020</v>
      </c>
      <c r="L1672" s="98"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98"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07">
        <v>7846</v>
      </c>
      <c r="B1673" s="108" t="s">
        <v>1474</v>
      </c>
      <c r="C1673" s="108" t="s">
        <v>814</v>
      </c>
      <c r="D1673" s="107">
        <v>9617</v>
      </c>
      <c r="E1673" s="108" t="s">
        <v>31</v>
      </c>
      <c r="F1673" s="108" t="s">
        <v>603</v>
      </c>
      <c r="G1673" s="108" t="s">
        <v>611</v>
      </c>
      <c r="H1673" s="108" t="s">
        <v>612</v>
      </c>
      <c r="I1673" s="108" t="s">
        <v>612</v>
      </c>
      <c r="J1673" s="109">
        <v>231.25399999999999</v>
      </c>
      <c r="K1673" s="107">
        <v>2020</v>
      </c>
      <c r="L1673" s="98"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98" t="b">
        <f t="shared" si="26"/>
        <v>1</v>
      </c>
    </row>
    <row r="1674" spans="1:13">
      <c r="A1674" s="107">
        <v>7846</v>
      </c>
      <c r="B1674" s="108" t="s">
        <v>1474</v>
      </c>
      <c r="C1674" s="108" t="s">
        <v>814</v>
      </c>
      <c r="D1674" s="107">
        <v>9617</v>
      </c>
      <c r="E1674" s="108" t="s">
        <v>31</v>
      </c>
      <c r="F1674" s="108" t="s">
        <v>603</v>
      </c>
      <c r="G1674" s="108" t="s">
        <v>611</v>
      </c>
      <c r="H1674" s="108" t="s">
        <v>604</v>
      </c>
      <c r="I1674" s="108" t="s">
        <v>604</v>
      </c>
      <c r="J1674" s="109">
        <v>229611.75</v>
      </c>
      <c r="K1674" s="107">
        <v>2020</v>
      </c>
      <c r="L1674" s="98"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98" t="b">
        <f t="shared" si="26"/>
        <v>1</v>
      </c>
    </row>
    <row r="1675" spans="1:13">
      <c r="A1675" s="107">
        <v>7870</v>
      </c>
      <c r="B1675" s="108" t="s">
        <v>1475</v>
      </c>
      <c r="C1675" s="108" t="s">
        <v>792</v>
      </c>
      <c r="D1675" s="107">
        <v>15500</v>
      </c>
      <c r="E1675" s="108" t="s">
        <v>143</v>
      </c>
      <c r="F1675" s="108" t="s">
        <v>603</v>
      </c>
      <c r="G1675" s="108" t="s">
        <v>16</v>
      </c>
      <c r="H1675" s="108" t="s">
        <v>612</v>
      </c>
      <c r="I1675" s="108" t="s">
        <v>612</v>
      </c>
      <c r="J1675" s="109">
        <v>7.665</v>
      </c>
      <c r="K1675" s="107">
        <v>2020</v>
      </c>
      <c r="L1675" s="98"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98" t="b">
        <f t="shared" si="26"/>
        <v>1</v>
      </c>
    </row>
    <row r="1676" spans="1:13">
      <c r="A1676" s="107">
        <v>7870</v>
      </c>
      <c r="B1676" s="108" t="s">
        <v>1475</v>
      </c>
      <c r="C1676" s="108" t="s">
        <v>792</v>
      </c>
      <c r="D1676" s="107">
        <v>15500</v>
      </c>
      <c r="E1676" s="108" t="s">
        <v>143</v>
      </c>
      <c r="F1676" s="108" t="s">
        <v>603</v>
      </c>
      <c r="G1676" s="108" t="s">
        <v>16</v>
      </c>
      <c r="H1676" s="108" t="s">
        <v>604</v>
      </c>
      <c r="I1676" s="108" t="s">
        <v>604</v>
      </c>
      <c r="J1676" s="109">
        <v>120837.34</v>
      </c>
      <c r="K1676" s="107">
        <v>2020</v>
      </c>
      <c r="L1676" s="98"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98" t="b">
        <f t="shared" si="26"/>
        <v>1</v>
      </c>
    </row>
    <row r="1677" spans="1:13">
      <c r="A1677" s="107">
        <v>7870</v>
      </c>
      <c r="B1677" s="108" t="s">
        <v>1475</v>
      </c>
      <c r="C1677" s="108" t="s">
        <v>792</v>
      </c>
      <c r="D1677" s="107">
        <v>15500</v>
      </c>
      <c r="E1677" s="108" t="s">
        <v>143</v>
      </c>
      <c r="F1677" s="108" t="s">
        <v>603</v>
      </c>
      <c r="G1677" s="108" t="s">
        <v>24</v>
      </c>
      <c r="H1677" s="108" t="s">
        <v>612</v>
      </c>
      <c r="I1677" s="108" t="s">
        <v>612</v>
      </c>
      <c r="J1677" s="109">
        <v>17.013000000000002</v>
      </c>
      <c r="K1677" s="107">
        <v>2020</v>
      </c>
      <c r="L1677" s="98"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98" t="b">
        <f t="shared" si="26"/>
        <v>1</v>
      </c>
    </row>
    <row r="1678" spans="1:13">
      <c r="A1678" s="107">
        <v>7870</v>
      </c>
      <c r="B1678" s="108" t="s">
        <v>1475</v>
      </c>
      <c r="C1678" s="108" t="s">
        <v>792</v>
      </c>
      <c r="D1678" s="107">
        <v>15500</v>
      </c>
      <c r="E1678" s="108" t="s">
        <v>143</v>
      </c>
      <c r="F1678" s="108" t="s">
        <v>603</v>
      </c>
      <c r="G1678" s="108" t="s">
        <v>24</v>
      </c>
      <c r="H1678" s="108" t="s">
        <v>604</v>
      </c>
      <c r="I1678" s="108" t="s">
        <v>604</v>
      </c>
      <c r="J1678" s="109">
        <v>249280.99</v>
      </c>
      <c r="K1678" s="107">
        <v>2020</v>
      </c>
      <c r="L1678" s="98"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98" t="b">
        <f t="shared" si="26"/>
        <v>1</v>
      </c>
    </row>
    <row r="1679" spans="1:13">
      <c r="A1679" s="107">
        <v>7873</v>
      </c>
      <c r="B1679" s="108" t="s">
        <v>1476</v>
      </c>
      <c r="C1679" s="108" t="s">
        <v>808</v>
      </c>
      <c r="D1679" s="107">
        <v>18454</v>
      </c>
      <c r="E1679" s="108" t="s">
        <v>31</v>
      </c>
      <c r="F1679" s="108" t="s">
        <v>603</v>
      </c>
      <c r="G1679" s="108" t="s">
        <v>16</v>
      </c>
      <c r="H1679" s="108" t="s">
        <v>604</v>
      </c>
      <c r="I1679" s="108" t="s">
        <v>604</v>
      </c>
      <c r="J1679" s="109">
        <v>2662171</v>
      </c>
      <c r="K1679" s="107">
        <v>2020</v>
      </c>
      <c r="L1679" s="98"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98" t="b">
        <f t="shared" si="26"/>
        <v>1</v>
      </c>
    </row>
    <row r="1680" spans="1:13">
      <c r="A1680" s="107">
        <v>7873</v>
      </c>
      <c r="B1680" s="108" t="s">
        <v>1476</v>
      </c>
      <c r="C1680" s="108" t="s">
        <v>808</v>
      </c>
      <c r="D1680" s="107">
        <v>18454</v>
      </c>
      <c r="E1680" s="108" t="s">
        <v>31</v>
      </c>
      <c r="F1680" s="108" t="s">
        <v>603</v>
      </c>
      <c r="G1680" s="108" t="s">
        <v>24</v>
      </c>
      <c r="H1680" s="108" t="s">
        <v>604</v>
      </c>
      <c r="I1680" s="108" t="s">
        <v>604</v>
      </c>
      <c r="J1680" s="109">
        <v>4880724</v>
      </c>
      <c r="K1680" s="107">
        <v>2020</v>
      </c>
      <c r="L1680" s="98"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98" t="b">
        <f t="shared" si="26"/>
        <v>1</v>
      </c>
    </row>
    <row r="1681" spans="1:13">
      <c r="A1681" s="107">
        <v>7873</v>
      </c>
      <c r="B1681" s="108" t="s">
        <v>1476</v>
      </c>
      <c r="C1681" s="108" t="s">
        <v>808</v>
      </c>
      <c r="D1681" s="107">
        <v>18454</v>
      </c>
      <c r="E1681" s="108" t="s">
        <v>31</v>
      </c>
      <c r="F1681" s="108" t="s">
        <v>603</v>
      </c>
      <c r="G1681" s="108" t="s">
        <v>611</v>
      </c>
      <c r="H1681" s="108" t="s">
        <v>604</v>
      </c>
      <c r="I1681" s="108" t="s">
        <v>604</v>
      </c>
      <c r="J1681" s="109">
        <v>30552</v>
      </c>
      <c r="K1681" s="107">
        <v>2020</v>
      </c>
      <c r="L1681" s="98"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98" t="b">
        <f t="shared" si="26"/>
        <v>1</v>
      </c>
    </row>
    <row r="1682" spans="1:13">
      <c r="A1682" s="107">
        <v>7887</v>
      </c>
      <c r="B1682" s="108" t="s">
        <v>1477</v>
      </c>
      <c r="C1682" s="108" t="s">
        <v>1478</v>
      </c>
      <c r="D1682" s="107">
        <v>11018</v>
      </c>
      <c r="E1682" s="108" t="s">
        <v>89</v>
      </c>
      <c r="F1682" s="108" t="s">
        <v>603</v>
      </c>
      <c r="G1682" s="108" t="s">
        <v>16</v>
      </c>
      <c r="H1682" s="108" t="s">
        <v>612</v>
      </c>
      <c r="I1682" s="108" t="s">
        <v>612</v>
      </c>
      <c r="J1682" s="109">
        <v>0</v>
      </c>
      <c r="K1682" s="107">
        <v>2020</v>
      </c>
      <c r="L1682" s="98"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98" t="b">
        <f t="shared" si="26"/>
        <v>1</v>
      </c>
    </row>
    <row r="1683" spans="1:13">
      <c r="A1683" s="107">
        <v>7887</v>
      </c>
      <c r="B1683" s="108" t="s">
        <v>1477</v>
      </c>
      <c r="C1683" s="108" t="s">
        <v>1478</v>
      </c>
      <c r="D1683" s="107">
        <v>11018</v>
      </c>
      <c r="E1683" s="108" t="s">
        <v>89</v>
      </c>
      <c r="F1683" s="108" t="s">
        <v>603</v>
      </c>
      <c r="G1683" s="108" t="s">
        <v>16</v>
      </c>
      <c r="H1683" s="108" t="s">
        <v>604</v>
      </c>
      <c r="I1683" s="108" t="s">
        <v>604</v>
      </c>
      <c r="J1683" s="109">
        <v>3783</v>
      </c>
      <c r="K1683" s="107">
        <v>2020</v>
      </c>
      <c r="L1683" s="98"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98" t="b">
        <f t="shared" si="26"/>
        <v>1</v>
      </c>
    </row>
    <row r="1684" spans="1:13">
      <c r="A1684" s="107">
        <v>7887</v>
      </c>
      <c r="B1684" s="108" t="s">
        <v>1477</v>
      </c>
      <c r="C1684" s="108" t="s">
        <v>1478</v>
      </c>
      <c r="D1684" s="107">
        <v>11018</v>
      </c>
      <c r="E1684" s="108" t="s">
        <v>89</v>
      </c>
      <c r="F1684" s="108" t="s">
        <v>603</v>
      </c>
      <c r="G1684" s="108" t="s">
        <v>24</v>
      </c>
      <c r="H1684" s="108" t="s">
        <v>612</v>
      </c>
      <c r="I1684" s="108" t="s">
        <v>612</v>
      </c>
      <c r="J1684" s="109">
        <v>0</v>
      </c>
      <c r="K1684" s="107">
        <v>2020</v>
      </c>
      <c r="L1684" s="98"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98" t="b">
        <f t="shared" si="26"/>
        <v>1</v>
      </c>
    </row>
    <row r="1685" spans="1:13">
      <c r="A1685" s="107">
        <v>7887</v>
      </c>
      <c r="B1685" s="108" t="s">
        <v>1477</v>
      </c>
      <c r="C1685" s="108" t="s">
        <v>1478</v>
      </c>
      <c r="D1685" s="107">
        <v>11018</v>
      </c>
      <c r="E1685" s="108" t="s">
        <v>89</v>
      </c>
      <c r="F1685" s="108" t="s">
        <v>603</v>
      </c>
      <c r="G1685" s="108" t="s">
        <v>24</v>
      </c>
      <c r="H1685" s="108" t="s">
        <v>604</v>
      </c>
      <c r="I1685" s="108" t="s">
        <v>604</v>
      </c>
      <c r="J1685" s="109">
        <v>15709</v>
      </c>
      <c r="K1685" s="107">
        <v>2020</v>
      </c>
      <c r="L1685" s="98"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98" t="b">
        <f t="shared" si="26"/>
        <v>1</v>
      </c>
    </row>
    <row r="1686" spans="1:13">
      <c r="A1686" s="107">
        <v>7887</v>
      </c>
      <c r="B1686" s="108" t="s">
        <v>1477</v>
      </c>
      <c r="C1686" s="108" t="s">
        <v>1478</v>
      </c>
      <c r="D1686" s="107">
        <v>11018</v>
      </c>
      <c r="E1686" s="108" t="s">
        <v>89</v>
      </c>
      <c r="F1686" s="108" t="s">
        <v>603</v>
      </c>
      <c r="G1686" s="108" t="s">
        <v>611</v>
      </c>
      <c r="H1686" s="108" t="s">
        <v>612</v>
      </c>
      <c r="I1686" s="108" t="s">
        <v>612</v>
      </c>
      <c r="J1686" s="109">
        <v>31.684999999999999</v>
      </c>
      <c r="K1686" s="107">
        <v>2020</v>
      </c>
      <c r="L1686" s="98"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98" t="b">
        <f t="shared" si="26"/>
        <v>1</v>
      </c>
    </row>
    <row r="1687" spans="1:13">
      <c r="A1687" s="107">
        <v>7887</v>
      </c>
      <c r="B1687" s="108" t="s">
        <v>1477</v>
      </c>
      <c r="C1687" s="108" t="s">
        <v>1478</v>
      </c>
      <c r="D1687" s="107">
        <v>11018</v>
      </c>
      <c r="E1687" s="108" t="s">
        <v>89</v>
      </c>
      <c r="F1687" s="108" t="s">
        <v>603</v>
      </c>
      <c r="G1687" s="108" t="s">
        <v>611</v>
      </c>
      <c r="H1687" s="108" t="s">
        <v>604</v>
      </c>
      <c r="I1687" s="108" t="s">
        <v>604</v>
      </c>
      <c r="J1687" s="109">
        <v>135652.32</v>
      </c>
      <c r="K1687" s="107">
        <v>2020</v>
      </c>
      <c r="L1687" s="98"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98" t="b">
        <f t="shared" si="26"/>
        <v>1</v>
      </c>
    </row>
    <row r="1688" spans="1:13">
      <c r="A1688" s="107">
        <v>7887</v>
      </c>
      <c r="B1688" s="108" t="s">
        <v>1477</v>
      </c>
      <c r="C1688" s="108" t="s">
        <v>1478</v>
      </c>
      <c r="D1688" s="107">
        <v>11018</v>
      </c>
      <c r="E1688" s="108" t="s">
        <v>89</v>
      </c>
      <c r="F1688" s="108" t="s">
        <v>603</v>
      </c>
      <c r="G1688" s="108" t="s">
        <v>649</v>
      </c>
      <c r="H1688" s="108" t="s">
        <v>612</v>
      </c>
      <c r="I1688" s="108" t="s">
        <v>612</v>
      </c>
      <c r="J1688" s="109">
        <v>31.475000000000001</v>
      </c>
      <c r="K1688" s="107">
        <v>2020</v>
      </c>
      <c r="L1688" s="98"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98" t="b">
        <f t="shared" si="26"/>
        <v>1</v>
      </c>
    </row>
    <row r="1689" spans="1:13">
      <c r="A1689" s="107">
        <v>7887</v>
      </c>
      <c r="B1689" s="108" t="s">
        <v>1477</v>
      </c>
      <c r="C1689" s="108" t="s">
        <v>1478</v>
      </c>
      <c r="D1689" s="107">
        <v>11018</v>
      </c>
      <c r="E1689" s="108" t="s">
        <v>89</v>
      </c>
      <c r="F1689" s="108" t="s">
        <v>603</v>
      </c>
      <c r="G1689" s="108" t="s">
        <v>649</v>
      </c>
      <c r="H1689" s="108" t="s">
        <v>650</v>
      </c>
      <c r="I1689" s="108" t="s">
        <v>651</v>
      </c>
      <c r="J1689" s="109">
        <v>29299.525000000001</v>
      </c>
      <c r="K1689" s="107">
        <v>2020</v>
      </c>
      <c r="L1689" s="98"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98" t="b">
        <f t="shared" si="26"/>
        <v>1</v>
      </c>
    </row>
    <row r="1690" spans="1:13">
      <c r="A1690" s="107">
        <v>7897</v>
      </c>
      <c r="B1690" s="108" t="s">
        <v>1479</v>
      </c>
      <c r="C1690" s="108" t="s">
        <v>1459</v>
      </c>
      <c r="D1690" s="107">
        <v>17650</v>
      </c>
      <c r="E1690" s="108" t="s">
        <v>3</v>
      </c>
      <c r="F1690" s="108" t="s">
        <v>679</v>
      </c>
      <c r="G1690" s="108" t="s">
        <v>16</v>
      </c>
      <c r="H1690" s="108" t="s">
        <v>604</v>
      </c>
      <c r="I1690" s="108" t="s">
        <v>604</v>
      </c>
      <c r="J1690" s="109">
        <v>1636544</v>
      </c>
      <c r="K1690" s="107">
        <v>2020</v>
      </c>
      <c r="L1690" s="98"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98" t="b">
        <f t="shared" si="26"/>
        <v>1</v>
      </c>
    </row>
    <row r="1691" spans="1:13">
      <c r="A1691" s="107">
        <v>7897</v>
      </c>
      <c r="B1691" s="108" t="s">
        <v>1479</v>
      </c>
      <c r="C1691" s="108" t="s">
        <v>1459</v>
      </c>
      <c r="D1691" s="107">
        <v>17650</v>
      </c>
      <c r="E1691" s="108" t="s">
        <v>3</v>
      </c>
      <c r="F1691" s="108" t="s">
        <v>679</v>
      </c>
      <c r="G1691" s="108" t="s">
        <v>24</v>
      </c>
      <c r="H1691" s="108" t="s">
        <v>604</v>
      </c>
      <c r="I1691" s="108" t="s">
        <v>604</v>
      </c>
      <c r="J1691" s="109">
        <v>2781700</v>
      </c>
      <c r="K1691" s="107">
        <v>2020</v>
      </c>
      <c r="L1691" s="98"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98" t="b">
        <f t="shared" si="26"/>
        <v>1</v>
      </c>
    </row>
    <row r="1692" spans="1:13">
      <c r="A1692" s="107">
        <v>7900</v>
      </c>
      <c r="B1692" s="108" t="s">
        <v>1480</v>
      </c>
      <c r="C1692" s="108" t="s">
        <v>1481</v>
      </c>
      <c r="D1692" s="107">
        <v>1015</v>
      </c>
      <c r="E1692" s="108" t="s">
        <v>132</v>
      </c>
      <c r="F1692" s="108" t="s">
        <v>603</v>
      </c>
      <c r="G1692" s="108" t="s">
        <v>16</v>
      </c>
      <c r="H1692" s="108" t="s">
        <v>604</v>
      </c>
      <c r="I1692" s="108" t="s">
        <v>604</v>
      </c>
      <c r="J1692" s="109">
        <v>474566</v>
      </c>
      <c r="K1692" s="107">
        <v>2020</v>
      </c>
      <c r="L1692" s="98"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98" t="b">
        <f t="shared" si="26"/>
        <v>1</v>
      </c>
    </row>
    <row r="1693" spans="1:13">
      <c r="A1693" s="107">
        <v>7900</v>
      </c>
      <c r="B1693" s="108" t="s">
        <v>1480</v>
      </c>
      <c r="C1693" s="108" t="s">
        <v>1481</v>
      </c>
      <c r="D1693" s="107">
        <v>1015</v>
      </c>
      <c r="E1693" s="108" t="s">
        <v>132</v>
      </c>
      <c r="F1693" s="108" t="s">
        <v>603</v>
      </c>
      <c r="G1693" s="108" t="s">
        <v>24</v>
      </c>
      <c r="H1693" s="108" t="s">
        <v>604</v>
      </c>
      <c r="I1693" s="108" t="s">
        <v>604</v>
      </c>
      <c r="J1693" s="109">
        <v>872203</v>
      </c>
      <c r="K1693" s="107">
        <v>2020</v>
      </c>
      <c r="L1693" s="98"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98" t="b">
        <f t="shared" si="26"/>
        <v>1</v>
      </c>
    </row>
    <row r="1694" spans="1:13">
      <c r="A1694" s="107">
        <v>7900</v>
      </c>
      <c r="B1694" s="108" t="s">
        <v>1480</v>
      </c>
      <c r="C1694" s="108" t="s">
        <v>1481</v>
      </c>
      <c r="D1694" s="107">
        <v>1015</v>
      </c>
      <c r="E1694" s="108" t="s">
        <v>132</v>
      </c>
      <c r="F1694" s="108" t="s">
        <v>603</v>
      </c>
      <c r="G1694" s="108" t="s">
        <v>611</v>
      </c>
      <c r="H1694" s="108" t="s">
        <v>604</v>
      </c>
      <c r="I1694" s="108" t="s">
        <v>604</v>
      </c>
      <c r="J1694" s="109">
        <v>228135</v>
      </c>
      <c r="K1694" s="107">
        <v>2020</v>
      </c>
      <c r="L1694" s="98"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98" t="b">
        <f t="shared" si="26"/>
        <v>1</v>
      </c>
    </row>
    <row r="1695" spans="1:13">
      <c r="A1695" s="107">
        <v>7902</v>
      </c>
      <c r="B1695" s="108" t="s">
        <v>1482</v>
      </c>
      <c r="C1695" s="108" t="s">
        <v>1319</v>
      </c>
      <c r="D1695" s="107">
        <v>17698</v>
      </c>
      <c r="E1695" s="108" t="s">
        <v>132</v>
      </c>
      <c r="F1695" s="108" t="s">
        <v>603</v>
      </c>
      <c r="G1695" s="108" t="s">
        <v>605</v>
      </c>
      <c r="H1695" s="108" t="s">
        <v>619</v>
      </c>
      <c r="I1695" s="108" t="s">
        <v>607</v>
      </c>
      <c r="J1695" s="109">
        <v>2179217</v>
      </c>
      <c r="K1695" s="107">
        <v>2020</v>
      </c>
      <c r="L1695" s="98"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98" t="b">
        <f t="shared" si="26"/>
        <v>1</v>
      </c>
    </row>
    <row r="1696" spans="1:13">
      <c r="A1696" s="107">
        <v>7902</v>
      </c>
      <c r="B1696" s="108" t="s">
        <v>1482</v>
      </c>
      <c r="C1696" s="108" t="s">
        <v>1319</v>
      </c>
      <c r="D1696" s="107">
        <v>17698</v>
      </c>
      <c r="E1696" s="108" t="s">
        <v>132</v>
      </c>
      <c r="F1696" s="108" t="s">
        <v>603</v>
      </c>
      <c r="G1696" s="108" t="s">
        <v>605</v>
      </c>
      <c r="H1696" s="108" t="s">
        <v>604</v>
      </c>
      <c r="I1696" s="108" t="s">
        <v>604</v>
      </c>
      <c r="J1696" s="109">
        <v>6335.0389999999998</v>
      </c>
      <c r="K1696" s="107">
        <v>2020</v>
      </c>
      <c r="L1696" s="98"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98" t="b">
        <f t="shared" si="26"/>
        <v>1</v>
      </c>
    </row>
    <row r="1697" spans="1:13">
      <c r="A1697" s="107">
        <v>7907</v>
      </c>
      <c r="B1697" s="108" t="s">
        <v>1483</v>
      </c>
      <c r="C1697" s="108" t="s">
        <v>1484</v>
      </c>
      <c r="D1697" s="107">
        <v>10325</v>
      </c>
      <c r="E1697" s="108" t="s">
        <v>16</v>
      </c>
      <c r="F1697" s="108" t="s">
        <v>603</v>
      </c>
      <c r="G1697" s="108" t="s">
        <v>664</v>
      </c>
      <c r="H1697" s="108" t="s">
        <v>636</v>
      </c>
      <c r="I1697" s="108" t="s">
        <v>665</v>
      </c>
      <c r="J1697" s="109">
        <v>240147</v>
      </c>
      <c r="K1697" s="107">
        <v>2020</v>
      </c>
      <c r="L1697" s="98"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98" t="b">
        <f t="shared" si="26"/>
        <v>1</v>
      </c>
    </row>
    <row r="1698" spans="1:13">
      <c r="A1698" s="107">
        <v>7917</v>
      </c>
      <c r="B1698" s="108" t="s">
        <v>1485</v>
      </c>
      <c r="C1698" s="108" t="s">
        <v>1350</v>
      </c>
      <c r="D1698" s="107">
        <v>13994</v>
      </c>
      <c r="E1698" s="108" t="s">
        <v>35</v>
      </c>
      <c r="F1698" s="108" t="s">
        <v>603</v>
      </c>
      <c r="G1698" s="108" t="s">
        <v>16</v>
      </c>
      <c r="H1698" s="108" t="s">
        <v>604</v>
      </c>
      <c r="I1698" s="108" t="s">
        <v>604</v>
      </c>
      <c r="J1698" s="109">
        <v>1194535</v>
      </c>
      <c r="K1698" s="107">
        <v>2020</v>
      </c>
      <c r="L1698" s="98"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98" t="b">
        <f t="shared" si="26"/>
        <v>1</v>
      </c>
    </row>
    <row r="1699" spans="1:13">
      <c r="A1699" s="107">
        <v>7917</v>
      </c>
      <c r="B1699" s="108" t="s">
        <v>1485</v>
      </c>
      <c r="C1699" s="108" t="s">
        <v>1350</v>
      </c>
      <c r="D1699" s="107">
        <v>13994</v>
      </c>
      <c r="E1699" s="108" t="s">
        <v>35</v>
      </c>
      <c r="F1699" s="108" t="s">
        <v>603</v>
      </c>
      <c r="G1699" s="108" t="s">
        <v>24</v>
      </c>
      <c r="H1699" s="108" t="s">
        <v>604</v>
      </c>
      <c r="I1699" s="108" t="s">
        <v>604</v>
      </c>
      <c r="J1699" s="109">
        <v>2175482</v>
      </c>
      <c r="K1699" s="107">
        <v>2020</v>
      </c>
      <c r="L1699" s="98"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98" t="b">
        <f t="shared" si="26"/>
        <v>1</v>
      </c>
    </row>
    <row r="1700" spans="1:13">
      <c r="A1700" s="107">
        <v>7927</v>
      </c>
      <c r="B1700" s="108" t="s">
        <v>1486</v>
      </c>
      <c r="C1700" s="108" t="s">
        <v>615</v>
      </c>
      <c r="D1700" s="107">
        <v>18642</v>
      </c>
      <c r="E1700" s="108" t="s">
        <v>129</v>
      </c>
      <c r="F1700" s="108" t="s">
        <v>603</v>
      </c>
      <c r="G1700" s="108" t="s">
        <v>846</v>
      </c>
      <c r="H1700" s="108" t="s">
        <v>847</v>
      </c>
      <c r="I1700" s="108" t="s">
        <v>847</v>
      </c>
      <c r="J1700" s="109">
        <v>0</v>
      </c>
      <c r="K1700" s="107">
        <v>2020</v>
      </c>
      <c r="L1700" s="98"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98" t="b">
        <f t="shared" si="26"/>
        <v>1</v>
      </c>
    </row>
    <row r="1701" spans="1:13">
      <c r="A1701" s="107">
        <v>7931</v>
      </c>
      <c r="B1701" s="108" t="s">
        <v>1487</v>
      </c>
      <c r="C1701" s="108" t="s">
        <v>1488</v>
      </c>
      <c r="D1701" s="107">
        <v>20169</v>
      </c>
      <c r="E1701" s="108" t="s">
        <v>115</v>
      </c>
      <c r="F1701" s="108" t="s">
        <v>603</v>
      </c>
      <c r="G1701" s="108" t="s">
        <v>16</v>
      </c>
      <c r="H1701" s="108" t="s">
        <v>604</v>
      </c>
      <c r="I1701" s="108" t="s">
        <v>604</v>
      </c>
      <c r="J1701" s="109">
        <v>618732</v>
      </c>
      <c r="K1701" s="107">
        <v>2020</v>
      </c>
      <c r="L1701" s="98"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98" t="b">
        <f t="shared" si="26"/>
        <v>1</v>
      </c>
    </row>
    <row r="1702" spans="1:13">
      <c r="A1702" s="107">
        <v>7931</v>
      </c>
      <c r="B1702" s="108" t="s">
        <v>1487</v>
      </c>
      <c r="C1702" s="108" t="s">
        <v>1488</v>
      </c>
      <c r="D1702" s="107">
        <v>20169</v>
      </c>
      <c r="E1702" s="108" t="s">
        <v>115</v>
      </c>
      <c r="F1702" s="108" t="s">
        <v>603</v>
      </c>
      <c r="G1702" s="108" t="s">
        <v>24</v>
      </c>
      <c r="H1702" s="108" t="s">
        <v>604</v>
      </c>
      <c r="I1702" s="108" t="s">
        <v>604</v>
      </c>
      <c r="J1702" s="109">
        <v>1148600</v>
      </c>
      <c r="K1702" s="107">
        <v>2020</v>
      </c>
      <c r="L1702" s="98"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98" t="b">
        <f t="shared" si="26"/>
        <v>1</v>
      </c>
    </row>
    <row r="1703" spans="1:13">
      <c r="A1703" s="107">
        <v>7946</v>
      </c>
      <c r="B1703" s="108" t="s">
        <v>1489</v>
      </c>
      <c r="C1703" s="108" t="s">
        <v>1490</v>
      </c>
      <c r="D1703" s="107">
        <v>13100</v>
      </c>
      <c r="E1703" s="108" t="s">
        <v>35</v>
      </c>
      <c r="F1703" s="108" t="s">
        <v>603</v>
      </c>
      <c r="G1703" s="108" t="s">
        <v>16</v>
      </c>
      <c r="H1703" s="108" t="s">
        <v>604</v>
      </c>
      <c r="I1703" s="108" t="s">
        <v>604</v>
      </c>
      <c r="J1703" s="109">
        <v>1189994</v>
      </c>
      <c r="K1703" s="107">
        <v>2020</v>
      </c>
      <c r="L1703" s="98"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98" t="b">
        <f t="shared" si="26"/>
        <v>1</v>
      </c>
    </row>
    <row r="1704" spans="1:13">
      <c r="A1704" s="107">
        <v>7946</v>
      </c>
      <c r="B1704" s="108" t="s">
        <v>1489</v>
      </c>
      <c r="C1704" s="108" t="s">
        <v>1490</v>
      </c>
      <c r="D1704" s="107">
        <v>13100</v>
      </c>
      <c r="E1704" s="108" t="s">
        <v>35</v>
      </c>
      <c r="F1704" s="108" t="s">
        <v>603</v>
      </c>
      <c r="G1704" s="108" t="s">
        <v>24</v>
      </c>
      <c r="H1704" s="108" t="s">
        <v>604</v>
      </c>
      <c r="I1704" s="108" t="s">
        <v>604</v>
      </c>
      <c r="J1704" s="109">
        <v>1963317</v>
      </c>
      <c r="K1704" s="107">
        <v>2020</v>
      </c>
      <c r="L1704" s="98"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98" t="b">
        <f t="shared" si="26"/>
        <v>1</v>
      </c>
    </row>
    <row r="1705" spans="1:13">
      <c r="A1705" s="107">
        <v>7962</v>
      </c>
      <c r="B1705" s="108" t="s">
        <v>1491</v>
      </c>
      <c r="C1705" s="108" t="s">
        <v>1492</v>
      </c>
      <c r="D1705" s="107">
        <v>5084</v>
      </c>
      <c r="E1705" s="108" t="s">
        <v>28</v>
      </c>
      <c r="F1705" s="108" t="s">
        <v>603</v>
      </c>
      <c r="G1705" s="108" t="s">
        <v>611</v>
      </c>
      <c r="H1705" s="108" t="s">
        <v>612</v>
      </c>
      <c r="I1705" s="108" t="s">
        <v>612</v>
      </c>
      <c r="J1705" s="109">
        <v>647.75400000000002</v>
      </c>
      <c r="K1705" s="107">
        <v>2020</v>
      </c>
      <c r="L1705" s="98"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98" t="b">
        <f t="shared" si="26"/>
        <v>1</v>
      </c>
    </row>
    <row r="1706" spans="1:13">
      <c r="A1706" s="107">
        <v>7962</v>
      </c>
      <c r="B1706" s="108" t="s">
        <v>1491</v>
      </c>
      <c r="C1706" s="108" t="s">
        <v>1492</v>
      </c>
      <c r="D1706" s="107">
        <v>5084</v>
      </c>
      <c r="E1706" s="108" t="s">
        <v>28</v>
      </c>
      <c r="F1706" s="108" t="s">
        <v>603</v>
      </c>
      <c r="G1706" s="108" t="s">
        <v>611</v>
      </c>
      <c r="H1706" s="108" t="s">
        <v>604</v>
      </c>
      <c r="I1706" s="108" t="s">
        <v>604</v>
      </c>
      <c r="J1706" s="109">
        <v>27628.245999999999</v>
      </c>
      <c r="K1706" s="107">
        <v>2020</v>
      </c>
      <c r="L1706" s="98"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98" t="b">
        <f t="shared" si="26"/>
        <v>1</v>
      </c>
    </row>
    <row r="1707" spans="1:13">
      <c r="A1707" s="107">
        <v>7999</v>
      </c>
      <c r="B1707" s="108" t="s">
        <v>1493</v>
      </c>
      <c r="C1707" s="108" t="s">
        <v>1494</v>
      </c>
      <c r="D1707" s="107">
        <v>49893</v>
      </c>
      <c r="E1707" s="108" t="s">
        <v>143</v>
      </c>
      <c r="F1707" s="108" t="s">
        <v>679</v>
      </c>
      <c r="G1707" s="108" t="s">
        <v>16</v>
      </c>
      <c r="H1707" s="108" t="s">
        <v>604</v>
      </c>
      <c r="I1707" s="108" t="s">
        <v>604</v>
      </c>
      <c r="J1707" s="109">
        <v>905472</v>
      </c>
      <c r="K1707" s="107">
        <v>2020</v>
      </c>
      <c r="L1707" s="98"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98" t="b">
        <f t="shared" si="26"/>
        <v>1</v>
      </c>
    </row>
    <row r="1708" spans="1:13">
      <c r="A1708" s="107">
        <v>7999</v>
      </c>
      <c r="B1708" s="108" t="s">
        <v>1493</v>
      </c>
      <c r="C1708" s="108" t="s">
        <v>1494</v>
      </c>
      <c r="D1708" s="107">
        <v>49893</v>
      </c>
      <c r="E1708" s="108" t="s">
        <v>143</v>
      </c>
      <c r="F1708" s="108" t="s">
        <v>679</v>
      </c>
      <c r="G1708" s="108" t="s">
        <v>24</v>
      </c>
      <c r="H1708" s="108" t="s">
        <v>604</v>
      </c>
      <c r="I1708" s="108" t="s">
        <v>604</v>
      </c>
      <c r="J1708" s="109">
        <v>1455203</v>
      </c>
      <c r="K1708" s="107">
        <v>2020</v>
      </c>
      <c r="L1708" s="98"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98" t="b">
        <f t="shared" si="26"/>
        <v>1</v>
      </c>
    </row>
    <row r="1709" spans="1:13">
      <c r="A1709" s="107">
        <v>8002</v>
      </c>
      <c r="B1709" s="108" t="s">
        <v>1495</v>
      </c>
      <c r="C1709" s="108" t="s">
        <v>1017</v>
      </c>
      <c r="D1709" s="107">
        <v>62032</v>
      </c>
      <c r="E1709" s="108" t="s">
        <v>94</v>
      </c>
      <c r="F1709" s="108" t="s">
        <v>603</v>
      </c>
      <c r="G1709" s="108" t="s">
        <v>605</v>
      </c>
      <c r="H1709" s="108" t="s">
        <v>612</v>
      </c>
      <c r="I1709" s="108" t="s">
        <v>612</v>
      </c>
      <c r="J1709" s="109">
        <v>187.64500000000001</v>
      </c>
      <c r="K1709" s="107">
        <v>2020</v>
      </c>
      <c r="L1709" s="98"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98" t="b">
        <f t="shared" si="26"/>
        <v>1</v>
      </c>
    </row>
    <row r="1710" spans="1:13">
      <c r="A1710" s="107">
        <v>8002</v>
      </c>
      <c r="B1710" s="108" t="s">
        <v>1495</v>
      </c>
      <c r="C1710" s="108" t="s">
        <v>1017</v>
      </c>
      <c r="D1710" s="107">
        <v>62032</v>
      </c>
      <c r="E1710" s="108" t="s">
        <v>94</v>
      </c>
      <c r="F1710" s="108" t="s">
        <v>603</v>
      </c>
      <c r="G1710" s="108" t="s">
        <v>605</v>
      </c>
      <c r="H1710" s="108" t="s">
        <v>604</v>
      </c>
      <c r="I1710" s="108" t="s">
        <v>604</v>
      </c>
      <c r="J1710" s="109">
        <v>14107.119000000001</v>
      </c>
      <c r="K1710" s="107">
        <v>2020</v>
      </c>
      <c r="L1710" s="98"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98" t="b">
        <f t="shared" si="26"/>
        <v>1</v>
      </c>
    </row>
    <row r="1711" spans="1:13">
      <c r="A1711" s="107">
        <v>8002</v>
      </c>
      <c r="B1711" s="108" t="s">
        <v>1495</v>
      </c>
      <c r="C1711" s="108" t="s">
        <v>1017</v>
      </c>
      <c r="D1711" s="107">
        <v>62032</v>
      </c>
      <c r="E1711" s="108" t="s">
        <v>94</v>
      </c>
      <c r="F1711" s="108" t="s">
        <v>603</v>
      </c>
      <c r="G1711" s="108" t="s">
        <v>605</v>
      </c>
      <c r="H1711" s="108" t="s">
        <v>646</v>
      </c>
      <c r="I1711" s="108" t="s">
        <v>646</v>
      </c>
      <c r="J1711" s="109">
        <v>2234.2359999999999</v>
      </c>
      <c r="K1711" s="107">
        <v>2020</v>
      </c>
      <c r="L1711" s="98"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98" t="b">
        <f t="shared" si="26"/>
        <v>1</v>
      </c>
    </row>
    <row r="1712" spans="1:13">
      <c r="A1712" s="107">
        <v>8005</v>
      </c>
      <c r="B1712" s="108" t="s">
        <v>1496</v>
      </c>
      <c r="C1712" s="108" t="s">
        <v>1497</v>
      </c>
      <c r="D1712" s="107">
        <v>54765</v>
      </c>
      <c r="E1712" s="108" t="s">
        <v>71</v>
      </c>
      <c r="F1712" s="108" t="s">
        <v>679</v>
      </c>
      <c r="G1712" s="108" t="s">
        <v>635</v>
      </c>
      <c r="H1712" s="108" t="s">
        <v>636</v>
      </c>
      <c r="I1712" s="108" t="s">
        <v>637</v>
      </c>
      <c r="J1712" s="109">
        <v>-140332</v>
      </c>
      <c r="K1712" s="107">
        <v>2020</v>
      </c>
      <c r="L1712" s="98"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98" t="b">
        <f t="shared" si="26"/>
        <v>1</v>
      </c>
    </row>
    <row r="1713" spans="1:13">
      <c r="A1713" s="107">
        <v>8006</v>
      </c>
      <c r="B1713" s="108" t="s">
        <v>1498</v>
      </c>
      <c r="C1713" s="108" t="s">
        <v>1499</v>
      </c>
      <c r="D1713" s="107">
        <v>5511</v>
      </c>
      <c r="E1713" s="108" t="s">
        <v>102</v>
      </c>
      <c r="F1713" s="108" t="s">
        <v>679</v>
      </c>
      <c r="G1713" s="108" t="s">
        <v>605</v>
      </c>
      <c r="H1713" s="108" t="s">
        <v>612</v>
      </c>
      <c r="I1713" s="108" t="s">
        <v>612</v>
      </c>
      <c r="J1713" s="109">
        <v>0</v>
      </c>
      <c r="K1713" s="107">
        <v>2020</v>
      </c>
      <c r="L1713" s="98"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98" t="b">
        <f t="shared" si="26"/>
        <v>1</v>
      </c>
    </row>
    <row r="1714" spans="1:13">
      <c r="A1714" s="107">
        <v>8006</v>
      </c>
      <c r="B1714" s="108" t="s">
        <v>1498</v>
      </c>
      <c r="C1714" s="108" t="s">
        <v>1499</v>
      </c>
      <c r="D1714" s="107">
        <v>5511</v>
      </c>
      <c r="E1714" s="108" t="s">
        <v>102</v>
      </c>
      <c r="F1714" s="108" t="s">
        <v>679</v>
      </c>
      <c r="G1714" s="108" t="s">
        <v>605</v>
      </c>
      <c r="H1714" s="108" t="s">
        <v>604</v>
      </c>
      <c r="I1714" s="108" t="s">
        <v>604</v>
      </c>
      <c r="J1714" s="109">
        <v>104924.41</v>
      </c>
      <c r="K1714" s="107">
        <v>2020</v>
      </c>
      <c r="L1714" s="98"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98" t="b">
        <f t="shared" si="26"/>
        <v>1</v>
      </c>
    </row>
    <row r="1715" spans="1:13">
      <c r="A1715" s="107">
        <v>8006</v>
      </c>
      <c r="B1715" s="108" t="s">
        <v>1498</v>
      </c>
      <c r="C1715" s="108" t="s">
        <v>1499</v>
      </c>
      <c r="D1715" s="107">
        <v>5511</v>
      </c>
      <c r="E1715" s="108" t="s">
        <v>102</v>
      </c>
      <c r="F1715" s="108" t="s">
        <v>679</v>
      </c>
      <c r="G1715" s="108" t="s">
        <v>605</v>
      </c>
      <c r="H1715" s="108" t="s">
        <v>646</v>
      </c>
      <c r="I1715" s="108" t="s">
        <v>646</v>
      </c>
      <c r="J1715" s="109">
        <v>3757.587</v>
      </c>
      <c r="K1715" s="107">
        <v>2020</v>
      </c>
      <c r="L1715" s="98"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98" t="b">
        <f t="shared" si="26"/>
        <v>1</v>
      </c>
    </row>
    <row r="1716" spans="1:13">
      <c r="A1716" s="107">
        <v>8023</v>
      </c>
      <c r="B1716" s="108" t="s">
        <v>1500</v>
      </c>
      <c r="C1716" s="108" t="s">
        <v>1211</v>
      </c>
      <c r="D1716" s="107">
        <v>20856</v>
      </c>
      <c r="E1716" s="108" t="s">
        <v>148</v>
      </c>
      <c r="F1716" s="108" t="s">
        <v>603</v>
      </c>
      <c r="G1716" s="108" t="s">
        <v>605</v>
      </c>
      <c r="H1716" s="108" t="s">
        <v>612</v>
      </c>
      <c r="I1716" s="108" t="s">
        <v>612</v>
      </c>
      <c r="J1716" s="109">
        <v>3669.259</v>
      </c>
      <c r="K1716" s="107">
        <v>2020</v>
      </c>
      <c r="L1716" s="98"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98" t="b">
        <f t="shared" si="26"/>
        <v>1</v>
      </c>
    </row>
    <row r="1717" spans="1:13">
      <c r="A1717" s="107">
        <v>8023</v>
      </c>
      <c r="B1717" s="108" t="s">
        <v>1500</v>
      </c>
      <c r="C1717" s="108" t="s">
        <v>1211</v>
      </c>
      <c r="D1717" s="107">
        <v>20856</v>
      </c>
      <c r="E1717" s="108" t="s">
        <v>148</v>
      </c>
      <c r="F1717" s="108" t="s">
        <v>603</v>
      </c>
      <c r="G1717" s="108" t="s">
        <v>605</v>
      </c>
      <c r="H1717" s="108" t="s">
        <v>628</v>
      </c>
      <c r="I1717" s="108" t="s">
        <v>607</v>
      </c>
      <c r="J1717" s="109">
        <v>5183235.7</v>
      </c>
      <c r="K1717" s="107">
        <v>2020</v>
      </c>
      <c r="L1717" s="98"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98" t="b">
        <f t="shared" si="26"/>
        <v>1</v>
      </c>
    </row>
    <row r="1718" spans="1:13">
      <c r="A1718" s="107">
        <v>8023</v>
      </c>
      <c r="B1718" s="108" t="s">
        <v>1500</v>
      </c>
      <c r="C1718" s="108" t="s">
        <v>1211</v>
      </c>
      <c r="D1718" s="107">
        <v>20856</v>
      </c>
      <c r="E1718" s="108" t="s">
        <v>148</v>
      </c>
      <c r="F1718" s="108" t="s">
        <v>603</v>
      </c>
      <c r="G1718" s="108" t="s">
        <v>605</v>
      </c>
      <c r="H1718" s="108" t="s">
        <v>608</v>
      </c>
      <c r="I1718" s="108" t="s">
        <v>607</v>
      </c>
      <c r="J1718" s="109">
        <v>0</v>
      </c>
      <c r="K1718" s="107">
        <v>2020</v>
      </c>
      <c r="L1718" s="98"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98" t="b">
        <f t="shared" si="26"/>
        <v>1</v>
      </c>
    </row>
    <row r="1719" spans="1:13">
      <c r="A1719" s="107">
        <v>8031</v>
      </c>
      <c r="B1719" s="108" t="s">
        <v>1501</v>
      </c>
      <c r="C1719" s="108" t="s">
        <v>887</v>
      </c>
      <c r="D1719" s="107">
        <v>9417</v>
      </c>
      <c r="E1719" s="108" t="s">
        <v>50</v>
      </c>
      <c r="F1719" s="108" t="s">
        <v>603</v>
      </c>
      <c r="G1719" s="108" t="s">
        <v>16</v>
      </c>
      <c r="H1719" s="108" t="s">
        <v>604</v>
      </c>
      <c r="I1719" s="108" t="s">
        <v>604</v>
      </c>
      <c r="J1719" s="109">
        <v>1045083</v>
      </c>
      <c r="K1719" s="107">
        <v>2020</v>
      </c>
      <c r="L1719" s="98"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98" t="b">
        <f t="shared" si="26"/>
        <v>1</v>
      </c>
    </row>
    <row r="1720" spans="1:13">
      <c r="A1720" s="107">
        <v>8031</v>
      </c>
      <c r="B1720" s="108" t="s">
        <v>1501</v>
      </c>
      <c r="C1720" s="108" t="s">
        <v>887</v>
      </c>
      <c r="D1720" s="107">
        <v>9417</v>
      </c>
      <c r="E1720" s="108" t="s">
        <v>50</v>
      </c>
      <c r="F1720" s="108" t="s">
        <v>603</v>
      </c>
      <c r="G1720" s="108" t="s">
        <v>24</v>
      </c>
      <c r="H1720" s="108" t="s">
        <v>604</v>
      </c>
      <c r="I1720" s="108" t="s">
        <v>604</v>
      </c>
      <c r="J1720" s="109">
        <v>1523662</v>
      </c>
      <c r="K1720" s="107">
        <v>2020</v>
      </c>
      <c r="L1720" s="98"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98" t="b">
        <f t="shared" si="26"/>
        <v>1</v>
      </c>
    </row>
    <row r="1721" spans="1:13">
      <c r="A1721" s="107">
        <v>8036</v>
      </c>
      <c r="B1721" s="108" t="s">
        <v>1502</v>
      </c>
      <c r="C1721" s="108" t="s">
        <v>1008</v>
      </c>
      <c r="D1721" s="107">
        <v>13337</v>
      </c>
      <c r="E1721" s="108" t="s">
        <v>89</v>
      </c>
      <c r="F1721" s="108" t="s">
        <v>603</v>
      </c>
      <c r="G1721" s="108" t="s">
        <v>605</v>
      </c>
      <c r="H1721" s="108" t="s">
        <v>616</v>
      </c>
      <c r="I1721" s="108" t="s">
        <v>616</v>
      </c>
      <c r="J1721" s="109">
        <v>6188551</v>
      </c>
      <c r="K1721" s="107">
        <v>2020</v>
      </c>
      <c r="L1721" s="98"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98" t="b">
        <f t="shared" si="26"/>
        <v>1</v>
      </c>
    </row>
    <row r="1722" spans="1:13">
      <c r="A1722" s="107">
        <v>8042</v>
      </c>
      <c r="B1722" s="108" t="s">
        <v>1503</v>
      </c>
      <c r="C1722" s="108" t="s">
        <v>1067</v>
      </c>
      <c r="D1722" s="107">
        <v>5416</v>
      </c>
      <c r="E1722" s="108" t="s">
        <v>104</v>
      </c>
      <c r="F1722" s="108" t="s">
        <v>603</v>
      </c>
      <c r="G1722" s="108" t="s">
        <v>605</v>
      </c>
      <c r="H1722" s="108" t="s">
        <v>606</v>
      </c>
      <c r="I1722" s="108" t="s">
        <v>607</v>
      </c>
      <c r="J1722" s="109">
        <v>4281018.4000000004</v>
      </c>
      <c r="K1722" s="107">
        <v>2020</v>
      </c>
      <c r="L1722" s="98"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98" t="b">
        <f t="shared" si="26"/>
        <v>1</v>
      </c>
    </row>
    <row r="1723" spans="1:13">
      <c r="A1723" s="107">
        <v>8042</v>
      </c>
      <c r="B1723" s="108" t="s">
        <v>1503</v>
      </c>
      <c r="C1723" s="108" t="s">
        <v>1067</v>
      </c>
      <c r="D1723" s="107">
        <v>5416</v>
      </c>
      <c r="E1723" s="108" t="s">
        <v>104</v>
      </c>
      <c r="F1723" s="108" t="s">
        <v>603</v>
      </c>
      <c r="G1723" s="108" t="s">
        <v>605</v>
      </c>
      <c r="H1723" s="108" t="s">
        <v>612</v>
      </c>
      <c r="I1723" s="108" t="s">
        <v>612</v>
      </c>
      <c r="J1723" s="109">
        <v>26482.891</v>
      </c>
      <c r="K1723" s="107">
        <v>2020</v>
      </c>
      <c r="L1723" s="98"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98" t="b">
        <f t="shared" si="26"/>
        <v>1</v>
      </c>
    </row>
    <row r="1724" spans="1:13">
      <c r="A1724" s="107">
        <v>8042</v>
      </c>
      <c r="B1724" s="108" t="s">
        <v>1503</v>
      </c>
      <c r="C1724" s="108" t="s">
        <v>1067</v>
      </c>
      <c r="D1724" s="107">
        <v>5416</v>
      </c>
      <c r="E1724" s="108" t="s">
        <v>104</v>
      </c>
      <c r="F1724" s="108" t="s">
        <v>603</v>
      </c>
      <c r="G1724" s="108" t="s">
        <v>605</v>
      </c>
      <c r="H1724" s="108" t="s">
        <v>604</v>
      </c>
      <c r="I1724" s="108" t="s">
        <v>604</v>
      </c>
      <c r="J1724" s="109">
        <v>1033430.7</v>
      </c>
      <c r="K1724" s="107">
        <v>2020</v>
      </c>
      <c r="L1724" s="98"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98" t="b">
        <f t="shared" si="26"/>
        <v>1</v>
      </c>
    </row>
    <row r="1725" spans="1:13">
      <c r="A1725" s="107">
        <v>8048</v>
      </c>
      <c r="B1725" s="108" t="s">
        <v>1504</v>
      </c>
      <c r="C1725" s="108" t="s">
        <v>802</v>
      </c>
      <c r="D1725" s="107">
        <v>6455</v>
      </c>
      <c r="E1725" s="108" t="s">
        <v>31</v>
      </c>
      <c r="F1725" s="108" t="s">
        <v>603</v>
      </c>
      <c r="G1725" s="108" t="s">
        <v>605</v>
      </c>
      <c r="H1725" s="108" t="s">
        <v>612</v>
      </c>
      <c r="I1725" s="108" t="s">
        <v>612</v>
      </c>
      <c r="J1725" s="109">
        <v>0</v>
      </c>
      <c r="K1725" s="107">
        <v>2020</v>
      </c>
      <c r="L1725" s="98"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98" t="b">
        <f t="shared" si="26"/>
        <v>1</v>
      </c>
    </row>
    <row r="1726" spans="1:13">
      <c r="A1726" s="107">
        <v>8048</v>
      </c>
      <c r="B1726" s="108" t="s">
        <v>1504</v>
      </c>
      <c r="C1726" s="108" t="s">
        <v>802</v>
      </c>
      <c r="D1726" s="107">
        <v>6455</v>
      </c>
      <c r="E1726" s="108" t="s">
        <v>31</v>
      </c>
      <c r="F1726" s="108" t="s">
        <v>603</v>
      </c>
      <c r="G1726" s="108" t="s">
        <v>605</v>
      </c>
      <c r="H1726" s="108" t="s">
        <v>604</v>
      </c>
      <c r="I1726" s="108" t="s">
        <v>604</v>
      </c>
      <c r="J1726" s="109">
        <v>2243889</v>
      </c>
      <c r="K1726" s="107">
        <v>2020</v>
      </c>
      <c r="L1726" s="98"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98" t="b">
        <f t="shared" si="26"/>
        <v>1</v>
      </c>
    </row>
    <row r="1727" spans="1:13">
      <c r="A1727" s="107">
        <v>8048</v>
      </c>
      <c r="B1727" s="108" t="s">
        <v>1504</v>
      </c>
      <c r="C1727" s="108" t="s">
        <v>802</v>
      </c>
      <c r="D1727" s="107">
        <v>6455</v>
      </c>
      <c r="E1727" s="108" t="s">
        <v>31</v>
      </c>
      <c r="F1727" s="108" t="s">
        <v>603</v>
      </c>
      <c r="G1727" s="108" t="s">
        <v>605</v>
      </c>
      <c r="H1727" s="108" t="s">
        <v>646</v>
      </c>
      <c r="I1727" s="108" t="s">
        <v>646</v>
      </c>
      <c r="J1727" s="109">
        <v>0</v>
      </c>
      <c r="K1727" s="107">
        <v>2020</v>
      </c>
      <c r="L1727" s="98"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98" t="b">
        <f t="shared" si="26"/>
        <v>1</v>
      </c>
    </row>
    <row r="1728" spans="1:13">
      <c r="A1728" s="107">
        <v>8049</v>
      </c>
      <c r="B1728" s="108" t="s">
        <v>1505</v>
      </c>
      <c r="C1728" s="108" t="s">
        <v>802</v>
      </c>
      <c r="D1728" s="107">
        <v>6455</v>
      </c>
      <c r="E1728" s="108" t="s">
        <v>31</v>
      </c>
      <c r="F1728" s="108" t="s">
        <v>603</v>
      </c>
      <c r="G1728" s="108" t="s">
        <v>611</v>
      </c>
      <c r="H1728" s="108" t="s">
        <v>612</v>
      </c>
      <c r="I1728" s="108" t="s">
        <v>612</v>
      </c>
      <c r="J1728" s="109">
        <v>13536.268</v>
      </c>
      <c r="K1728" s="107">
        <v>2020</v>
      </c>
      <c r="L1728" s="98"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98" t="b">
        <f t="shared" si="26"/>
        <v>1</v>
      </c>
    </row>
    <row r="1729" spans="1:13">
      <c r="A1729" s="107">
        <v>8049</v>
      </c>
      <c r="B1729" s="108" t="s">
        <v>1505</v>
      </c>
      <c r="C1729" s="108" t="s">
        <v>802</v>
      </c>
      <c r="D1729" s="107">
        <v>6455</v>
      </c>
      <c r="E1729" s="108" t="s">
        <v>31</v>
      </c>
      <c r="F1729" s="108" t="s">
        <v>603</v>
      </c>
      <c r="G1729" s="108" t="s">
        <v>611</v>
      </c>
      <c r="H1729" s="108" t="s">
        <v>604</v>
      </c>
      <c r="I1729" s="108" t="s">
        <v>604</v>
      </c>
      <c r="J1729" s="109">
        <v>305418.73</v>
      </c>
      <c r="K1729" s="107">
        <v>2020</v>
      </c>
      <c r="L1729" s="98"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98" t="b">
        <f t="shared" si="26"/>
        <v>1</v>
      </c>
    </row>
    <row r="1730" spans="1:13">
      <c r="A1730" s="107">
        <v>8055</v>
      </c>
      <c r="B1730" s="108" t="s">
        <v>1506</v>
      </c>
      <c r="C1730" s="108" t="s">
        <v>1238</v>
      </c>
      <c r="D1730" s="107">
        <v>814</v>
      </c>
      <c r="E1730" s="108" t="s">
        <v>14</v>
      </c>
      <c r="F1730" s="108" t="s">
        <v>603</v>
      </c>
      <c r="G1730" s="108" t="s">
        <v>605</v>
      </c>
      <c r="H1730" s="108" t="s">
        <v>616</v>
      </c>
      <c r="I1730" s="108" t="s">
        <v>616</v>
      </c>
      <c r="J1730" s="109">
        <v>7436378</v>
      </c>
      <c r="K1730" s="107">
        <v>2020</v>
      </c>
      <c r="L1730" s="98"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98" t="b">
        <f t="shared" si="26"/>
        <v>1</v>
      </c>
    </row>
    <row r="1731" spans="1:13">
      <c r="A1731" s="107">
        <v>8055</v>
      </c>
      <c r="B1731" s="108" t="s">
        <v>1506</v>
      </c>
      <c r="C1731" s="108" t="s">
        <v>1238</v>
      </c>
      <c r="D1731" s="107">
        <v>814</v>
      </c>
      <c r="E1731" s="108" t="s">
        <v>14</v>
      </c>
      <c r="F1731" s="108" t="s">
        <v>603</v>
      </c>
      <c r="G1731" s="108" t="s">
        <v>605</v>
      </c>
      <c r="H1731" s="108" t="s">
        <v>616</v>
      </c>
      <c r="I1731" s="108" t="s">
        <v>616</v>
      </c>
      <c r="J1731" s="109">
        <v>7626671</v>
      </c>
      <c r="K1731" s="107">
        <v>2020</v>
      </c>
      <c r="L1731" s="98"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98" t="b">
        <f t="shared" si="26"/>
        <v>1</v>
      </c>
    </row>
    <row r="1732" spans="1:13">
      <c r="A1732" s="107">
        <v>8066</v>
      </c>
      <c r="B1732" s="108" t="s">
        <v>1507</v>
      </c>
      <c r="C1732" s="108" t="s">
        <v>1165</v>
      </c>
      <c r="D1732" s="107">
        <v>14354</v>
      </c>
      <c r="E1732" s="108" t="s">
        <v>151</v>
      </c>
      <c r="F1732" s="108" t="s">
        <v>603</v>
      </c>
      <c r="G1732" s="108" t="s">
        <v>605</v>
      </c>
      <c r="H1732" s="108" t="s">
        <v>612</v>
      </c>
      <c r="I1732" s="108" t="s">
        <v>612</v>
      </c>
      <c r="J1732" s="109">
        <v>5923.1610000000001</v>
      </c>
      <c r="K1732" s="107">
        <v>2020</v>
      </c>
      <c r="L1732" s="98"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98" t="b">
        <f t="shared" si="26"/>
        <v>1</v>
      </c>
    </row>
    <row r="1733" spans="1:13">
      <c r="A1733" s="107">
        <v>8066</v>
      </c>
      <c r="B1733" s="108" t="s">
        <v>1507</v>
      </c>
      <c r="C1733" s="108" t="s">
        <v>1165</v>
      </c>
      <c r="D1733" s="107">
        <v>14354</v>
      </c>
      <c r="E1733" s="108" t="s">
        <v>151</v>
      </c>
      <c r="F1733" s="108" t="s">
        <v>603</v>
      </c>
      <c r="G1733" s="108" t="s">
        <v>605</v>
      </c>
      <c r="H1733" s="108" t="s">
        <v>608</v>
      </c>
      <c r="I1733" s="108" t="s">
        <v>607</v>
      </c>
      <c r="J1733" s="109">
        <v>10452652</v>
      </c>
      <c r="K1733" s="107">
        <v>2020</v>
      </c>
      <c r="L1733" s="98"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98" t="b">
        <f t="shared" si="26"/>
        <v>1</v>
      </c>
    </row>
    <row r="1734" spans="1:13">
      <c r="A1734" s="107">
        <v>8068</v>
      </c>
      <c r="B1734" s="108" t="s">
        <v>1508</v>
      </c>
      <c r="C1734" s="108" t="s">
        <v>660</v>
      </c>
      <c r="D1734" s="107">
        <v>16572</v>
      </c>
      <c r="E1734" s="108" t="s">
        <v>10</v>
      </c>
      <c r="F1734" s="108" t="s">
        <v>603</v>
      </c>
      <c r="G1734" s="108" t="s">
        <v>16</v>
      </c>
      <c r="H1734" s="108" t="s">
        <v>604</v>
      </c>
      <c r="I1734" s="108" t="s">
        <v>604</v>
      </c>
      <c r="J1734" s="109">
        <v>2064529</v>
      </c>
      <c r="K1734" s="107">
        <v>2020</v>
      </c>
      <c r="L1734" s="98"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98" t="b">
        <f t="shared" si="26"/>
        <v>1</v>
      </c>
    </row>
    <row r="1735" spans="1:13">
      <c r="A1735" s="107">
        <v>8068</v>
      </c>
      <c r="B1735" s="108" t="s">
        <v>1508</v>
      </c>
      <c r="C1735" s="108" t="s">
        <v>660</v>
      </c>
      <c r="D1735" s="107">
        <v>16572</v>
      </c>
      <c r="E1735" s="108" t="s">
        <v>10</v>
      </c>
      <c r="F1735" s="108" t="s">
        <v>603</v>
      </c>
      <c r="G1735" s="108" t="s">
        <v>644</v>
      </c>
      <c r="H1735" s="108" t="s">
        <v>604</v>
      </c>
      <c r="I1735" s="108" t="s">
        <v>604</v>
      </c>
      <c r="J1735" s="109">
        <v>1280608</v>
      </c>
      <c r="K1735" s="107">
        <v>2020</v>
      </c>
      <c r="L1735" s="98"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98" t="b">
        <f t="shared" si="26"/>
        <v>1</v>
      </c>
    </row>
    <row r="1736" spans="1:13">
      <c r="A1736" s="107">
        <v>8068</v>
      </c>
      <c r="B1736" s="108" t="s">
        <v>1508</v>
      </c>
      <c r="C1736" s="108" t="s">
        <v>660</v>
      </c>
      <c r="D1736" s="107">
        <v>16572</v>
      </c>
      <c r="E1736" s="108" t="s">
        <v>10</v>
      </c>
      <c r="F1736" s="108" t="s">
        <v>603</v>
      </c>
      <c r="G1736" s="108" t="s">
        <v>24</v>
      </c>
      <c r="H1736" s="108" t="s">
        <v>604</v>
      </c>
      <c r="I1736" s="108" t="s">
        <v>604</v>
      </c>
      <c r="J1736" s="109">
        <v>2669045</v>
      </c>
      <c r="K1736" s="107">
        <v>2020</v>
      </c>
      <c r="L1736" s="98"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98"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07">
        <v>8069</v>
      </c>
      <c r="B1737" s="108" t="s">
        <v>1509</v>
      </c>
      <c r="C1737" s="108" t="s">
        <v>1165</v>
      </c>
      <c r="D1737" s="107">
        <v>14354</v>
      </c>
      <c r="E1737" s="108" t="s">
        <v>134</v>
      </c>
      <c r="F1737" s="108" t="s">
        <v>603</v>
      </c>
      <c r="G1737" s="108" t="s">
        <v>605</v>
      </c>
      <c r="H1737" s="108" t="s">
        <v>606</v>
      </c>
      <c r="I1737" s="108" t="s">
        <v>607</v>
      </c>
      <c r="J1737" s="109">
        <v>4513139</v>
      </c>
      <c r="K1737" s="107">
        <v>2020</v>
      </c>
      <c r="L1737" s="98"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98" t="b">
        <f t="shared" si="27"/>
        <v>1</v>
      </c>
    </row>
    <row r="1738" spans="1:13">
      <c r="A1738" s="107">
        <v>8069</v>
      </c>
      <c r="B1738" s="108" t="s">
        <v>1509</v>
      </c>
      <c r="C1738" s="108" t="s">
        <v>1165</v>
      </c>
      <c r="D1738" s="107">
        <v>14354</v>
      </c>
      <c r="E1738" s="108" t="s">
        <v>134</v>
      </c>
      <c r="F1738" s="108" t="s">
        <v>603</v>
      </c>
      <c r="G1738" s="108" t="s">
        <v>605</v>
      </c>
      <c r="H1738" s="108" t="s">
        <v>612</v>
      </c>
      <c r="I1738" s="108" t="s">
        <v>612</v>
      </c>
      <c r="J1738" s="109">
        <v>2166.0259999999998</v>
      </c>
      <c r="K1738" s="107">
        <v>2020</v>
      </c>
      <c r="L1738" s="98"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98" t="b">
        <f t="shared" si="27"/>
        <v>1</v>
      </c>
    </row>
    <row r="1739" spans="1:13">
      <c r="A1739" s="107">
        <v>8083</v>
      </c>
      <c r="B1739" s="108" t="s">
        <v>1510</v>
      </c>
      <c r="C1739" s="108" t="s">
        <v>826</v>
      </c>
      <c r="D1739" s="107">
        <v>8287</v>
      </c>
      <c r="E1739" s="108" t="s">
        <v>38</v>
      </c>
      <c r="F1739" s="108" t="s">
        <v>603</v>
      </c>
      <c r="G1739" s="108" t="s">
        <v>16</v>
      </c>
      <c r="H1739" s="108" t="s">
        <v>612</v>
      </c>
      <c r="I1739" s="108" t="s">
        <v>612</v>
      </c>
      <c r="J1739" s="109">
        <v>74664</v>
      </c>
      <c r="K1739" s="107">
        <v>2020</v>
      </c>
      <c r="L1739" s="98"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98" t="b">
        <f t="shared" si="27"/>
        <v>1</v>
      </c>
    </row>
    <row r="1740" spans="1:13">
      <c r="A1740" s="107">
        <v>8083</v>
      </c>
      <c r="B1740" s="108" t="s">
        <v>1510</v>
      </c>
      <c r="C1740" s="108" t="s">
        <v>826</v>
      </c>
      <c r="D1740" s="107">
        <v>8287</v>
      </c>
      <c r="E1740" s="108" t="s">
        <v>38</v>
      </c>
      <c r="F1740" s="108" t="s">
        <v>603</v>
      </c>
      <c r="G1740" s="108" t="s">
        <v>24</v>
      </c>
      <c r="H1740" s="108" t="s">
        <v>612</v>
      </c>
      <c r="I1740" s="108" t="s">
        <v>612</v>
      </c>
      <c r="J1740" s="109">
        <v>299965</v>
      </c>
      <c r="K1740" s="107">
        <v>2020</v>
      </c>
      <c r="L1740" s="98"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98" t="b">
        <f t="shared" si="27"/>
        <v>1</v>
      </c>
    </row>
    <row r="1741" spans="1:13">
      <c r="A1741" s="107">
        <v>8083</v>
      </c>
      <c r="B1741" s="108" t="s">
        <v>1510</v>
      </c>
      <c r="C1741" s="108" t="s">
        <v>826</v>
      </c>
      <c r="D1741" s="107">
        <v>8287</v>
      </c>
      <c r="E1741" s="108" t="s">
        <v>38</v>
      </c>
      <c r="F1741" s="108" t="s">
        <v>603</v>
      </c>
      <c r="G1741" s="108" t="s">
        <v>611</v>
      </c>
      <c r="H1741" s="108" t="s">
        <v>612</v>
      </c>
      <c r="I1741" s="108" t="s">
        <v>612</v>
      </c>
      <c r="J1741" s="109">
        <v>9660</v>
      </c>
      <c r="K1741" s="107">
        <v>2020</v>
      </c>
      <c r="L1741" s="98"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98" t="b">
        <f t="shared" si="27"/>
        <v>1</v>
      </c>
    </row>
    <row r="1742" spans="1:13">
      <c r="A1742" s="107">
        <v>8083</v>
      </c>
      <c r="B1742" s="108" t="s">
        <v>1510</v>
      </c>
      <c r="C1742" s="108" t="s">
        <v>826</v>
      </c>
      <c r="D1742" s="107">
        <v>8287</v>
      </c>
      <c r="E1742" s="108" t="s">
        <v>38</v>
      </c>
      <c r="F1742" s="108" t="s">
        <v>603</v>
      </c>
      <c r="G1742" s="108" t="s">
        <v>649</v>
      </c>
      <c r="H1742" s="108" t="s">
        <v>612</v>
      </c>
      <c r="I1742" s="108" t="s">
        <v>612</v>
      </c>
      <c r="J1742" s="109">
        <v>1038</v>
      </c>
      <c r="K1742" s="107">
        <v>2020</v>
      </c>
      <c r="L1742" s="98"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98" t="b">
        <f t="shared" si="27"/>
        <v>1</v>
      </c>
    </row>
    <row r="1743" spans="1:13">
      <c r="A1743" s="107">
        <v>8102</v>
      </c>
      <c r="B1743" s="108" t="s">
        <v>1511</v>
      </c>
      <c r="C1743" s="108" t="s">
        <v>1511</v>
      </c>
      <c r="D1743" s="107">
        <v>61135</v>
      </c>
      <c r="E1743" s="108" t="s">
        <v>110</v>
      </c>
      <c r="F1743" s="108" t="s">
        <v>679</v>
      </c>
      <c r="G1743" s="108" t="s">
        <v>605</v>
      </c>
      <c r="H1743" s="108" t="s">
        <v>606</v>
      </c>
      <c r="I1743" s="108" t="s">
        <v>607</v>
      </c>
      <c r="J1743" s="109">
        <v>0</v>
      </c>
      <c r="K1743" s="107">
        <v>2020</v>
      </c>
      <c r="L1743" s="98"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98" t="b">
        <f t="shared" si="27"/>
        <v>1</v>
      </c>
    </row>
    <row r="1744" spans="1:13">
      <c r="A1744" s="107">
        <v>8102</v>
      </c>
      <c r="B1744" s="108" t="s">
        <v>1511</v>
      </c>
      <c r="C1744" s="108" t="s">
        <v>1511</v>
      </c>
      <c r="D1744" s="107">
        <v>61135</v>
      </c>
      <c r="E1744" s="108" t="s">
        <v>110</v>
      </c>
      <c r="F1744" s="108" t="s">
        <v>679</v>
      </c>
      <c r="G1744" s="108" t="s">
        <v>605</v>
      </c>
      <c r="H1744" s="108" t="s">
        <v>612</v>
      </c>
      <c r="I1744" s="108" t="s">
        <v>612</v>
      </c>
      <c r="J1744" s="109">
        <v>12071.271000000001</v>
      </c>
      <c r="K1744" s="107">
        <v>2020</v>
      </c>
      <c r="L1744" s="98"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98" t="b">
        <f t="shared" si="27"/>
        <v>1</v>
      </c>
    </row>
    <row r="1745" spans="1:13">
      <c r="A1745" s="107">
        <v>8102</v>
      </c>
      <c r="B1745" s="108" t="s">
        <v>1511</v>
      </c>
      <c r="C1745" s="108" t="s">
        <v>1511</v>
      </c>
      <c r="D1745" s="107">
        <v>61135</v>
      </c>
      <c r="E1745" s="108" t="s">
        <v>110</v>
      </c>
      <c r="F1745" s="108" t="s">
        <v>679</v>
      </c>
      <c r="G1745" s="108" t="s">
        <v>605</v>
      </c>
      <c r="H1745" s="108" t="s">
        <v>628</v>
      </c>
      <c r="I1745" s="108" t="s">
        <v>607</v>
      </c>
      <c r="J1745" s="109">
        <v>13083094</v>
      </c>
      <c r="K1745" s="107">
        <v>2020</v>
      </c>
      <c r="L1745" s="98"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98" t="b">
        <f t="shared" si="27"/>
        <v>1</v>
      </c>
    </row>
    <row r="1746" spans="1:13">
      <c r="A1746" s="107">
        <v>8219</v>
      </c>
      <c r="B1746" s="108" t="s">
        <v>1512</v>
      </c>
      <c r="C1746" s="108" t="s">
        <v>765</v>
      </c>
      <c r="D1746" s="107">
        <v>3989</v>
      </c>
      <c r="E1746" s="108" t="s">
        <v>21</v>
      </c>
      <c r="F1746" s="108" t="s">
        <v>603</v>
      </c>
      <c r="G1746" s="108" t="s">
        <v>611</v>
      </c>
      <c r="H1746" s="108" t="s">
        <v>604</v>
      </c>
      <c r="I1746" s="108" t="s">
        <v>604</v>
      </c>
      <c r="J1746" s="109">
        <v>5576</v>
      </c>
      <c r="K1746" s="107">
        <v>2020</v>
      </c>
      <c r="L1746" s="98"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98" t="b">
        <f t="shared" si="27"/>
        <v>1</v>
      </c>
    </row>
    <row r="1747" spans="1:13">
      <c r="A1747" s="107">
        <v>8219</v>
      </c>
      <c r="B1747" s="108" t="s">
        <v>1512</v>
      </c>
      <c r="C1747" s="108" t="s">
        <v>765</v>
      </c>
      <c r="D1747" s="107">
        <v>3989</v>
      </c>
      <c r="E1747" s="108" t="s">
        <v>21</v>
      </c>
      <c r="F1747" s="108" t="s">
        <v>603</v>
      </c>
      <c r="G1747" s="108" t="s">
        <v>605</v>
      </c>
      <c r="H1747" s="108" t="s">
        <v>612</v>
      </c>
      <c r="I1747" s="108" t="s">
        <v>612</v>
      </c>
      <c r="J1747" s="109">
        <v>1110.635</v>
      </c>
      <c r="K1747" s="107">
        <v>2020</v>
      </c>
      <c r="L1747" s="98"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98" t="b">
        <f t="shared" si="27"/>
        <v>1</v>
      </c>
    </row>
    <row r="1748" spans="1:13">
      <c r="A1748" s="107">
        <v>8219</v>
      </c>
      <c r="B1748" s="108" t="s">
        <v>1512</v>
      </c>
      <c r="C1748" s="108" t="s">
        <v>765</v>
      </c>
      <c r="D1748" s="107">
        <v>3989</v>
      </c>
      <c r="E1748" s="108" t="s">
        <v>21</v>
      </c>
      <c r="F1748" s="108" t="s">
        <v>603</v>
      </c>
      <c r="G1748" s="108" t="s">
        <v>605</v>
      </c>
      <c r="H1748" s="108" t="s">
        <v>608</v>
      </c>
      <c r="I1748" s="108" t="s">
        <v>607</v>
      </c>
      <c r="J1748" s="109">
        <v>1250006.3999999999</v>
      </c>
      <c r="K1748" s="107">
        <v>2020</v>
      </c>
      <c r="L1748" s="98"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98" t="b">
        <f t="shared" si="27"/>
        <v>1</v>
      </c>
    </row>
    <row r="1749" spans="1:13">
      <c r="A1749" s="107">
        <v>8222</v>
      </c>
      <c r="B1749" s="108" t="s">
        <v>1513</v>
      </c>
      <c r="C1749" s="108" t="s">
        <v>1293</v>
      </c>
      <c r="D1749" s="107">
        <v>14232</v>
      </c>
      <c r="E1749" s="108" t="s">
        <v>107</v>
      </c>
      <c r="F1749" s="108" t="s">
        <v>603</v>
      </c>
      <c r="G1749" s="108" t="s">
        <v>605</v>
      </c>
      <c r="H1749" s="108" t="s">
        <v>612</v>
      </c>
      <c r="I1749" s="108" t="s">
        <v>612</v>
      </c>
      <c r="J1749" s="109">
        <v>5543.9219999999996</v>
      </c>
      <c r="K1749" s="107">
        <v>2020</v>
      </c>
      <c r="L1749" s="98"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98" t="b">
        <f t="shared" si="27"/>
        <v>1</v>
      </c>
    </row>
    <row r="1750" spans="1:13">
      <c r="A1750" s="107">
        <v>8222</v>
      </c>
      <c r="B1750" s="108" t="s">
        <v>1513</v>
      </c>
      <c r="C1750" s="108" t="s">
        <v>1293</v>
      </c>
      <c r="D1750" s="107">
        <v>14232</v>
      </c>
      <c r="E1750" s="108" t="s">
        <v>107</v>
      </c>
      <c r="F1750" s="108" t="s">
        <v>603</v>
      </c>
      <c r="G1750" s="108" t="s">
        <v>605</v>
      </c>
      <c r="H1750" s="108" t="s">
        <v>619</v>
      </c>
      <c r="I1750" s="108" t="s">
        <v>607</v>
      </c>
      <c r="J1750" s="109">
        <v>2380181.1</v>
      </c>
      <c r="K1750" s="107">
        <v>2020</v>
      </c>
      <c r="L1750" s="98"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98" t="b">
        <f t="shared" si="27"/>
        <v>1</v>
      </c>
    </row>
    <row r="1751" spans="1:13">
      <c r="A1751" s="107">
        <v>8223</v>
      </c>
      <c r="B1751" s="108" t="s">
        <v>1514</v>
      </c>
      <c r="C1751" s="108" t="s">
        <v>648</v>
      </c>
      <c r="D1751" s="107">
        <v>24211</v>
      </c>
      <c r="E1751" s="108" t="s">
        <v>10</v>
      </c>
      <c r="F1751" s="108" t="s">
        <v>603</v>
      </c>
      <c r="G1751" s="108" t="s">
        <v>661</v>
      </c>
      <c r="H1751" s="108" t="s">
        <v>662</v>
      </c>
      <c r="I1751" s="108" t="s">
        <v>662</v>
      </c>
      <c r="J1751" s="109">
        <v>24925.13</v>
      </c>
      <c r="K1751" s="107">
        <v>2020</v>
      </c>
      <c r="L1751" s="98"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98" t="b">
        <f t="shared" si="27"/>
        <v>1</v>
      </c>
    </row>
    <row r="1752" spans="1:13">
      <c r="A1752" s="107">
        <v>8223</v>
      </c>
      <c r="B1752" s="108" t="s">
        <v>1514</v>
      </c>
      <c r="C1752" s="108" t="s">
        <v>648</v>
      </c>
      <c r="D1752" s="107">
        <v>24211</v>
      </c>
      <c r="E1752" s="108" t="s">
        <v>10</v>
      </c>
      <c r="F1752" s="108" t="s">
        <v>603</v>
      </c>
      <c r="G1752" s="108" t="s">
        <v>605</v>
      </c>
      <c r="H1752" s="108" t="s">
        <v>606</v>
      </c>
      <c r="I1752" s="108" t="s">
        <v>607</v>
      </c>
      <c r="J1752" s="109">
        <v>0</v>
      </c>
      <c r="K1752" s="107">
        <v>2020</v>
      </c>
      <c r="L1752" s="98"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98" t="b">
        <f t="shared" si="27"/>
        <v>1</v>
      </c>
    </row>
    <row r="1753" spans="1:13">
      <c r="A1753" s="107">
        <v>8223</v>
      </c>
      <c r="B1753" s="108" t="s">
        <v>1514</v>
      </c>
      <c r="C1753" s="108" t="s">
        <v>648</v>
      </c>
      <c r="D1753" s="107">
        <v>24211</v>
      </c>
      <c r="E1753" s="108" t="s">
        <v>10</v>
      </c>
      <c r="F1753" s="108" t="s">
        <v>603</v>
      </c>
      <c r="G1753" s="108" t="s">
        <v>605</v>
      </c>
      <c r="H1753" s="108" t="s">
        <v>612</v>
      </c>
      <c r="I1753" s="108" t="s">
        <v>612</v>
      </c>
      <c r="J1753" s="109">
        <v>18936.764999999999</v>
      </c>
      <c r="K1753" s="107">
        <v>2020</v>
      </c>
      <c r="L1753" s="98"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98" t="b">
        <f t="shared" si="27"/>
        <v>1</v>
      </c>
    </row>
    <row r="1754" spans="1:13">
      <c r="A1754" s="107">
        <v>8223</v>
      </c>
      <c r="B1754" s="108" t="s">
        <v>1514</v>
      </c>
      <c r="C1754" s="108" t="s">
        <v>648</v>
      </c>
      <c r="D1754" s="107">
        <v>24211</v>
      </c>
      <c r="E1754" s="108" t="s">
        <v>10</v>
      </c>
      <c r="F1754" s="108" t="s">
        <v>603</v>
      </c>
      <c r="G1754" s="108" t="s">
        <v>605</v>
      </c>
      <c r="H1754" s="108" t="s">
        <v>628</v>
      </c>
      <c r="I1754" s="108" t="s">
        <v>607</v>
      </c>
      <c r="J1754" s="109">
        <v>1147782.7</v>
      </c>
      <c r="K1754" s="107">
        <v>2020</v>
      </c>
      <c r="L1754" s="98"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98" t="b">
        <f t="shared" si="27"/>
        <v>1</v>
      </c>
    </row>
    <row r="1755" spans="1:13">
      <c r="A1755" s="107">
        <v>8223</v>
      </c>
      <c r="B1755" s="108" t="s">
        <v>1514</v>
      </c>
      <c r="C1755" s="108" t="s">
        <v>648</v>
      </c>
      <c r="D1755" s="107">
        <v>24211</v>
      </c>
      <c r="E1755" s="108" t="s">
        <v>10</v>
      </c>
      <c r="F1755" s="108" t="s">
        <v>603</v>
      </c>
      <c r="G1755" s="108" t="s">
        <v>605</v>
      </c>
      <c r="H1755" s="108" t="s">
        <v>608</v>
      </c>
      <c r="I1755" s="108" t="s">
        <v>607</v>
      </c>
      <c r="J1755" s="109">
        <v>6364475.5</v>
      </c>
      <c r="K1755" s="107">
        <v>2020</v>
      </c>
      <c r="L1755" s="98"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98" t="b">
        <f t="shared" si="27"/>
        <v>1</v>
      </c>
    </row>
    <row r="1756" spans="1:13">
      <c r="A1756" s="107">
        <v>8224</v>
      </c>
      <c r="B1756" s="108" t="s">
        <v>1515</v>
      </c>
      <c r="C1756" s="108" t="s">
        <v>1014</v>
      </c>
      <c r="D1756" s="107">
        <v>17166</v>
      </c>
      <c r="E1756" s="108" t="s">
        <v>25</v>
      </c>
      <c r="F1756" s="108" t="s">
        <v>603</v>
      </c>
      <c r="G1756" s="108" t="s">
        <v>605</v>
      </c>
      <c r="H1756" s="108" t="s">
        <v>606</v>
      </c>
      <c r="I1756" s="108" t="s">
        <v>607</v>
      </c>
      <c r="J1756" s="109">
        <v>734943.14</v>
      </c>
      <c r="K1756" s="107">
        <v>2020</v>
      </c>
      <c r="L1756" s="98"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98" t="b">
        <f t="shared" si="27"/>
        <v>1</v>
      </c>
    </row>
    <row r="1757" spans="1:13">
      <c r="A1757" s="107">
        <v>8224</v>
      </c>
      <c r="B1757" s="108" t="s">
        <v>1515</v>
      </c>
      <c r="C1757" s="108" t="s">
        <v>1014</v>
      </c>
      <c r="D1757" s="107">
        <v>17166</v>
      </c>
      <c r="E1757" s="108" t="s">
        <v>25</v>
      </c>
      <c r="F1757" s="108" t="s">
        <v>603</v>
      </c>
      <c r="G1757" s="108" t="s">
        <v>605</v>
      </c>
      <c r="H1757" s="108" t="s">
        <v>612</v>
      </c>
      <c r="I1757" s="108" t="s">
        <v>612</v>
      </c>
      <c r="J1757" s="109">
        <v>4370.1239999999998</v>
      </c>
      <c r="K1757" s="107">
        <v>2020</v>
      </c>
      <c r="L1757" s="98"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98" t="b">
        <f t="shared" si="27"/>
        <v>1</v>
      </c>
    </row>
    <row r="1758" spans="1:13">
      <c r="A1758" s="107">
        <v>8224</v>
      </c>
      <c r="B1758" s="108" t="s">
        <v>1515</v>
      </c>
      <c r="C1758" s="108" t="s">
        <v>1014</v>
      </c>
      <c r="D1758" s="107">
        <v>17166</v>
      </c>
      <c r="E1758" s="108" t="s">
        <v>25</v>
      </c>
      <c r="F1758" s="108" t="s">
        <v>603</v>
      </c>
      <c r="G1758" s="108" t="s">
        <v>605</v>
      </c>
      <c r="H1758" s="108" t="s">
        <v>608</v>
      </c>
      <c r="I1758" s="108" t="s">
        <v>607</v>
      </c>
      <c r="J1758" s="109">
        <v>192881.74</v>
      </c>
      <c r="K1758" s="107">
        <v>2020</v>
      </c>
      <c r="L1758" s="98"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98" t="b">
        <f t="shared" si="27"/>
        <v>1</v>
      </c>
    </row>
    <row r="1759" spans="1:13">
      <c r="A1759" s="107">
        <v>8225</v>
      </c>
      <c r="B1759" s="108" t="s">
        <v>1516</v>
      </c>
      <c r="C1759" s="108" t="s">
        <v>1516</v>
      </c>
      <c r="D1759" s="107">
        <v>59524</v>
      </c>
      <c r="E1759" s="108" t="s">
        <v>118</v>
      </c>
      <c r="F1759" s="108" t="s">
        <v>679</v>
      </c>
      <c r="G1759" s="108" t="s">
        <v>635</v>
      </c>
      <c r="H1759" s="108" t="s">
        <v>636</v>
      </c>
      <c r="I1759" s="108" t="s">
        <v>637</v>
      </c>
      <c r="J1759" s="109">
        <v>-169886</v>
      </c>
      <c r="K1759" s="107">
        <v>2020</v>
      </c>
      <c r="L1759" s="98"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98" t="b">
        <f t="shared" si="27"/>
        <v>1</v>
      </c>
    </row>
    <row r="1760" spans="1:13">
      <c r="A1760" s="107">
        <v>8226</v>
      </c>
      <c r="B1760" s="108" t="s">
        <v>1517</v>
      </c>
      <c r="C1760" s="108" t="s">
        <v>1090</v>
      </c>
      <c r="D1760" s="107">
        <v>14165</v>
      </c>
      <c r="E1760" s="108" t="s">
        <v>118</v>
      </c>
      <c r="F1760" s="108" t="s">
        <v>679</v>
      </c>
      <c r="G1760" s="108" t="s">
        <v>605</v>
      </c>
      <c r="H1760" s="108" t="s">
        <v>606</v>
      </c>
      <c r="I1760" s="108" t="s">
        <v>607</v>
      </c>
      <c r="J1760" s="109">
        <v>541611.5</v>
      </c>
      <c r="K1760" s="107">
        <v>2020</v>
      </c>
      <c r="L1760" s="98"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98" t="b">
        <f t="shared" si="27"/>
        <v>1</v>
      </c>
    </row>
    <row r="1761" spans="1:13">
      <c r="A1761" s="107">
        <v>8226</v>
      </c>
      <c r="B1761" s="108" t="s">
        <v>1517</v>
      </c>
      <c r="C1761" s="108" t="s">
        <v>1090</v>
      </c>
      <c r="D1761" s="107">
        <v>14165</v>
      </c>
      <c r="E1761" s="108" t="s">
        <v>118</v>
      </c>
      <c r="F1761" s="108" t="s">
        <v>679</v>
      </c>
      <c r="G1761" s="108" t="s">
        <v>605</v>
      </c>
      <c r="H1761" s="108" t="s">
        <v>604</v>
      </c>
      <c r="I1761" s="108" t="s">
        <v>604</v>
      </c>
      <c r="J1761" s="109">
        <v>9252.4959999999992</v>
      </c>
      <c r="K1761" s="107">
        <v>2020</v>
      </c>
      <c r="L1761" s="98"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98" t="b">
        <f t="shared" si="27"/>
        <v>1</v>
      </c>
    </row>
    <row r="1762" spans="1:13">
      <c r="A1762" s="107">
        <v>8809</v>
      </c>
      <c r="B1762" s="108" t="s">
        <v>1518</v>
      </c>
      <c r="C1762" s="108" t="s">
        <v>1094</v>
      </c>
      <c r="D1762" s="107">
        <v>6526</v>
      </c>
      <c r="E1762" s="108" t="s">
        <v>59</v>
      </c>
      <c r="F1762" s="108" t="s">
        <v>603</v>
      </c>
      <c r="G1762" s="108" t="s">
        <v>605</v>
      </c>
      <c r="H1762" s="108" t="s">
        <v>606</v>
      </c>
      <c r="I1762" s="108" t="s">
        <v>607</v>
      </c>
      <c r="J1762" s="109">
        <v>0</v>
      </c>
      <c r="K1762" s="107">
        <v>2020</v>
      </c>
      <c r="L1762" s="98"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98" t="b">
        <f t="shared" si="27"/>
        <v>1</v>
      </c>
    </row>
    <row r="1763" spans="1:13">
      <c r="A1763" s="107">
        <v>8812</v>
      </c>
      <c r="B1763" s="108" t="s">
        <v>1519</v>
      </c>
      <c r="C1763" s="108" t="s">
        <v>1075</v>
      </c>
      <c r="D1763" s="107">
        <v>19876</v>
      </c>
      <c r="E1763" s="108" t="s">
        <v>140</v>
      </c>
      <c r="F1763" s="108" t="s">
        <v>603</v>
      </c>
      <c r="G1763" s="108" t="s">
        <v>605</v>
      </c>
      <c r="H1763" s="108" t="s">
        <v>606</v>
      </c>
      <c r="I1763" s="108" t="s">
        <v>607</v>
      </c>
      <c r="J1763" s="109">
        <v>0</v>
      </c>
      <c r="K1763" s="107">
        <v>2020</v>
      </c>
      <c r="L1763" s="98"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98" t="b">
        <f t="shared" si="27"/>
        <v>1</v>
      </c>
    </row>
    <row r="1764" spans="1:13">
      <c r="A1764" s="107">
        <v>8812</v>
      </c>
      <c r="B1764" s="108" t="s">
        <v>1519</v>
      </c>
      <c r="C1764" s="108" t="s">
        <v>1075</v>
      </c>
      <c r="D1764" s="107">
        <v>19876</v>
      </c>
      <c r="E1764" s="108" t="s">
        <v>140</v>
      </c>
      <c r="F1764" s="108" t="s">
        <v>603</v>
      </c>
      <c r="G1764" s="108" t="s">
        <v>605</v>
      </c>
      <c r="H1764" s="108" t="s">
        <v>612</v>
      </c>
      <c r="I1764" s="108" t="s">
        <v>612</v>
      </c>
      <c r="J1764" s="109">
        <v>0</v>
      </c>
      <c r="K1764" s="107">
        <v>2020</v>
      </c>
      <c r="L1764" s="98"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98" t="b">
        <f t="shared" si="27"/>
        <v>1</v>
      </c>
    </row>
    <row r="1765" spans="1:13">
      <c r="A1765" s="107">
        <v>8816</v>
      </c>
      <c r="B1765" s="108" t="s">
        <v>1520</v>
      </c>
      <c r="C1765" s="108" t="s">
        <v>808</v>
      </c>
      <c r="D1765" s="107">
        <v>18454</v>
      </c>
      <c r="E1765" s="108" t="s">
        <v>31</v>
      </c>
      <c r="F1765" s="108" t="s">
        <v>603</v>
      </c>
      <c r="G1765" s="108" t="s">
        <v>605</v>
      </c>
      <c r="H1765" s="108" t="s">
        <v>606</v>
      </c>
      <c r="I1765" s="108" t="s">
        <v>607</v>
      </c>
      <c r="J1765" s="109">
        <v>0</v>
      </c>
      <c r="K1765" s="107">
        <v>2020</v>
      </c>
      <c r="L1765" s="98"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98" t="b">
        <f t="shared" si="27"/>
        <v>1</v>
      </c>
    </row>
    <row r="1766" spans="1:13">
      <c r="A1766" s="107">
        <v>8816</v>
      </c>
      <c r="B1766" s="108" t="s">
        <v>1520</v>
      </c>
      <c r="C1766" s="108" t="s">
        <v>808</v>
      </c>
      <c r="D1766" s="107">
        <v>18454</v>
      </c>
      <c r="E1766" s="108" t="s">
        <v>31</v>
      </c>
      <c r="F1766" s="108" t="s">
        <v>603</v>
      </c>
      <c r="G1766" s="108" t="s">
        <v>605</v>
      </c>
      <c r="H1766" s="108" t="s">
        <v>656</v>
      </c>
      <c r="I1766" s="108" t="s">
        <v>656</v>
      </c>
      <c r="J1766" s="109">
        <v>0</v>
      </c>
      <c r="K1766" s="107">
        <v>2020</v>
      </c>
      <c r="L1766" s="98"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98" t="b">
        <f t="shared" si="27"/>
        <v>1</v>
      </c>
    </row>
    <row r="1767" spans="1:13">
      <c r="A1767" s="107">
        <v>8816</v>
      </c>
      <c r="B1767" s="108" t="s">
        <v>1520</v>
      </c>
      <c r="C1767" s="108" t="s">
        <v>808</v>
      </c>
      <c r="D1767" s="107">
        <v>18454</v>
      </c>
      <c r="E1767" s="108" t="s">
        <v>31</v>
      </c>
      <c r="F1767" s="108" t="s">
        <v>603</v>
      </c>
      <c r="G1767" s="108" t="s">
        <v>605</v>
      </c>
      <c r="H1767" s="108" t="s">
        <v>608</v>
      </c>
      <c r="I1767" s="108" t="s">
        <v>607</v>
      </c>
      <c r="J1767" s="109">
        <v>0</v>
      </c>
      <c r="K1767" s="107">
        <v>2020</v>
      </c>
      <c r="L1767" s="98"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98" t="b">
        <f t="shared" si="27"/>
        <v>1</v>
      </c>
    </row>
    <row r="1768" spans="1:13">
      <c r="A1768" s="107">
        <v>8823</v>
      </c>
      <c r="B1768" s="108" t="s">
        <v>1521</v>
      </c>
      <c r="C1768" s="108" t="s">
        <v>823</v>
      </c>
      <c r="D1768" s="107">
        <v>19547</v>
      </c>
      <c r="E1768" s="108" t="s">
        <v>38</v>
      </c>
      <c r="F1768" s="108" t="s">
        <v>603</v>
      </c>
      <c r="G1768" s="108" t="s">
        <v>605</v>
      </c>
      <c r="H1768" s="108" t="s">
        <v>612</v>
      </c>
      <c r="I1768" s="108" t="s">
        <v>612</v>
      </c>
      <c r="J1768" s="109">
        <v>0</v>
      </c>
      <c r="K1768" s="107">
        <v>2020</v>
      </c>
      <c r="L1768" s="98"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98" t="b">
        <f t="shared" si="27"/>
        <v>1</v>
      </c>
    </row>
    <row r="1769" spans="1:13">
      <c r="A1769" s="107">
        <v>8823</v>
      </c>
      <c r="B1769" s="108" t="s">
        <v>1521</v>
      </c>
      <c r="C1769" s="108" t="s">
        <v>823</v>
      </c>
      <c r="D1769" s="107">
        <v>19547</v>
      </c>
      <c r="E1769" s="108" t="s">
        <v>38</v>
      </c>
      <c r="F1769" s="108" t="s">
        <v>603</v>
      </c>
      <c r="G1769" s="108" t="s">
        <v>605</v>
      </c>
      <c r="H1769" s="108" t="s">
        <v>646</v>
      </c>
      <c r="I1769" s="108" t="s">
        <v>646</v>
      </c>
      <c r="J1769" s="109">
        <v>0</v>
      </c>
      <c r="K1769" s="107">
        <v>2020</v>
      </c>
      <c r="L1769" s="98"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98" t="b">
        <f t="shared" si="27"/>
        <v>1</v>
      </c>
    </row>
    <row r="1770" spans="1:13">
      <c r="A1770" s="107">
        <v>8824</v>
      </c>
      <c r="B1770" s="108" t="s">
        <v>1522</v>
      </c>
      <c r="C1770" s="108" t="s">
        <v>1042</v>
      </c>
      <c r="D1770" s="107">
        <v>4226</v>
      </c>
      <c r="E1770" s="108" t="s">
        <v>102</v>
      </c>
      <c r="F1770" s="108" t="s">
        <v>603</v>
      </c>
      <c r="G1770" s="108" t="s">
        <v>605</v>
      </c>
      <c r="H1770" s="108" t="s">
        <v>646</v>
      </c>
      <c r="I1770" s="108" t="s">
        <v>646</v>
      </c>
      <c r="J1770" s="109">
        <v>0</v>
      </c>
      <c r="K1770" s="107">
        <v>2020</v>
      </c>
      <c r="L1770" s="98"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98" t="b">
        <f t="shared" si="27"/>
        <v>1</v>
      </c>
    </row>
    <row r="1771" spans="1:13">
      <c r="A1771" s="107">
        <v>8825</v>
      </c>
      <c r="B1771" s="108" t="s">
        <v>1523</v>
      </c>
      <c r="C1771" s="108" t="s">
        <v>1042</v>
      </c>
      <c r="D1771" s="107">
        <v>4226</v>
      </c>
      <c r="E1771" s="108" t="s">
        <v>97</v>
      </c>
      <c r="F1771" s="108" t="s">
        <v>603</v>
      </c>
      <c r="G1771" s="108" t="s">
        <v>605</v>
      </c>
      <c r="H1771" s="108" t="s">
        <v>646</v>
      </c>
      <c r="I1771" s="108" t="s">
        <v>646</v>
      </c>
      <c r="J1771" s="109">
        <v>0</v>
      </c>
      <c r="K1771" s="107">
        <v>2020</v>
      </c>
      <c r="L1771" s="98"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98" t="b">
        <f t="shared" si="27"/>
        <v>1</v>
      </c>
    </row>
    <row r="1772" spans="1:13">
      <c r="A1772" s="107">
        <v>8827</v>
      </c>
      <c r="B1772" s="108" t="s">
        <v>1524</v>
      </c>
      <c r="C1772" s="108" t="s">
        <v>802</v>
      </c>
      <c r="D1772" s="107">
        <v>6455</v>
      </c>
      <c r="E1772" s="108" t="s">
        <v>31</v>
      </c>
      <c r="F1772" s="108" t="s">
        <v>603</v>
      </c>
      <c r="G1772" s="108" t="s">
        <v>605</v>
      </c>
      <c r="H1772" s="108" t="s">
        <v>606</v>
      </c>
      <c r="I1772" s="108" t="s">
        <v>607</v>
      </c>
      <c r="J1772" s="109">
        <v>0</v>
      </c>
      <c r="K1772" s="107">
        <v>2020</v>
      </c>
      <c r="L1772" s="98"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98" t="b">
        <f t="shared" si="27"/>
        <v>1</v>
      </c>
    </row>
    <row r="1773" spans="1:13">
      <c r="A1773" s="107">
        <v>8828</v>
      </c>
      <c r="B1773" s="108" t="s">
        <v>1525</v>
      </c>
      <c r="C1773" s="108" t="s">
        <v>802</v>
      </c>
      <c r="D1773" s="107">
        <v>6455</v>
      </c>
      <c r="E1773" s="108" t="s">
        <v>31</v>
      </c>
      <c r="F1773" s="108" t="s">
        <v>603</v>
      </c>
      <c r="G1773" s="108" t="s">
        <v>605</v>
      </c>
      <c r="H1773" s="108" t="s">
        <v>612</v>
      </c>
      <c r="I1773" s="108" t="s">
        <v>612</v>
      </c>
      <c r="J1773" s="109">
        <v>0</v>
      </c>
      <c r="K1773" s="107">
        <v>2020</v>
      </c>
      <c r="L1773" s="98"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98" t="b">
        <f t="shared" si="27"/>
        <v>1</v>
      </c>
    </row>
    <row r="1774" spans="1:13">
      <c r="A1774" s="107">
        <v>8829</v>
      </c>
      <c r="B1774" s="108" t="s">
        <v>1526</v>
      </c>
      <c r="C1774" s="108" t="s">
        <v>802</v>
      </c>
      <c r="D1774" s="107">
        <v>6455</v>
      </c>
      <c r="E1774" s="108" t="s">
        <v>31</v>
      </c>
      <c r="F1774" s="108" t="s">
        <v>603</v>
      </c>
      <c r="G1774" s="108" t="s">
        <v>605</v>
      </c>
      <c r="H1774" s="108" t="s">
        <v>606</v>
      </c>
      <c r="I1774" s="108" t="s">
        <v>607</v>
      </c>
      <c r="J1774" s="109">
        <v>0</v>
      </c>
      <c r="K1774" s="107">
        <v>2020</v>
      </c>
      <c r="L1774" s="98"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98" t="b">
        <f t="shared" si="27"/>
        <v>1</v>
      </c>
    </row>
    <row r="1775" spans="1:13">
      <c r="A1775" s="107">
        <v>8831</v>
      </c>
      <c r="B1775" s="108" t="s">
        <v>1527</v>
      </c>
      <c r="C1775" s="108" t="s">
        <v>987</v>
      </c>
      <c r="D1775" s="107">
        <v>12686</v>
      </c>
      <c r="E1775" s="108" t="s">
        <v>80</v>
      </c>
      <c r="F1775" s="108" t="s">
        <v>603</v>
      </c>
      <c r="G1775" s="108" t="s">
        <v>605</v>
      </c>
      <c r="H1775" s="108" t="s">
        <v>604</v>
      </c>
      <c r="I1775" s="108" t="s">
        <v>604</v>
      </c>
      <c r="J1775" s="109">
        <v>0</v>
      </c>
      <c r="K1775" s="107">
        <v>2020</v>
      </c>
      <c r="L1775" s="98"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98" t="b">
        <f t="shared" si="27"/>
        <v>1</v>
      </c>
    </row>
    <row r="1776" spans="1:13">
      <c r="A1776" s="107">
        <v>8832</v>
      </c>
      <c r="B1776" s="108" t="s">
        <v>1528</v>
      </c>
      <c r="C1776" s="108" t="s">
        <v>987</v>
      </c>
      <c r="D1776" s="107">
        <v>12686</v>
      </c>
      <c r="E1776" s="108" t="s">
        <v>80</v>
      </c>
      <c r="F1776" s="108" t="s">
        <v>603</v>
      </c>
      <c r="G1776" s="108" t="s">
        <v>605</v>
      </c>
      <c r="H1776" s="108" t="s">
        <v>604</v>
      </c>
      <c r="I1776" s="108" t="s">
        <v>604</v>
      </c>
      <c r="J1776" s="109">
        <v>0</v>
      </c>
      <c r="K1776" s="107">
        <v>2020</v>
      </c>
      <c r="L1776" s="98"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98" t="b">
        <f t="shared" si="27"/>
        <v>1</v>
      </c>
    </row>
    <row r="1777" spans="1:13">
      <c r="A1777" s="107">
        <v>8834</v>
      </c>
      <c r="B1777" s="108" t="s">
        <v>1529</v>
      </c>
      <c r="C1777" s="108" t="s">
        <v>615</v>
      </c>
      <c r="D1777" s="107">
        <v>18642</v>
      </c>
      <c r="E1777" s="108" t="s">
        <v>59</v>
      </c>
      <c r="F1777" s="108" t="s">
        <v>603</v>
      </c>
      <c r="G1777" s="108" t="s">
        <v>605</v>
      </c>
      <c r="H1777" s="108" t="s">
        <v>606</v>
      </c>
      <c r="I1777" s="108" t="s">
        <v>607</v>
      </c>
      <c r="J1777" s="109">
        <v>0</v>
      </c>
      <c r="K1777" s="107">
        <v>2020</v>
      </c>
      <c r="L1777" s="98"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98" t="b">
        <f t="shared" si="27"/>
        <v>1</v>
      </c>
    </row>
    <row r="1778" spans="1:13">
      <c r="A1778" s="107">
        <v>8834</v>
      </c>
      <c r="B1778" s="108" t="s">
        <v>1529</v>
      </c>
      <c r="C1778" s="108" t="s">
        <v>615</v>
      </c>
      <c r="D1778" s="107">
        <v>18642</v>
      </c>
      <c r="E1778" s="108" t="s">
        <v>59</v>
      </c>
      <c r="F1778" s="108" t="s">
        <v>603</v>
      </c>
      <c r="G1778" s="108" t="s">
        <v>605</v>
      </c>
      <c r="H1778" s="108" t="s">
        <v>608</v>
      </c>
      <c r="I1778" s="108" t="s">
        <v>607</v>
      </c>
      <c r="J1778" s="109">
        <v>0</v>
      </c>
      <c r="K1778" s="107">
        <v>2020</v>
      </c>
      <c r="L1778" s="98"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98" t="b">
        <f t="shared" si="27"/>
        <v>1</v>
      </c>
    </row>
    <row r="1779" spans="1:13">
      <c r="A1779" s="107">
        <v>8835</v>
      </c>
      <c r="B1779" s="108" t="s">
        <v>1530</v>
      </c>
      <c r="C1779" s="108" t="s">
        <v>615</v>
      </c>
      <c r="D1779" s="107">
        <v>18642</v>
      </c>
      <c r="E1779" s="108" t="s">
        <v>129</v>
      </c>
      <c r="F1779" s="108" t="s">
        <v>603</v>
      </c>
      <c r="G1779" s="108" t="s">
        <v>605</v>
      </c>
      <c r="H1779" s="108" t="s">
        <v>606</v>
      </c>
      <c r="I1779" s="108" t="s">
        <v>607</v>
      </c>
      <c r="J1779" s="109">
        <v>0</v>
      </c>
      <c r="K1779" s="107">
        <v>2020</v>
      </c>
      <c r="L1779" s="98"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98" t="b">
        <f t="shared" si="27"/>
        <v>1</v>
      </c>
    </row>
    <row r="1780" spans="1:13">
      <c r="A1780" s="107">
        <v>8835</v>
      </c>
      <c r="B1780" s="108" t="s">
        <v>1530</v>
      </c>
      <c r="C1780" s="108" t="s">
        <v>615</v>
      </c>
      <c r="D1780" s="107">
        <v>18642</v>
      </c>
      <c r="E1780" s="108" t="s">
        <v>129</v>
      </c>
      <c r="F1780" s="108" t="s">
        <v>603</v>
      </c>
      <c r="G1780" s="108" t="s">
        <v>605</v>
      </c>
      <c r="H1780" s="108" t="s">
        <v>608</v>
      </c>
      <c r="I1780" s="108" t="s">
        <v>607</v>
      </c>
      <c r="J1780" s="109">
        <v>0</v>
      </c>
      <c r="K1780" s="107">
        <v>2020</v>
      </c>
      <c r="L1780" s="98"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98" t="b">
        <f t="shared" si="27"/>
        <v>1</v>
      </c>
    </row>
    <row r="1781" spans="1:13">
      <c r="A1781" s="107">
        <v>8837</v>
      </c>
      <c r="B1781" s="108" t="s">
        <v>1531</v>
      </c>
      <c r="C1781" s="108" t="s">
        <v>615</v>
      </c>
      <c r="D1781" s="107">
        <v>18642</v>
      </c>
      <c r="E1781" s="108" t="s">
        <v>59</v>
      </c>
      <c r="F1781" s="108" t="s">
        <v>603</v>
      </c>
      <c r="G1781" s="108" t="s">
        <v>605</v>
      </c>
      <c r="H1781" s="108" t="s">
        <v>606</v>
      </c>
      <c r="I1781" s="108" t="s">
        <v>607</v>
      </c>
      <c r="J1781" s="109">
        <v>0</v>
      </c>
      <c r="K1781" s="107">
        <v>2020</v>
      </c>
      <c r="L1781" s="98"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98" t="b">
        <f t="shared" si="27"/>
        <v>1</v>
      </c>
    </row>
    <row r="1782" spans="1:13">
      <c r="A1782" s="107">
        <v>8837</v>
      </c>
      <c r="B1782" s="108" t="s">
        <v>1531</v>
      </c>
      <c r="C1782" s="108" t="s">
        <v>615</v>
      </c>
      <c r="D1782" s="107">
        <v>18642</v>
      </c>
      <c r="E1782" s="108" t="s">
        <v>59</v>
      </c>
      <c r="F1782" s="108" t="s">
        <v>603</v>
      </c>
      <c r="G1782" s="108" t="s">
        <v>605</v>
      </c>
      <c r="H1782" s="108" t="s">
        <v>612</v>
      </c>
      <c r="I1782" s="108" t="s">
        <v>612</v>
      </c>
      <c r="J1782" s="109">
        <v>0</v>
      </c>
      <c r="K1782" s="107">
        <v>2020</v>
      </c>
      <c r="L1782" s="98"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98" t="b">
        <f t="shared" si="27"/>
        <v>1</v>
      </c>
    </row>
    <row r="1783" spans="1:13">
      <c r="A1783" s="107">
        <v>8837</v>
      </c>
      <c r="B1783" s="108" t="s">
        <v>1531</v>
      </c>
      <c r="C1783" s="108" t="s">
        <v>615</v>
      </c>
      <c r="D1783" s="107">
        <v>18642</v>
      </c>
      <c r="E1783" s="108" t="s">
        <v>59</v>
      </c>
      <c r="F1783" s="108" t="s">
        <v>603</v>
      </c>
      <c r="G1783" s="108" t="s">
        <v>605</v>
      </c>
      <c r="H1783" s="108" t="s">
        <v>608</v>
      </c>
      <c r="I1783" s="108" t="s">
        <v>607</v>
      </c>
      <c r="J1783" s="109">
        <v>0</v>
      </c>
      <c r="K1783" s="107">
        <v>2020</v>
      </c>
      <c r="L1783" s="98"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98" t="b">
        <f t="shared" si="27"/>
        <v>1</v>
      </c>
    </row>
    <row r="1784" spans="1:13">
      <c r="A1784" s="107">
        <v>8838</v>
      </c>
      <c r="B1784" s="108" t="s">
        <v>1532</v>
      </c>
      <c r="C1784" s="108" t="s">
        <v>1075</v>
      </c>
      <c r="D1784" s="107">
        <v>19876</v>
      </c>
      <c r="E1784" s="108" t="s">
        <v>45</v>
      </c>
      <c r="F1784" s="108" t="s">
        <v>603</v>
      </c>
      <c r="G1784" s="108" t="s">
        <v>605</v>
      </c>
      <c r="H1784" s="108" t="s">
        <v>606</v>
      </c>
      <c r="I1784" s="108" t="s">
        <v>607</v>
      </c>
      <c r="J1784" s="109">
        <v>0</v>
      </c>
      <c r="K1784" s="107">
        <v>2020</v>
      </c>
      <c r="L1784" s="98"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98" t="b">
        <f t="shared" si="27"/>
        <v>1</v>
      </c>
    </row>
    <row r="1785" spans="1:13">
      <c r="A1785" s="107">
        <v>8838</v>
      </c>
      <c r="B1785" s="108" t="s">
        <v>1532</v>
      </c>
      <c r="C1785" s="108" t="s">
        <v>1075</v>
      </c>
      <c r="D1785" s="107">
        <v>19876</v>
      </c>
      <c r="E1785" s="108" t="s">
        <v>45</v>
      </c>
      <c r="F1785" s="108" t="s">
        <v>603</v>
      </c>
      <c r="G1785" s="108" t="s">
        <v>605</v>
      </c>
      <c r="H1785" s="108" t="s">
        <v>608</v>
      </c>
      <c r="I1785" s="108" t="s">
        <v>607</v>
      </c>
      <c r="J1785" s="109">
        <v>0</v>
      </c>
      <c r="K1785" s="107">
        <v>2020</v>
      </c>
      <c r="L1785" s="98"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98" t="b">
        <f t="shared" si="27"/>
        <v>1</v>
      </c>
    </row>
    <row r="1786" spans="1:13">
      <c r="A1786" s="107">
        <v>8841</v>
      </c>
      <c r="B1786" s="108" t="s">
        <v>1533</v>
      </c>
      <c r="C1786" s="108" t="s">
        <v>958</v>
      </c>
      <c r="D1786" s="107">
        <v>5109</v>
      </c>
      <c r="E1786" s="108" t="s">
        <v>73</v>
      </c>
      <c r="F1786" s="108" t="s">
        <v>603</v>
      </c>
      <c r="G1786" s="108" t="s">
        <v>605</v>
      </c>
      <c r="H1786" s="108" t="s">
        <v>606</v>
      </c>
      <c r="I1786" s="108" t="s">
        <v>607</v>
      </c>
      <c r="J1786" s="109">
        <v>0</v>
      </c>
      <c r="K1786" s="107">
        <v>2020</v>
      </c>
      <c r="L1786" s="98"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98" t="b">
        <f t="shared" si="27"/>
        <v>1</v>
      </c>
    </row>
    <row r="1787" spans="1:13">
      <c r="A1787" s="107">
        <v>8841</v>
      </c>
      <c r="B1787" s="108" t="s">
        <v>1533</v>
      </c>
      <c r="C1787" s="108" t="s">
        <v>958</v>
      </c>
      <c r="D1787" s="107">
        <v>5109</v>
      </c>
      <c r="E1787" s="108" t="s">
        <v>73</v>
      </c>
      <c r="F1787" s="108" t="s">
        <v>603</v>
      </c>
      <c r="G1787" s="108" t="s">
        <v>605</v>
      </c>
      <c r="H1787" s="108" t="s">
        <v>612</v>
      </c>
      <c r="I1787" s="108" t="s">
        <v>612</v>
      </c>
      <c r="J1787" s="109">
        <v>0</v>
      </c>
      <c r="K1787" s="107">
        <v>2020</v>
      </c>
      <c r="L1787" s="98"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98" t="b">
        <f t="shared" si="27"/>
        <v>1</v>
      </c>
    </row>
    <row r="1788" spans="1:13">
      <c r="A1788" s="107">
        <v>8841</v>
      </c>
      <c r="B1788" s="108" t="s">
        <v>1533</v>
      </c>
      <c r="C1788" s="108" t="s">
        <v>958</v>
      </c>
      <c r="D1788" s="107">
        <v>5109</v>
      </c>
      <c r="E1788" s="108" t="s">
        <v>73</v>
      </c>
      <c r="F1788" s="108" t="s">
        <v>603</v>
      </c>
      <c r="G1788" s="108" t="s">
        <v>605</v>
      </c>
      <c r="H1788" s="108" t="s">
        <v>608</v>
      </c>
      <c r="I1788" s="108" t="s">
        <v>607</v>
      </c>
      <c r="J1788" s="109">
        <v>0</v>
      </c>
      <c r="K1788" s="107">
        <v>2020</v>
      </c>
      <c r="L1788" s="98"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98" t="b">
        <f t="shared" si="27"/>
        <v>1</v>
      </c>
    </row>
    <row r="1789" spans="1:13">
      <c r="A1789" s="107">
        <v>8843</v>
      </c>
      <c r="B1789" s="108" t="s">
        <v>1534</v>
      </c>
      <c r="C1789" s="108" t="s">
        <v>1021</v>
      </c>
      <c r="D1789" s="107">
        <v>15147</v>
      </c>
      <c r="E1789" s="108" t="s">
        <v>97</v>
      </c>
      <c r="F1789" s="108" t="s">
        <v>679</v>
      </c>
      <c r="G1789" s="108" t="s">
        <v>605</v>
      </c>
      <c r="H1789" s="108" t="s">
        <v>606</v>
      </c>
      <c r="I1789" s="108" t="s">
        <v>607</v>
      </c>
      <c r="J1789" s="109">
        <v>0</v>
      </c>
      <c r="K1789" s="107">
        <v>2020</v>
      </c>
      <c r="L1789" s="98"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98" t="b">
        <f t="shared" si="27"/>
        <v>1</v>
      </c>
    </row>
    <row r="1790" spans="1:13">
      <c r="A1790" s="107">
        <v>8843</v>
      </c>
      <c r="B1790" s="108" t="s">
        <v>1534</v>
      </c>
      <c r="C1790" s="108" t="s">
        <v>1021</v>
      </c>
      <c r="D1790" s="107">
        <v>15147</v>
      </c>
      <c r="E1790" s="108" t="s">
        <v>97</v>
      </c>
      <c r="F1790" s="108" t="s">
        <v>679</v>
      </c>
      <c r="G1790" s="108" t="s">
        <v>605</v>
      </c>
      <c r="H1790" s="108" t="s">
        <v>612</v>
      </c>
      <c r="I1790" s="108" t="s">
        <v>612</v>
      </c>
      <c r="J1790" s="109">
        <v>0</v>
      </c>
      <c r="K1790" s="107">
        <v>2020</v>
      </c>
      <c r="L1790" s="98"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98" t="b">
        <f t="shared" si="27"/>
        <v>1</v>
      </c>
    </row>
    <row r="1791" spans="1:13">
      <c r="A1791" s="107">
        <v>8843</v>
      </c>
      <c r="B1791" s="108" t="s">
        <v>1534</v>
      </c>
      <c r="C1791" s="108" t="s">
        <v>1021</v>
      </c>
      <c r="D1791" s="107">
        <v>15147</v>
      </c>
      <c r="E1791" s="108" t="s">
        <v>97</v>
      </c>
      <c r="F1791" s="108" t="s">
        <v>679</v>
      </c>
      <c r="G1791" s="108" t="s">
        <v>605</v>
      </c>
      <c r="H1791" s="108" t="s">
        <v>782</v>
      </c>
      <c r="I1791" s="108" t="s">
        <v>621</v>
      </c>
      <c r="J1791" s="109">
        <v>0</v>
      </c>
      <c r="K1791" s="107">
        <v>2020</v>
      </c>
      <c r="L1791" s="98"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98" t="b">
        <f t="shared" si="27"/>
        <v>1</v>
      </c>
    </row>
    <row r="1792" spans="1:13">
      <c r="A1792" s="107">
        <v>8845</v>
      </c>
      <c r="B1792" s="108" t="s">
        <v>1535</v>
      </c>
      <c r="C1792" s="108" t="s">
        <v>1536</v>
      </c>
      <c r="D1792" s="107">
        <v>39004</v>
      </c>
      <c r="E1792" s="108" t="s">
        <v>118</v>
      </c>
      <c r="F1792" s="108" t="s">
        <v>679</v>
      </c>
      <c r="G1792" s="108" t="s">
        <v>605</v>
      </c>
      <c r="H1792" s="108" t="s">
        <v>606</v>
      </c>
      <c r="I1792" s="108" t="s">
        <v>607</v>
      </c>
      <c r="J1792" s="109">
        <v>0</v>
      </c>
      <c r="K1792" s="107">
        <v>2020</v>
      </c>
      <c r="L1792" s="98"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98" t="b">
        <f t="shared" si="27"/>
        <v>1</v>
      </c>
    </row>
    <row r="1793" spans="1:13">
      <c r="A1793" s="107">
        <v>8845</v>
      </c>
      <c r="B1793" s="108" t="s">
        <v>1535</v>
      </c>
      <c r="C1793" s="108" t="s">
        <v>1536</v>
      </c>
      <c r="D1793" s="107">
        <v>39004</v>
      </c>
      <c r="E1793" s="108" t="s">
        <v>118</v>
      </c>
      <c r="F1793" s="108" t="s">
        <v>679</v>
      </c>
      <c r="G1793" s="108" t="s">
        <v>605</v>
      </c>
      <c r="H1793" s="108" t="s">
        <v>612</v>
      </c>
      <c r="I1793" s="108" t="s">
        <v>612</v>
      </c>
      <c r="J1793" s="109">
        <v>0</v>
      </c>
      <c r="K1793" s="107">
        <v>2020</v>
      </c>
      <c r="L1793" s="98"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98" t="b">
        <f t="shared" si="27"/>
        <v>1</v>
      </c>
    </row>
    <row r="1794" spans="1:13">
      <c r="A1794" s="107">
        <v>8845</v>
      </c>
      <c r="B1794" s="108" t="s">
        <v>1535</v>
      </c>
      <c r="C1794" s="108" t="s">
        <v>1536</v>
      </c>
      <c r="D1794" s="107">
        <v>39004</v>
      </c>
      <c r="E1794" s="108" t="s">
        <v>118</v>
      </c>
      <c r="F1794" s="108" t="s">
        <v>679</v>
      </c>
      <c r="G1794" s="108" t="s">
        <v>605</v>
      </c>
      <c r="H1794" s="108" t="s">
        <v>861</v>
      </c>
      <c r="I1794" s="108" t="s">
        <v>862</v>
      </c>
      <c r="J1794" s="109">
        <v>0</v>
      </c>
      <c r="K1794" s="107">
        <v>2020</v>
      </c>
      <c r="L1794" s="98"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98" t="b">
        <f t="shared" si="27"/>
        <v>1</v>
      </c>
    </row>
    <row r="1795" spans="1:13">
      <c r="A1795" s="107">
        <v>8846</v>
      </c>
      <c r="B1795" s="108" t="s">
        <v>1537</v>
      </c>
      <c r="C1795" s="108" t="s">
        <v>1536</v>
      </c>
      <c r="D1795" s="107">
        <v>39004</v>
      </c>
      <c r="E1795" s="108" t="s">
        <v>118</v>
      </c>
      <c r="F1795" s="108" t="s">
        <v>679</v>
      </c>
      <c r="G1795" s="108" t="s">
        <v>605</v>
      </c>
      <c r="H1795" s="108" t="s">
        <v>606</v>
      </c>
      <c r="I1795" s="108" t="s">
        <v>607</v>
      </c>
      <c r="J1795" s="109">
        <v>0</v>
      </c>
      <c r="K1795" s="107">
        <v>2020</v>
      </c>
      <c r="L1795" s="98"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98" t="b">
        <f t="shared" si="27"/>
        <v>1</v>
      </c>
    </row>
    <row r="1796" spans="1:13">
      <c r="A1796" s="107">
        <v>8846</v>
      </c>
      <c r="B1796" s="108" t="s">
        <v>1537</v>
      </c>
      <c r="C1796" s="108" t="s">
        <v>1536</v>
      </c>
      <c r="D1796" s="107">
        <v>39004</v>
      </c>
      <c r="E1796" s="108" t="s">
        <v>118</v>
      </c>
      <c r="F1796" s="108" t="s">
        <v>679</v>
      </c>
      <c r="G1796" s="108" t="s">
        <v>605</v>
      </c>
      <c r="H1796" s="108" t="s">
        <v>604</v>
      </c>
      <c r="I1796" s="108" t="s">
        <v>604</v>
      </c>
      <c r="J1796" s="109">
        <v>0</v>
      </c>
      <c r="K1796" s="107">
        <v>2020</v>
      </c>
      <c r="L1796" s="98"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98" t="b">
        <f t="shared" si="27"/>
        <v>1</v>
      </c>
    </row>
    <row r="1797" spans="1:13">
      <c r="A1797" s="107">
        <v>8846</v>
      </c>
      <c r="B1797" s="108" t="s">
        <v>1537</v>
      </c>
      <c r="C1797" s="108" t="s">
        <v>1536</v>
      </c>
      <c r="D1797" s="107">
        <v>39004</v>
      </c>
      <c r="E1797" s="108" t="s">
        <v>118</v>
      </c>
      <c r="F1797" s="108" t="s">
        <v>679</v>
      </c>
      <c r="G1797" s="108" t="s">
        <v>605</v>
      </c>
      <c r="H1797" s="108" t="s">
        <v>861</v>
      </c>
      <c r="I1797" s="108" t="s">
        <v>862</v>
      </c>
      <c r="J1797" s="109">
        <v>0</v>
      </c>
      <c r="K1797" s="107">
        <v>2020</v>
      </c>
      <c r="L1797" s="98"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98" t="b">
        <f t="shared" si="27"/>
        <v>1</v>
      </c>
    </row>
    <row r="1798" spans="1:13">
      <c r="A1798" s="107">
        <v>8847</v>
      </c>
      <c r="B1798" s="108" t="s">
        <v>1538</v>
      </c>
      <c r="C1798" s="108" t="s">
        <v>602</v>
      </c>
      <c r="D1798" s="107">
        <v>195</v>
      </c>
      <c r="E1798" s="108" t="s">
        <v>3</v>
      </c>
      <c r="F1798" s="108" t="s">
        <v>603</v>
      </c>
      <c r="G1798" s="108" t="s">
        <v>605</v>
      </c>
      <c r="H1798" s="108" t="s">
        <v>606</v>
      </c>
      <c r="I1798" s="108" t="s">
        <v>607</v>
      </c>
      <c r="J1798" s="109">
        <v>0</v>
      </c>
      <c r="K1798" s="107">
        <v>2020</v>
      </c>
      <c r="L1798" s="98"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98" t="b">
        <f t="shared" si="27"/>
        <v>1</v>
      </c>
    </row>
    <row r="1799" spans="1:13">
      <c r="A1799" s="107">
        <v>8847</v>
      </c>
      <c r="B1799" s="108" t="s">
        <v>1538</v>
      </c>
      <c r="C1799" s="108" t="s">
        <v>602</v>
      </c>
      <c r="D1799" s="107">
        <v>195</v>
      </c>
      <c r="E1799" s="108" t="s">
        <v>3</v>
      </c>
      <c r="F1799" s="108" t="s">
        <v>603</v>
      </c>
      <c r="G1799" s="108" t="s">
        <v>605</v>
      </c>
      <c r="H1799" s="108" t="s">
        <v>604</v>
      </c>
      <c r="I1799" s="108" t="s">
        <v>604</v>
      </c>
      <c r="J1799" s="109">
        <v>0</v>
      </c>
      <c r="K1799" s="107">
        <v>2020</v>
      </c>
      <c r="L1799" s="98"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98" t="b">
        <f t="shared" si="27"/>
        <v>1</v>
      </c>
    </row>
    <row r="1800" spans="1:13">
      <c r="A1800" s="107">
        <v>8848</v>
      </c>
      <c r="B1800" s="108" t="s">
        <v>1539</v>
      </c>
      <c r="C1800" s="108" t="s">
        <v>802</v>
      </c>
      <c r="D1800" s="107">
        <v>6455</v>
      </c>
      <c r="E1800" s="108" t="s">
        <v>146</v>
      </c>
      <c r="F1800" s="108" t="s">
        <v>603</v>
      </c>
      <c r="G1800" s="108" t="s">
        <v>605</v>
      </c>
      <c r="H1800" s="108" t="s">
        <v>606</v>
      </c>
      <c r="I1800" s="108" t="s">
        <v>607</v>
      </c>
      <c r="J1800" s="109">
        <v>0</v>
      </c>
      <c r="K1800" s="107">
        <v>2020</v>
      </c>
      <c r="L1800" s="98"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98"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07">
        <v>8850</v>
      </c>
      <c r="B1801" s="108" t="s">
        <v>1540</v>
      </c>
      <c r="C1801" s="108" t="s">
        <v>802</v>
      </c>
      <c r="D1801" s="107">
        <v>6455</v>
      </c>
      <c r="E1801" s="108" t="s">
        <v>123</v>
      </c>
      <c r="F1801" s="108" t="s">
        <v>603</v>
      </c>
      <c r="G1801" s="108" t="s">
        <v>605</v>
      </c>
      <c r="H1801" s="108" t="s">
        <v>606</v>
      </c>
      <c r="I1801" s="108" t="s">
        <v>607</v>
      </c>
      <c r="J1801" s="109">
        <v>0</v>
      </c>
      <c r="K1801" s="107">
        <v>2020</v>
      </c>
      <c r="L1801" s="98"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98" t="b">
        <f t="shared" si="28"/>
        <v>1</v>
      </c>
    </row>
    <row r="1802" spans="1:13">
      <c r="A1802" s="107">
        <v>8851</v>
      </c>
      <c r="B1802" s="108" t="s">
        <v>1541</v>
      </c>
      <c r="C1802" s="108" t="s">
        <v>802</v>
      </c>
      <c r="D1802" s="107">
        <v>6455</v>
      </c>
      <c r="E1802" s="108" t="s">
        <v>80</v>
      </c>
      <c r="F1802" s="108" t="s">
        <v>603</v>
      </c>
      <c r="G1802" s="108" t="s">
        <v>605</v>
      </c>
      <c r="H1802" s="108" t="s">
        <v>606</v>
      </c>
      <c r="I1802" s="108" t="s">
        <v>607</v>
      </c>
      <c r="J1802" s="109">
        <v>0</v>
      </c>
      <c r="K1802" s="107">
        <v>2020</v>
      </c>
      <c r="L1802" s="98"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98" t="b">
        <f t="shared" si="28"/>
        <v>1</v>
      </c>
    </row>
    <row r="1803" spans="1:13">
      <c r="A1803" s="107">
        <v>8851</v>
      </c>
      <c r="B1803" s="108" t="s">
        <v>1541</v>
      </c>
      <c r="C1803" s="108" t="s">
        <v>802</v>
      </c>
      <c r="D1803" s="107">
        <v>6455</v>
      </c>
      <c r="E1803" s="108" t="s">
        <v>80</v>
      </c>
      <c r="F1803" s="108" t="s">
        <v>603</v>
      </c>
      <c r="G1803" s="108" t="s">
        <v>605</v>
      </c>
      <c r="H1803" s="108" t="s">
        <v>612</v>
      </c>
      <c r="I1803" s="108" t="s">
        <v>612</v>
      </c>
      <c r="J1803" s="109">
        <v>0</v>
      </c>
      <c r="K1803" s="107">
        <v>2020</v>
      </c>
      <c r="L1803" s="98"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98" t="b">
        <f t="shared" si="28"/>
        <v>1</v>
      </c>
    </row>
    <row r="1804" spans="1:13">
      <c r="A1804" s="107">
        <v>8852</v>
      </c>
      <c r="B1804" s="108" t="s">
        <v>1542</v>
      </c>
      <c r="C1804" s="108" t="s">
        <v>1231</v>
      </c>
      <c r="D1804" s="107">
        <v>9324</v>
      </c>
      <c r="E1804" s="108" t="s">
        <v>45</v>
      </c>
      <c r="F1804" s="108" t="s">
        <v>603</v>
      </c>
      <c r="G1804" s="108" t="s">
        <v>605</v>
      </c>
      <c r="H1804" s="108" t="s">
        <v>606</v>
      </c>
      <c r="I1804" s="108" t="s">
        <v>607</v>
      </c>
      <c r="J1804" s="109">
        <v>0</v>
      </c>
      <c r="K1804" s="107">
        <v>2020</v>
      </c>
      <c r="L1804" s="98"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98" t="b">
        <f t="shared" si="28"/>
        <v>1</v>
      </c>
    </row>
    <row r="1805" spans="1:13">
      <c r="A1805" s="107">
        <v>8852</v>
      </c>
      <c r="B1805" s="108" t="s">
        <v>1542</v>
      </c>
      <c r="C1805" s="108" t="s">
        <v>1231</v>
      </c>
      <c r="D1805" s="107">
        <v>9324</v>
      </c>
      <c r="E1805" s="108" t="s">
        <v>45</v>
      </c>
      <c r="F1805" s="108" t="s">
        <v>603</v>
      </c>
      <c r="G1805" s="108" t="s">
        <v>605</v>
      </c>
      <c r="H1805" s="108" t="s">
        <v>608</v>
      </c>
      <c r="I1805" s="108" t="s">
        <v>607</v>
      </c>
      <c r="J1805" s="109">
        <v>0</v>
      </c>
      <c r="K1805" s="107">
        <v>2020</v>
      </c>
      <c r="L1805" s="98"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98" t="b">
        <f t="shared" si="28"/>
        <v>1</v>
      </c>
    </row>
    <row r="1806" spans="1:13">
      <c r="A1806" s="107">
        <v>8853</v>
      </c>
      <c r="B1806" s="108" t="s">
        <v>1543</v>
      </c>
      <c r="C1806" s="108" t="s">
        <v>987</v>
      </c>
      <c r="D1806" s="107">
        <v>12686</v>
      </c>
      <c r="E1806" s="108" t="s">
        <v>80</v>
      </c>
      <c r="F1806" s="108" t="s">
        <v>603</v>
      </c>
      <c r="G1806" s="108" t="s">
        <v>605</v>
      </c>
      <c r="H1806" s="108" t="s">
        <v>606</v>
      </c>
      <c r="I1806" s="108" t="s">
        <v>607</v>
      </c>
      <c r="J1806" s="109">
        <v>0</v>
      </c>
      <c r="K1806" s="107">
        <v>2020</v>
      </c>
      <c r="L1806" s="98"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98" t="b">
        <f t="shared" si="28"/>
        <v>1</v>
      </c>
    </row>
    <row r="1807" spans="1:13">
      <c r="A1807" s="107">
        <v>8853</v>
      </c>
      <c r="B1807" s="108" t="s">
        <v>1543</v>
      </c>
      <c r="C1807" s="108" t="s">
        <v>987</v>
      </c>
      <c r="D1807" s="107">
        <v>12686</v>
      </c>
      <c r="E1807" s="108" t="s">
        <v>80</v>
      </c>
      <c r="F1807" s="108" t="s">
        <v>603</v>
      </c>
      <c r="G1807" s="108" t="s">
        <v>605</v>
      </c>
      <c r="H1807" s="108" t="s">
        <v>604</v>
      </c>
      <c r="I1807" s="108" t="s">
        <v>604</v>
      </c>
      <c r="J1807" s="109">
        <v>0</v>
      </c>
      <c r="K1807" s="107">
        <v>2020</v>
      </c>
      <c r="L1807" s="98"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98" t="b">
        <f t="shared" si="28"/>
        <v>1</v>
      </c>
    </row>
    <row r="1808" spans="1:13">
      <c r="A1808" s="107">
        <v>8857</v>
      </c>
      <c r="B1808" s="108" t="s">
        <v>1544</v>
      </c>
      <c r="C1808" s="108" t="s">
        <v>1021</v>
      </c>
      <c r="D1808" s="107">
        <v>15147</v>
      </c>
      <c r="E1808" s="108" t="s">
        <v>118</v>
      </c>
      <c r="F1808" s="108" t="s">
        <v>679</v>
      </c>
      <c r="G1808" s="108" t="s">
        <v>605</v>
      </c>
      <c r="H1808" s="108" t="s">
        <v>606</v>
      </c>
      <c r="I1808" s="108" t="s">
        <v>607</v>
      </c>
      <c r="J1808" s="109">
        <v>0</v>
      </c>
      <c r="K1808" s="107">
        <v>2020</v>
      </c>
      <c r="L1808" s="98"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98" t="b">
        <f t="shared" si="28"/>
        <v>1</v>
      </c>
    </row>
    <row r="1809" spans="1:13">
      <c r="A1809" s="107">
        <v>8858</v>
      </c>
      <c r="B1809" s="108" t="s">
        <v>1545</v>
      </c>
      <c r="C1809" s="108" t="s">
        <v>781</v>
      </c>
      <c r="D1809" s="107">
        <v>15452</v>
      </c>
      <c r="E1809" s="108" t="s">
        <v>121</v>
      </c>
      <c r="F1809" s="108" t="s">
        <v>679</v>
      </c>
      <c r="G1809" s="108" t="s">
        <v>605</v>
      </c>
      <c r="H1809" s="108" t="s">
        <v>608</v>
      </c>
      <c r="I1809" s="108" t="s">
        <v>607</v>
      </c>
      <c r="J1809" s="109">
        <v>0</v>
      </c>
      <c r="K1809" s="107">
        <v>2020</v>
      </c>
      <c r="L1809" s="98"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98" t="b">
        <f t="shared" si="28"/>
        <v>1</v>
      </c>
    </row>
    <row r="1810" spans="1:13">
      <c r="A1810" s="107">
        <v>8865</v>
      </c>
      <c r="B1810" s="108" t="s">
        <v>1546</v>
      </c>
      <c r="C1810" s="108" t="s">
        <v>1235</v>
      </c>
      <c r="D1810" s="107">
        <v>23279</v>
      </c>
      <c r="E1810" s="108" t="s">
        <v>118</v>
      </c>
      <c r="F1810" s="108" t="s">
        <v>603</v>
      </c>
      <c r="G1810" s="108" t="s">
        <v>605</v>
      </c>
      <c r="H1810" s="108" t="s">
        <v>606</v>
      </c>
      <c r="I1810" s="108" t="s">
        <v>607</v>
      </c>
      <c r="J1810" s="109">
        <v>0</v>
      </c>
      <c r="K1810" s="107">
        <v>2020</v>
      </c>
      <c r="L1810" s="98"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98" t="b">
        <f t="shared" si="28"/>
        <v>1</v>
      </c>
    </row>
    <row r="1811" spans="1:13">
      <c r="A1811" s="107">
        <v>8866</v>
      </c>
      <c r="B1811" s="108" t="s">
        <v>1547</v>
      </c>
      <c r="C1811" s="108" t="s">
        <v>1235</v>
      </c>
      <c r="D1811" s="107">
        <v>23279</v>
      </c>
      <c r="E1811" s="108" t="s">
        <v>118</v>
      </c>
      <c r="F1811" s="108" t="s">
        <v>603</v>
      </c>
      <c r="G1811" s="108" t="s">
        <v>605</v>
      </c>
      <c r="H1811" s="108" t="s">
        <v>606</v>
      </c>
      <c r="I1811" s="108" t="s">
        <v>607</v>
      </c>
      <c r="J1811" s="109">
        <v>0</v>
      </c>
      <c r="K1811" s="107">
        <v>2020</v>
      </c>
      <c r="L1811" s="98"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98" t="b">
        <f t="shared" si="28"/>
        <v>1</v>
      </c>
    </row>
    <row r="1812" spans="1:13">
      <c r="A1812" s="107">
        <v>8866</v>
      </c>
      <c r="B1812" s="108" t="s">
        <v>1547</v>
      </c>
      <c r="C1812" s="108" t="s">
        <v>1235</v>
      </c>
      <c r="D1812" s="107">
        <v>23279</v>
      </c>
      <c r="E1812" s="108" t="s">
        <v>118</v>
      </c>
      <c r="F1812" s="108" t="s">
        <v>603</v>
      </c>
      <c r="G1812" s="108" t="s">
        <v>605</v>
      </c>
      <c r="H1812" s="108" t="s">
        <v>608</v>
      </c>
      <c r="I1812" s="108" t="s">
        <v>607</v>
      </c>
      <c r="J1812" s="109">
        <v>0</v>
      </c>
      <c r="K1812" s="107">
        <v>2020</v>
      </c>
      <c r="L1812" s="98"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98" t="b">
        <f t="shared" si="28"/>
        <v>1</v>
      </c>
    </row>
    <row r="1813" spans="1:13">
      <c r="A1813" s="107">
        <v>8867</v>
      </c>
      <c r="B1813" s="108" t="s">
        <v>1548</v>
      </c>
      <c r="C1813" s="108" t="s">
        <v>1094</v>
      </c>
      <c r="D1813" s="107">
        <v>6526</v>
      </c>
      <c r="E1813" s="108" t="s">
        <v>110</v>
      </c>
      <c r="F1813" s="108" t="s">
        <v>603</v>
      </c>
      <c r="G1813" s="108" t="s">
        <v>605</v>
      </c>
      <c r="H1813" s="108" t="s">
        <v>606</v>
      </c>
      <c r="I1813" s="108" t="s">
        <v>607</v>
      </c>
      <c r="J1813" s="109">
        <v>0</v>
      </c>
      <c r="K1813" s="107">
        <v>2020</v>
      </c>
      <c r="L1813" s="98"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98" t="b">
        <f t="shared" si="28"/>
        <v>1</v>
      </c>
    </row>
    <row r="1814" spans="1:13">
      <c r="A1814" s="107">
        <v>8867</v>
      </c>
      <c r="B1814" s="108" t="s">
        <v>1548</v>
      </c>
      <c r="C1814" s="108" t="s">
        <v>1094</v>
      </c>
      <c r="D1814" s="107">
        <v>6526</v>
      </c>
      <c r="E1814" s="108" t="s">
        <v>110</v>
      </c>
      <c r="F1814" s="108" t="s">
        <v>603</v>
      </c>
      <c r="G1814" s="108" t="s">
        <v>605</v>
      </c>
      <c r="H1814" s="108" t="s">
        <v>608</v>
      </c>
      <c r="I1814" s="108" t="s">
        <v>607</v>
      </c>
      <c r="J1814" s="109">
        <v>0</v>
      </c>
      <c r="K1814" s="107">
        <v>2020</v>
      </c>
      <c r="L1814" s="98"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98" t="b">
        <f t="shared" si="28"/>
        <v>1</v>
      </c>
    </row>
    <row r="1815" spans="1:13">
      <c r="A1815" s="107">
        <v>8868</v>
      </c>
      <c r="B1815" s="108" t="s">
        <v>1549</v>
      </c>
      <c r="C1815" s="108" t="s">
        <v>1235</v>
      </c>
      <c r="D1815" s="107">
        <v>23279</v>
      </c>
      <c r="E1815" s="108" t="s">
        <v>146</v>
      </c>
      <c r="F1815" s="108" t="s">
        <v>603</v>
      </c>
      <c r="G1815" s="108" t="s">
        <v>605</v>
      </c>
      <c r="H1815" s="108" t="s">
        <v>606</v>
      </c>
      <c r="I1815" s="108" t="s">
        <v>607</v>
      </c>
      <c r="J1815" s="109">
        <v>0</v>
      </c>
      <c r="K1815" s="107">
        <v>2020</v>
      </c>
      <c r="L1815" s="98"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98" t="b">
        <f t="shared" si="28"/>
        <v>1</v>
      </c>
    </row>
    <row r="1816" spans="1:13">
      <c r="A1816" s="107">
        <v>8899</v>
      </c>
      <c r="B1816" s="108" t="s">
        <v>1550</v>
      </c>
      <c r="C1816" s="108" t="s">
        <v>615</v>
      </c>
      <c r="D1816" s="107">
        <v>18642</v>
      </c>
      <c r="E1816" s="108" t="s">
        <v>59</v>
      </c>
      <c r="F1816" s="108" t="s">
        <v>603</v>
      </c>
      <c r="G1816" s="108" t="s">
        <v>605</v>
      </c>
      <c r="H1816" s="108" t="s">
        <v>606</v>
      </c>
      <c r="I1816" s="108" t="s">
        <v>607</v>
      </c>
      <c r="J1816" s="109">
        <v>0</v>
      </c>
      <c r="K1816" s="107">
        <v>2020</v>
      </c>
      <c r="L1816" s="98"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98" t="b">
        <f t="shared" si="28"/>
        <v>1</v>
      </c>
    </row>
    <row r="1817" spans="1:13">
      <c r="A1817" s="107">
        <v>8899</v>
      </c>
      <c r="B1817" s="108" t="s">
        <v>1550</v>
      </c>
      <c r="C1817" s="108" t="s">
        <v>615</v>
      </c>
      <c r="D1817" s="107">
        <v>18642</v>
      </c>
      <c r="E1817" s="108" t="s">
        <v>59</v>
      </c>
      <c r="F1817" s="108" t="s">
        <v>603</v>
      </c>
      <c r="G1817" s="108" t="s">
        <v>605</v>
      </c>
      <c r="H1817" s="108" t="s">
        <v>608</v>
      </c>
      <c r="I1817" s="108" t="s">
        <v>607</v>
      </c>
      <c r="J1817" s="109">
        <v>0</v>
      </c>
      <c r="K1817" s="107">
        <v>2020</v>
      </c>
      <c r="L1817" s="98"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98" t="b">
        <f t="shared" si="28"/>
        <v>1</v>
      </c>
    </row>
    <row r="1818" spans="1:13">
      <c r="A1818" s="107">
        <v>8902</v>
      </c>
      <c r="B1818" s="108" t="s">
        <v>1551</v>
      </c>
      <c r="C1818" s="108" t="s">
        <v>669</v>
      </c>
      <c r="D1818" s="107">
        <v>2518</v>
      </c>
      <c r="E1818" s="108" t="s">
        <v>10</v>
      </c>
      <c r="F1818" s="108" t="s">
        <v>603</v>
      </c>
      <c r="G1818" s="108" t="s">
        <v>664</v>
      </c>
      <c r="H1818" s="108" t="s">
        <v>636</v>
      </c>
      <c r="I1818" s="108" t="s">
        <v>665</v>
      </c>
      <c r="J1818" s="109">
        <v>1582003</v>
      </c>
      <c r="K1818" s="107">
        <v>2020</v>
      </c>
      <c r="L1818" s="98"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98" t="b">
        <f t="shared" si="28"/>
        <v>1</v>
      </c>
    </row>
    <row r="1819" spans="1:13">
      <c r="A1819" s="107">
        <v>8907</v>
      </c>
      <c r="B1819" s="108" t="s">
        <v>1552</v>
      </c>
      <c r="C1819" s="108" t="s">
        <v>1553</v>
      </c>
      <c r="D1819" s="107">
        <v>6028</v>
      </c>
      <c r="E1819" s="108" t="s">
        <v>102</v>
      </c>
      <c r="F1819" s="108" t="s">
        <v>679</v>
      </c>
      <c r="G1819" s="108" t="s">
        <v>605</v>
      </c>
      <c r="H1819" s="108" t="s">
        <v>616</v>
      </c>
      <c r="I1819" s="108" t="s">
        <v>616</v>
      </c>
      <c r="J1819" s="109">
        <v>9108821</v>
      </c>
      <c r="K1819" s="107">
        <v>2020</v>
      </c>
      <c r="L1819" s="98"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98" t="b">
        <f t="shared" si="28"/>
        <v>1</v>
      </c>
    </row>
    <row r="1820" spans="1:13">
      <c r="A1820" s="107">
        <v>10003</v>
      </c>
      <c r="B1820" s="108" t="s">
        <v>1554</v>
      </c>
      <c r="C1820" s="108" t="s">
        <v>1555</v>
      </c>
      <c r="D1820" s="107">
        <v>63637</v>
      </c>
      <c r="E1820" s="108" t="s">
        <v>21</v>
      </c>
      <c r="F1820" s="108" t="s">
        <v>870</v>
      </c>
      <c r="G1820" s="108" t="s">
        <v>605</v>
      </c>
      <c r="H1820" s="108" t="s">
        <v>606</v>
      </c>
      <c r="I1820" s="108" t="s">
        <v>607</v>
      </c>
      <c r="J1820" s="109">
        <v>0</v>
      </c>
      <c r="K1820" s="107">
        <v>2020</v>
      </c>
      <c r="L1820" s="98"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98" t="b">
        <f t="shared" si="28"/>
        <v>1</v>
      </c>
    </row>
    <row r="1821" spans="1:13">
      <c r="A1821" s="107">
        <v>10003</v>
      </c>
      <c r="B1821" s="108" t="s">
        <v>1554</v>
      </c>
      <c r="C1821" s="108" t="s">
        <v>1555</v>
      </c>
      <c r="D1821" s="107">
        <v>63637</v>
      </c>
      <c r="E1821" s="108" t="s">
        <v>21</v>
      </c>
      <c r="F1821" s="108" t="s">
        <v>870</v>
      </c>
      <c r="G1821" s="108" t="s">
        <v>605</v>
      </c>
      <c r="H1821" s="108" t="s">
        <v>612</v>
      </c>
      <c r="I1821" s="108" t="s">
        <v>612</v>
      </c>
      <c r="J1821" s="109">
        <v>0</v>
      </c>
      <c r="K1821" s="107">
        <v>2020</v>
      </c>
      <c r="L1821" s="98"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98" t="b">
        <f t="shared" si="28"/>
        <v>1</v>
      </c>
    </row>
    <row r="1822" spans="1:13">
      <c r="A1822" s="107">
        <v>10003</v>
      </c>
      <c r="B1822" s="108" t="s">
        <v>1554</v>
      </c>
      <c r="C1822" s="108" t="s">
        <v>1555</v>
      </c>
      <c r="D1822" s="107">
        <v>63637</v>
      </c>
      <c r="E1822" s="108" t="s">
        <v>21</v>
      </c>
      <c r="F1822" s="108" t="s">
        <v>870</v>
      </c>
      <c r="G1822" s="108" t="s">
        <v>605</v>
      </c>
      <c r="H1822" s="108" t="s">
        <v>604</v>
      </c>
      <c r="I1822" s="108" t="s">
        <v>604</v>
      </c>
      <c r="J1822" s="109">
        <v>161594.48000000001</v>
      </c>
      <c r="K1822" s="107">
        <v>2020</v>
      </c>
      <c r="L1822" s="98"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98" t="b">
        <f t="shared" si="28"/>
        <v>1</v>
      </c>
    </row>
    <row r="1823" spans="1:13">
      <c r="A1823" s="107">
        <v>10003</v>
      </c>
      <c r="B1823" s="108" t="s">
        <v>1554</v>
      </c>
      <c r="C1823" s="108" t="s">
        <v>1555</v>
      </c>
      <c r="D1823" s="107">
        <v>63637</v>
      </c>
      <c r="E1823" s="108" t="s">
        <v>21</v>
      </c>
      <c r="F1823" s="108" t="s">
        <v>870</v>
      </c>
      <c r="G1823" s="108" t="s">
        <v>605</v>
      </c>
      <c r="H1823" s="108" t="s">
        <v>963</v>
      </c>
      <c r="I1823" s="108" t="s">
        <v>621</v>
      </c>
      <c r="J1823" s="109">
        <v>0</v>
      </c>
      <c r="K1823" s="107">
        <v>2020</v>
      </c>
      <c r="L1823" s="98"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98" t="b">
        <f t="shared" si="28"/>
        <v>1</v>
      </c>
    </row>
    <row r="1824" spans="1:13">
      <c r="A1824" s="107">
        <v>10004</v>
      </c>
      <c r="B1824" s="108" t="s">
        <v>1556</v>
      </c>
      <c r="C1824" s="108" t="s">
        <v>1557</v>
      </c>
      <c r="D1824" s="107">
        <v>9383</v>
      </c>
      <c r="E1824" s="108" t="s">
        <v>31</v>
      </c>
      <c r="F1824" s="108" t="s">
        <v>924</v>
      </c>
      <c r="G1824" s="108" t="s">
        <v>605</v>
      </c>
      <c r="H1824" s="108" t="s">
        <v>1558</v>
      </c>
      <c r="I1824" s="108" t="s">
        <v>727</v>
      </c>
      <c r="J1824" s="109">
        <v>195871</v>
      </c>
      <c r="K1824" s="107">
        <v>2020</v>
      </c>
      <c r="L1824" s="98"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98" t="b">
        <f t="shared" si="28"/>
        <v>0</v>
      </c>
    </row>
    <row r="1825" spans="1:13">
      <c r="A1825" s="107">
        <v>10008</v>
      </c>
      <c r="B1825" s="108" t="s">
        <v>1559</v>
      </c>
      <c r="C1825" s="108" t="s">
        <v>1560</v>
      </c>
      <c r="D1825" s="107">
        <v>1194</v>
      </c>
      <c r="E1825" s="108" t="s">
        <v>31</v>
      </c>
      <c r="F1825" s="108" t="s">
        <v>973</v>
      </c>
      <c r="G1825" s="108" t="s">
        <v>611</v>
      </c>
      <c r="H1825" s="108" t="s">
        <v>612</v>
      </c>
      <c r="I1825" s="108" t="s">
        <v>612</v>
      </c>
      <c r="J1825" s="109">
        <v>0</v>
      </c>
      <c r="K1825" s="107">
        <v>2020</v>
      </c>
      <c r="L1825" s="98"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98" t="b">
        <f t="shared" si="28"/>
        <v>0</v>
      </c>
    </row>
    <row r="1826" spans="1:13">
      <c r="A1826" s="107">
        <v>10008</v>
      </c>
      <c r="B1826" s="108" t="s">
        <v>1559</v>
      </c>
      <c r="C1826" s="108" t="s">
        <v>1560</v>
      </c>
      <c r="D1826" s="107">
        <v>1194</v>
      </c>
      <c r="E1826" s="108" t="s">
        <v>31</v>
      </c>
      <c r="F1826" s="108" t="s">
        <v>973</v>
      </c>
      <c r="G1826" s="108" t="s">
        <v>611</v>
      </c>
      <c r="H1826" s="108" t="s">
        <v>604</v>
      </c>
      <c r="I1826" s="108" t="s">
        <v>604</v>
      </c>
      <c r="J1826" s="109">
        <v>18634</v>
      </c>
      <c r="K1826" s="107">
        <v>2020</v>
      </c>
      <c r="L1826" s="98"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98" t="b">
        <f t="shared" si="28"/>
        <v>0</v>
      </c>
    </row>
    <row r="1827" spans="1:13">
      <c r="A1827" s="107">
        <v>10013</v>
      </c>
      <c r="B1827" s="108" t="s">
        <v>1561</v>
      </c>
      <c r="C1827" s="108" t="s">
        <v>1562</v>
      </c>
      <c r="D1827" s="107">
        <v>4435</v>
      </c>
      <c r="E1827" s="108" t="s">
        <v>76</v>
      </c>
      <c r="F1827" s="108" t="s">
        <v>679</v>
      </c>
      <c r="G1827" s="108" t="s">
        <v>605</v>
      </c>
      <c r="H1827" s="108" t="s">
        <v>980</v>
      </c>
      <c r="I1827" s="108" t="s">
        <v>651</v>
      </c>
      <c r="J1827" s="109">
        <v>75225.356</v>
      </c>
      <c r="K1827" s="107">
        <v>2020</v>
      </c>
      <c r="L1827" s="98"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98" t="b">
        <f t="shared" si="28"/>
        <v>1</v>
      </c>
    </row>
    <row r="1828" spans="1:13">
      <c r="A1828" s="107">
        <v>10013</v>
      </c>
      <c r="B1828" s="108" t="s">
        <v>1561</v>
      </c>
      <c r="C1828" s="108" t="s">
        <v>1562</v>
      </c>
      <c r="D1828" s="107">
        <v>4435</v>
      </c>
      <c r="E1828" s="108" t="s">
        <v>76</v>
      </c>
      <c r="F1828" s="108" t="s">
        <v>679</v>
      </c>
      <c r="G1828" s="108" t="s">
        <v>605</v>
      </c>
      <c r="H1828" s="108" t="s">
        <v>981</v>
      </c>
      <c r="I1828" s="108" t="s">
        <v>727</v>
      </c>
      <c r="J1828" s="109">
        <v>91944.570999999996</v>
      </c>
      <c r="K1828" s="107">
        <v>2020</v>
      </c>
      <c r="L1828" s="98"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98" t="b">
        <f t="shared" si="28"/>
        <v>1</v>
      </c>
    </row>
    <row r="1829" spans="1:13">
      <c r="A1829" s="107">
        <v>10013</v>
      </c>
      <c r="B1829" s="108" t="s">
        <v>1561</v>
      </c>
      <c r="C1829" s="108" t="s">
        <v>1562</v>
      </c>
      <c r="D1829" s="107">
        <v>4435</v>
      </c>
      <c r="E1829" s="108" t="s">
        <v>76</v>
      </c>
      <c r="F1829" s="108" t="s">
        <v>679</v>
      </c>
      <c r="G1829" s="108" t="s">
        <v>605</v>
      </c>
      <c r="H1829" s="108" t="s">
        <v>604</v>
      </c>
      <c r="I1829" s="108" t="s">
        <v>604</v>
      </c>
      <c r="J1829" s="109">
        <v>2440.0729999999999</v>
      </c>
      <c r="K1829" s="107">
        <v>2020</v>
      </c>
      <c r="L1829" s="98"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98" t="b">
        <f t="shared" si="28"/>
        <v>1</v>
      </c>
    </row>
    <row r="1830" spans="1:13">
      <c r="A1830" s="107">
        <v>10017</v>
      </c>
      <c r="B1830" s="108" t="s">
        <v>1563</v>
      </c>
      <c r="C1830" s="108" t="s">
        <v>1563</v>
      </c>
      <c r="D1830" s="107">
        <v>17465</v>
      </c>
      <c r="E1830" s="108" t="s">
        <v>140</v>
      </c>
      <c r="F1830" s="108" t="s">
        <v>924</v>
      </c>
      <c r="G1830" s="108" t="s">
        <v>605</v>
      </c>
      <c r="H1830" s="108" t="s">
        <v>606</v>
      </c>
      <c r="I1830" s="108" t="s">
        <v>607</v>
      </c>
      <c r="J1830" s="109">
        <v>15807.397000000001</v>
      </c>
      <c r="K1830" s="107">
        <v>2020</v>
      </c>
      <c r="L1830" s="98"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98" t="b">
        <f t="shared" si="28"/>
        <v>0</v>
      </c>
    </row>
    <row r="1831" spans="1:13">
      <c r="A1831" s="107">
        <v>10017</v>
      </c>
      <c r="B1831" s="108" t="s">
        <v>1563</v>
      </c>
      <c r="C1831" s="108" t="s">
        <v>1563</v>
      </c>
      <c r="D1831" s="107">
        <v>17465</v>
      </c>
      <c r="E1831" s="108" t="s">
        <v>140</v>
      </c>
      <c r="F1831" s="108" t="s">
        <v>924</v>
      </c>
      <c r="G1831" s="108" t="s">
        <v>605</v>
      </c>
      <c r="H1831" s="108" t="s">
        <v>1463</v>
      </c>
      <c r="I1831" s="108" t="s">
        <v>786</v>
      </c>
      <c r="J1831" s="109">
        <v>247005.87</v>
      </c>
      <c r="K1831" s="107">
        <v>2020</v>
      </c>
      <c r="L1831" s="98"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98" t="b">
        <f t="shared" si="28"/>
        <v>0</v>
      </c>
    </row>
    <row r="1832" spans="1:13">
      <c r="A1832" s="107">
        <v>10017</v>
      </c>
      <c r="B1832" s="108" t="s">
        <v>1563</v>
      </c>
      <c r="C1832" s="108" t="s">
        <v>1563</v>
      </c>
      <c r="D1832" s="107">
        <v>17465</v>
      </c>
      <c r="E1832" s="108" t="s">
        <v>140</v>
      </c>
      <c r="F1832" s="108" t="s">
        <v>924</v>
      </c>
      <c r="G1832" s="108" t="s">
        <v>605</v>
      </c>
      <c r="H1832" s="108" t="s">
        <v>612</v>
      </c>
      <c r="I1832" s="108" t="s">
        <v>612</v>
      </c>
      <c r="J1832" s="109">
        <v>87.274000000000001</v>
      </c>
      <c r="K1832" s="107">
        <v>2020</v>
      </c>
      <c r="L1832" s="98"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98" t="b">
        <f t="shared" si="28"/>
        <v>0</v>
      </c>
    </row>
    <row r="1833" spans="1:13">
      <c r="A1833" s="107">
        <v>10017</v>
      </c>
      <c r="B1833" s="108" t="s">
        <v>1563</v>
      </c>
      <c r="C1833" s="108" t="s">
        <v>1563</v>
      </c>
      <c r="D1833" s="107">
        <v>17465</v>
      </c>
      <c r="E1833" s="108" t="s">
        <v>140</v>
      </c>
      <c r="F1833" s="108" t="s">
        <v>924</v>
      </c>
      <c r="G1833" s="108" t="s">
        <v>605</v>
      </c>
      <c r="H1833" s="108" t="s">
        <v>604</v>
      </c>
      <c r="I1833" s="108" t="s">
        <v>604</v>
      </c>
      <c r="J1833" s="109">
        <v>199745.28</v>
      </c>
      <c r="K1833" s="107">
        <v>2020</v>
      </c>
      <c r="L1833" s="98"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98" t="b">
        <f t="shared" si="28"/>
        <v>0</v>
      </c>
    </row>
    <row r="1834" spans="1:13">
      <c r="A1834" s="107">
        <v>10017</v>
      </c>
      <c r="B1834" s="108" t="s">
        <v>1563</v>
      </c>
      <c r="C1834" s="108" t="s">
        <v>1563</v>
      </c>
      <c r="D1834" s="107">
        <v>17465</v>
      </c>
      <c r="E1834" s="108" t="s">
        <v>140</v>
      </c>
      <c r="F1834" s="108" t="s">
        <v>924</v>
      </c>
      <c r="G1834" s="108" t="s">
        <v>605</v>
      </c>
      <c r="H1834" s="108" t="s">
        <v>1564</v>
      </c>
      <c r="I1834" s="108" t="s">
        <v>689</v>
      </c>
      <c r="J1834" s="109">
        <v>0</v>
      </c>
      <c r="K1834" s="107">
        <v>2020</v>
      </c>
      <c r="L1834" s="98"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98" t="b">
        <f t="shared" si="28"/>
        <v>0</v>
      </c>
    </row>
    <row r="1835" spans="1:13">
      <c r="A1835" s="107">
        <v>10017</v>
      </c>
      <c r="B1835" s="108" t="s">
        <v>1563</v>
      </c>
      <c r="C1835" s="108" t="s">
        <v>1563</v>
      </c>
      <c r="D1835" s="107">
        <v>17465</v>
      </c>
      <c r="E1835" s="108" t="s">
        <v>140</v>
      </c>
      <c r="F1835" s="108" t="s">
        <v>924</v>
      </c>
      <c r="G1835" s="108" t="s">
        <v>605</v>
      </c>
      <c r="H1835" s="108" t="s">
        <v>646</v>
      </c>
      <c r="I1835" s="108" t="s">
        <v>646</v>
      </c>
      <c r="J1835" s="109">
        <v>9.3699999999999992</v>
      </c>
      <c r="K1835" s="107">
        <v>2020</v>
      </c>
      <c r="L1835" s="98"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98" t="b">
        <f t="shared" si="28"/>
        <v>0</v>
      </c>
    </row>
    <row r="1836" spans="1:13">
      <c r="A1836" s="107">
        <v>10017</v>
      </c>
      <c r="B1836" s="108" t="s">
        <v>1563</v>
      </c>
      <c r="C1836" s="108" t="s">
        <v>1563</v>
      </c>
      <c r="D1836" s="107">
        <v>17465</v>
      </c>
      <c r="E1836" s="108" t="s">
        <v>140</v>
      </c>
      <c r="F1836" s="108" t="s">
        <v>924</v>
      </c>
      <c r="G1836" s="108" t="s">
        <v>605</v>
      </c>
      <c r="H1836" s="108" t="s">
        <v>1565</v>
      </c>
      <c r="I1836" s="108" t="s">
        <v>689</v>
      </c>
      <c r="J1836" s="109">
        <v>9395.9130000000005</v>
      </c>
      <c r="K1836" s="107">
        <v>2020</v>
      </c>
      <c r="L1836" s="98"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98" t="b">
        <f t="shared" si="28"/>
        <v>0</v>
      </c>
    </row>
    <row r="1837" spans="1:13">
      <c r="A1837" s="107">
        <v>10017</v>
      </c>
      <c r="B1837" s="108" t="s">
        <v>1563</v>
      </c>
      <c r="C1837" s="108" t="s">
        <v>1563</v>
      </c>
      <c r="D1837" s="107">
        <v>17465</v>
      </c>
      <c r="E1837" s="108" t="s">
        <v>140</v>
      </c>
      <c r="F1837" s="108" t="s">
        <v>924</v>
      </c>
      <c r="G1837" s="108" t="s">
        <v>605</v>
      </c>
      <c r="H1837" s="108" t="s">
        <v>785</v>
      </c>
      <c r="I1837" s="108" t="s">
        <v>786</v>
      </c>
      <c r="J1837" s="109">
        <v>95736.902000000002</v>
      </c>
      <c r="K1837" s="107">
        <v>2020</v>
      </c>
      <c r="L1837" s="98"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98" t="b">
        <f t="shared" si="28"/>
        <v>0</v>
      </c>
    </row>
    <row r="1838" spans="1:13">
      <c r="A1838" s="107">
        <v>10025</v>
      </c>
      <c r="B1838" s="108" t="s">
        <v>1566</v>
      </c>
      <c r="C1838" s="108" t="s">
        <v>1566</v>
      </c>
      <c r="D1838" s="107">
        <v>5624</v>
      </c>
      <c r="E1838" s="108" t="s">
        <v>102</v>
      </c>
      <c r="F1838" s="108" t="s">
        <v>924</v>
      </c>
      <c r="G1838" s="108" t="s">
        <v>664</v>
      </c>
      <c r="H1838" s="108" t="s">
        <v>636</v>
      </c>
      <c r="I1838" s="108" t="s">
        <v>665</v>
      </c>
      <c r="J1838" s="109">
        <v>0</v>
      </c>
      <c r="K1838" s="107">
        <v>2020</v>
      </c>
      <c r="L1838" s="98"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98" t="b">
        <f t="shared" si="28"/>
        <v>0</v>
      </c>
    </row>
    <row r="1839" spans="1:13">
      <c r="A1839" s="107">
        <v>10025</v>
      </c>
      <c r="B1839" s="108" t="s">
        <v>1566</v>
      </c>
      <c r="C1839" s="108" t="s">
        <v>1566</v>
      </c>
      <c r="D1839" s="107">
        <v>5624</v>
      </c>
      <c r="E1839" s="108" t="s">
        <v>102</v>
      </c>
      <c r="F1839" s="108" t="s">
        <v>924</v>
      </c>
      <c r="G1839" s="108" t="s">
        <v>605</v>
      </c>
      <c r="H1839" s="108" t="s">
        <v>606</v>
      </c>
      <c r="I1839" s="108" t="s">
        <v>607</v>
      </c>
      <c r="J1839" s="109">
        <v>0</v>
      </c>
      <c r="K1839" s="107">
        <v>2020</v>
      </c>
      <c r="L1839" s="98"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98" t="b">
        <f t="shared" si="28"/>
        <v>0</v>
      </c>
    </row>
    <row r="1840" spans="1:13">
      <c r="A1840" s="107">
        <v>10025</v>
      </c>
      <c r="B1840" s="108" t="s">
        <v>1566</v>
      </c>
      <c r="C1840" s="108" t="s">
        <v>1566</v>
      </c>
      <c r="D1840" s="107">
        <v>5624</v>
      </c>
      <c r="E1840" s="108" t="s">
        <v>102</v>
      </c>
      <c r="F1840" s="108" t="s">
        <v>924</v>
      </c>
      <c r="G1840" s="108" t="s">
        <v>605</v>
      </c>
      <c r="H1840" s="108" t="s">
        <v>612</v>
      </c>
      <c r="I1840" s="108" t="s">
        <v>612</v>
      </c>
      <c r="J1840" s="109">
        <v>10.811999999999999</v>
      </c>
      <c r="K1840" s="107">
        <v>2020</v>
      </c>
      <c r="L1840" s="98"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98" t="b">
        <f t="shared" si="28"/>
        <v>0</v>
      </c>
    </row>
    <row r="1841" spans="1:13">
      <c r="A1841" s="107">
        <v>10025</v>
      </c>
      <c r="B1841" s="108" t="s">
        <v>1566</v>
      </c>
      <c r="C1841" s="108" t="s">
        <v>1566</v>
      </c>
      <c r="D1841" s="107">
        <v>5624</v>
      </c>
      <c r="E1841" s="108" t="s">
        <v>102</v>
      </c>
      <c r="F1841" s="108" t="s">
        <v>924</v>
      </c>
      <c r="G1841" s="108" t="s">
        <v>605</v>
      </c>
      <c r="H1841" s="108" t="s">
        <v>604</v>
      </c>
      <c r="I1841" s="108" t="s">
        <v>604</v>
      </c>
      <c r="J1841" s="109">
        <v>313146.19</v>
      </c>
      <c r="K1841" s="107">
        <v>2020</v>
      </c>
      <c r="L1841" s="98"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98" t="b">
        <f t="shared" si="28"/>
        <v>0</v>
      </c>
    </row>
    <row r="1842" spans="1:13">
      <c r="A1842" s="107">
        <v>10025</v>
      </c>
      <c r="B1842" s="108" t="s">
        <v>1566</v>
      </c>
      <c r="C1842" s="108" t="s">
        <v>1566</v>
      </c>
      <c r="D1842" s="107">
        <v>5624</v>
      </c>
      <c r="E1842" s="108" t="s">
        <v>102</v>
      </c>
      <c r="F1842" s="108" t="s">
        <v>924</v>
      </c>
      <c r="G1842" s="108" t="s">
        <v>605</v>
      </c>
      <c r="H1842" s="108" t="s">
        <v>646</v>
      </c>
      <c r="I1842" s="108" t="s">
        <v>646</v>
      </c>
      <c r="J1842" s="109">
        <v>0</v>
      </c>
      <c r="K1842" s="107">
        <v>2020</v>
      </c>
      <c r="L1842" s="98"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98" t="b">
        <f t="shared" si="28"/>
        <v>0</v>
      </c>
    </row>
    <row r="1843" spans="1:13">
      <c r="A1843" s="107">
        <v>10026</v>
      </c>
      <c r="B1843" s="108" t="s">
        <v>1567</v>
      </c>
      <c r="C1843" s="108" t="s">
        <v>1568</v>
      </c>
      <c r="D1843" s="107">
        <v>5901</v>
      </c>
      <c r="E1843" s="108" t="s">
        <v>16</v>
      </c>
      <c r="F1843" s="108" t="s">
        <v>1454</v>
      </c>
      <c r="G1843" s="108" t="s">
        <v>649</v>
      </c>
      <c r="H1843" s="108" t="s">
        <v>604</v>
      </c>
      <c r="I1843" s="108" t="s">
        <v>604</v>
      </c>
      <c r="J1843" s="109">
        <v>1640.1669999999999</v>
      </c>
      <c r="K1843" s="107">
        <v>2020</v>
      </c>
      <c r="L1843" s="98"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98" t="b">
        <f t="shared" si="28"/>
        <v>0</v>
      </c>
    </row>
    <row r="1844" spans="1:13">
      <c r="A1844" s="107">
        <v>10026</v>
      </c>
      <c r="B1844" s="108" t="s">
        <v>1567</v>
      </c>
      <c r="C1844" s="108" t="s">
        <v>1568</v>
      </c>
      <c r="D1844" s="107">
        <v>5901</v>
      </c>
      <c r="E1844" s="108" t="s">
        <v>16</v>
      </c>
      <c r="F1844" s="108" t="s">
        <v>1454</v>
      </c>
      <c r="G1844" s="108" t="s">
        <v>649</v>
      </c>
      <c r="H1844" s="108" t="s">
        <v>688</v>
      </c>
      <c r="I1844" s="108" t="s">
        <v>689</v>
      </c>
      <c r="J1844" s="109">
        <v>12954.833000000001</v>
      </c>
      <c r="K1844" s="107">
        <v>2020</v>
      </c>
      <c r="L1844" s="98"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98" t="b">
        <f t="shared" si="28"/>
        <v>0</v>
      </c>
    </row>
    <row r="1845" spans="1:13">
      <c r="A1845" s="107">
        <v>10029</v>
      </c>
      <c r="B1845" s="108" t="s">
        <v>1569</v>
      </c>
      <c r="C1845" s="108" t="s">
        <v>1569</v>
      </c>
      <c r="D1845" s="107">
        <v>7049</v>
      </c>
      <c r="E1845" s="108" t="s">
        <v>71</v>
      </c>
      <c r="F1845" s="108" t="s">
        <v>1570</v>
      </c>
      <c r="G1845" s="108" t="s">
        <v>661</v>
      </c>
      <c r="H1845" s="108" t="s">
        <v>662</v>
      </c>
      <c r="I1845" s="108" t="s">
        <v>662</v>
      </c>
      <c r="J1845" s="109">
        <v>2248</v>
      </c>
      <c r="K1845" s="107">
        <v>2020</v>
      </c>
      <c r="L1845" s="98"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98" t="b">
        <f t="shared" si="28"/>
        <v>0</v>
      </c>
    </row>
    <row r="1846" spans="1:13">
      <c r="A1846" s="107">
        <v>10029</v>
      </c>
      <c r="B1846" s="108" t="s">
        <v>1569</v>
      </c>
      <c r="C1846" s="108" t="s">
        <v>1569</v>
      </c>
      <c r="D1846" s="107">
        <v>7049</v>
      </c>
      <c r="E1846" s="108" t="s">
        <v>71</v>
      </c>
      <c r="F1846" s="108" t="s">
        <v>924</v>
      </c>
      <c r="G1846" s="108" t="s">
        <v>661</v>
      </c>
      <c r="H1846" s="108" t="s">
        <v>662</v>
      </c>
      <c r="I1846" s="108" t="s">
        <v>662</v>
      </c>
      <c r="J1846" s="109">
        <v>232</v>
      </c>
      <c r="K1846" s="107">
        <v>2020</v>
      </c>
      <c r="L1846" s="98"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98" t="b">
        <f t="shared" si="28"/>
        <v>0</v>
      </c>
    </row>
    <row r="1847" spans="1:13">
      <c r="A1847" s="107">
        <v>10029</v>
      </c>
      <c r="B1847" s="108" t="s">
        <v>1569</v>
      </c>
      <c r="C1847" s="108" t="s">
        <v>1569</v>
      </c>
      <c r="D1847" s="107">
        <v>7049</v>
      </c>
      <c r="E1847" s="108" t="s">
        <v>71</v>
      </c>
      <c r="F1847" s="108" t="s">
        <v>1570</v>
      </c>
      <c r="G1847" s="108" t="s">
        <v>605</v>
      </c>
      <c r="H1847" s="108" t="s">
        <v>612</v>
      </c>
      <c r="I1847" s="108" t="s">
        <v>612</v>
      </c>
      <c r="J1847" s="109">
        <v>0</v>
      </c>
      <c r="K1847" s="107">
        <v>2020</v>
      </c>
      <c r="L1847" s="98"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98" t="b">
        <f t="shared" si="28"/>
        <v>0</v>
      </c>
    </row>
    <row r="1848" spans="1:13">
      <c r="A1848" s="107">
        <v>10029</v>
      </c>
      <c r="B1848" s="108" t="s">
        <v>1569</v>
      </c>
      <c r="C1848" s="108" t="s">
        <v>1569</v>
      </c>
      <c r="D1848" s="107">
        <v>7049</v>
      </c>
      <c r="E1848" s="108" t="s">
        <v>71</v>
      </c>
      <c r="F1848" s="108" t="s">
        <v>924</v>
      </c>
      <c r="G1848" s="108" t="s">
        <v>605</v>
      </c>
      <c r="H1848" s="108" t="s">
        <v>612</v>
      </c>
      <c r="I1848" s="108" t="s">
        <v>612</v>
      </c>
      <c r="J1848" s="109">
        <v>0</v>
      </c>
      <c r="K1848" s="107">
        <v>2020</v>
      </c>
      <c r="L1848" s="98"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98" t="b">
        <f t="shared" si="28"/>
        <v>0</v>
      </c>
    </row>
    <row r="1849" spans="1:13">
      <c r="A1849" s="107">
        <v>10029</v>
      </c>
      <c r="B1849" s="108" t="s">
        <v>1569</v>
      </c>
      <c r="C1849" s="108" t="s">
        <v>1569</v>
      </c>
      <c r="D1849" s="107">
        <v>7049</v>
      </c>
      <c r="E1849" s="108" t="s">
        <v>71</v>
      </c>
      <c r="F1849" s="108" t="s">
        <v>1570</v>
      </c>
      <c r="G1849" s="108" t="s">
        <v>605</v>
      </c>
      <c r="H1849" s="108" t="s">
        <v>604</v>
      </c>
      <c r="I1849" s="108" t="s">
        <v>604</v>
      </c>
      <c r="J1849" s="109">
        <v>4283</v>
      </c>
      <c r="K1849" s="107">
        <v>2020</v>
      </c>
      <c r="L1849" s="98"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98" t="b">
        <f t="shared" si="28"/>
        <v>0</v>
      </c>
    </row>
    <row r="1850" spans="1:13">
      <c r="A1850" s="107">
        <v>10029</v>
      </c>
      <c r="B1850" s="108" t="s">
        <v>1569</v>
      </c>
      <c r="C1850" s="108" t="s">
        <v>1569</v>
      </c>
      <c r="D1850" s="107">
        <v>7049</v>
      </c>
      <c r="E1850" s="108" t="s">
        <v>71</v>
      </c>
      <c r="F1850" s="108" t="s">
        <v>924</v>
      </c>
      <c r="G1850" s="108" t="s">
        <v>605</v>
      </c>
      <c r="H1850" s="108" t="s">
        <v>604</v>
      </c>
      <c r="I1850" s="108" t="s">
        <v>604</v>
      </c>
      <c r="J1850" s="109">
        <v>9596</v>
      </c>
      <c r="K1850" s="107">
        <v>2020</v>
      </c>
      <c r="L1850" s="98"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98" t="b">
        <f t="shared" si="28"/>
        <v>0</v>
      </c>
    </row>
    <row r="1851" spans="1:13">
      <c r="A1851" s="107">
        <v>10029</v>
      </c>
      <c r="B1851" s="108" t="s">
        <v>1569</v>
      </c>
      <c r="C1851" s="108" t="s">
        <v>1569</v>
      </c>
      <c r="D1851" s="107">
        <v>7049</v>
      </c>
      <c r="E1851" s="108" t="s">
        <v>71</v>
      </c>
      <c r="F1851" s="108" t="s">
        <v>1570</v>
      </c>
      <c r="G1851" s="108" t="s">
        <v>605</v>
      </c>
      <c r="H1851" s="108" t="s">
        <v>646</v>
      </c>
      <c r="I1851" s="108" t="s">
        <v>646</v>
      </c>
      <c r="J1851" s="109">
        <v>0</v>
      </c>
      <c r="K1851" s="107">
        <v>2020</v>
      </c>
      <c r="L1851" s="98"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98" t="b">
        <f t="shared" si="28"/>
        <v>0</v>
      </c>
    </row>
    <row r="1852" spans="1:13">
      <c r="A1852" s="107">
        <v>10029</v>
      </c>
      <c r="B1852" s="108" t="s">
        <v>1569</v>
      </c>
      <c r="C1852" s="108" t="s">
        <v>1569</v>
      </c>
      <c r="D1852" s="107">
        <v>7049</v>
      </c>
      <c r="E1852" s="108" t="s">
        <v>71</v>
      </c>
      <c r="F1852" s="108" t="s">
        <v>924</v>
      </c>
      <c r="G1852" s="108" t="s">
        <v>605</v>
      </c>
      <c r="H1852" s="108" t="s">
        <v>646</v>
      </c>
      <c r="I1852" s="108" t="s">
        <v>646</v>
      </c>
      <c r="J1852" s="109">
        <v>0</v>
      </c>
      <c r="K1852" s="107">
        <v>2020</v>
      </c>
      <c r="L1852" s="98"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98" t="b">
        <f t="shared" si="28"/>
        <v>0</v>
      </c>
    </row>
    <row r="1853" spans="1:13">
      <c r="A1853" s="107">
        <v>10030</v>
      </c>
      <c r="B1853" s="108" t="s">
        <v>1571</v>
      </c>
      <c r="C1853" s="108" t="s">
        <v>1572</v>
      </c>
      <c r="D1853" s="107">
        <v>7860</v>
      </c>
      <c r="E1853" s="108" t="s">
        <v>28</v>
      </c>
      <c r="F1853" s="108" t="s">
        <v>870</v>
      </c>
      <c r="G1853" s="108" t="s">
        <v>16</v>
      </c>
      <c r="H1853" s="108" t="s">
        <v>604</v>
      </c>
      <c r="I1853" s="108" t="s">
        <v>604</v>
      </c>
      <c r="J1853" s="109">
        <v>8999</v>
      </c>
      <c r="K1853" s="107">
        <v>2020</v>
      </c>
      <c r="L1853" s="98"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98" t="b">
        <f t="shared" si="28"/>
        <v>1</v>
      </c>
    </row>
    <row r="1854" spans="1:13">
      <c r="A1854" s="107">
        <v>10030</v>
      </c>
      <c r="B1854" s="108" t="s">
        <v>1571</v>
      </c>
      <c r="C1854" s="108" t="s">
        <v>1572</v>
      </c>
      <c r="D1854" s="107">
        <v>7860</v>
      </c>
      <c r="E1854" s="108" t="s">
        <v>28</v>
      </c>
      <c r="F1854" s="108" t="s">
        <v>870</v>
      </c>
      <c r="G1854" s="108" t="s">
        <v>24</v>
      </c>
      <c r="H1854" s="108" t="s">
        <v>606</v>
      </c>
      <c r="I1854" s="108" t="s">
        <v>607</v>
      </c>
      <c r="J1854" s="109">
        <v>0</v>
      </c>
      <c r="K1854" s="107">
        <v>2020</v>
      </c>
      <c r="L1854" s="98"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98" t="b">
        <f t="shared" si="28"/>
        <v>1</v>
      </c>
    </row>
    <row r="1855" spans="1:13">
      <c r="A1855" s="107">
        <v>10030</v>
      </c>
      <c r="B1855" s="108" t="s">
        <v>1571</v>
      </c>
      <c r="C1855" s="108" t="s">
        <v>1572</v>
      </c>
      <c r="D1855" s="107">
        <v>7860</v>
      </c>
      <c r="E1855" s="108" t="s">
        <v>28</v>
      </c>
      <c r="F1855" s="108" t="s">
        <v>870</v>
      </c>
      <c r="G1855" s="108" t="s">
        <v>24</v>
      </c>
      <c r="H1855" s="108" t="s">
        <v>782</v>
      </c>
      <c r="I1855" s="108" t="s">
        <v>621</v>
      </c>
      <c r="J1855" s="109">
        <v>0</v>
      </c>
      <c r="K1855" s="107">
        <v>2020</v>
      </c>
      <c r="L1855" s="98"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98" t="b">
        <f t="shared" si="28"/>
        <v>1</v>
      </c>
    </row>
    <row r="1856" spans="1:13">
      <c r="A1856" s="107">
        <v>10030</v>
      </c>
      <c r="B1856" s="108" t="s">
        <v>1571</v>
      </c>
      <c r="C1856" s="108" t="s">
        <v>1572</v>
      </c>
      <c r="D1856" s="107">
        <v>7860</v>
      </c>
      <c r="E1856" s="108" t="s">
        <v>28</v>
      </c>
      <c r="F1856" s="108" t="s">
        <v>870</v>
      </c>
      <c r="G1856" s="108" t="s">
        <v>24</v>
      </c>
      <c r="H1856" s="108" t="s">
        <v>604</v>
      </c>
      <c r="I1856" s="108" t="s">
        <v>604</v>
      </c>
      <c r="J1856" s="109">
        <v>52886</v>
      </c>
      <c r="K1856" s="107">
        <v>2020</v>
      </c>
      <c r="L1856" s="98"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98" t="b">
        <f t="shared" si="28"/>
        <v>1</v>
      </c>
    </row>
    <row r="1857" spans="1:13">
      <c r="A1857" s="107">
        <v>10030</v>
      </c>
      <c r="B1857" s="108" t="s">
        <v>1571</v>
      </c>
      <c r="C1857" s="108" t="s">
        <v>1572</v>
      </c>
      <c r="D1857" s="107">
        <v>7860</v>
      </c>
      <c r="E1857" s="108" t="s">
        <v>28</v>
      </c>
      <c r="F1857" s="108" t="s">
        <v>870</v>
      </c>
      <c r="G1857" s="108" t="s">
        <v>611</v>
      </c>
      <c r="H1857" s="108" t="s">
        <v>606</v>
      </c>
      <c r="I1857" s="108" t="s">
        <v>607</v>
      </c>
      <c r="J1857" s="109">
        <v>0</v>
      </c>
      <c r="K1857" s="107">
        <v>2020</v>
      </c>
      <c r="L1857" s="98"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98" t="b">
        <f t="shared" si="28"/>
        <v>1</v>
      </c>
    </row>
    <row r="1858" spans="1:13">
      <c r="A1858" s="107">
        <v>10030</v>
      </c>
      <c r="B1858" s="108" t="s">
        <v>1571</v>
      </c>
      <c r="C1858" s="108" t="s">
        <v>1572</v>
      </c>
      <c r="D1858" s="107">
        <v>7860</v>
      </c>
      <c r="E1858" s="108" t="s">
        <v>28</v>
      </c>
      <c r="F1858" s="108" t="s">
        <v>870</v>
      </c>
      <c r="G1858" s="108" t="s">
        <v>611</v>
      </c>
      <c r="H1858" s="108" t="s">
        <v>612</v>
      </c>
      <c r="I1858" s="108" t="s">
        <v>612</v>
      </c>
      <c r="J1858" s="109">
        <v>26.881</v>
      </c>
      <c r="K1858" s="107">
        <v>2020</v>
      </c>
      <c r="L1858" s="98"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98" t="b">
        <f t="shared" si="28"/>
        <v>1</v>
      </c>
    </row>
    <row r="1859" spans="1:13">
      <c r="A1859" s="107">
        <v>10030</v>
      </c>
      <c r="B1859" s="108" t="s">
        <v>1571</v>
      </c>
      <c r="C1859" s="108" t="s">
        <v>1572</v>
      </c>
      <c r="D1859" s="107">
        <v>7860</v>
      </c>
      <c r="E1859" s="108" t="s">
        <v>28</v>
      </c>
      <c r="F1859" s="108" t="s">
        <v>870</v>
      </c>
      <c r="G1859" s="108" t="s">
        <v>611</v>
      </c>
      <c r="H1859" s="108" t="s">
        <v>782</v>
      </c>
      <c r="I1859" s="108" t="s">
        <v>621</v>
      </c>
      <c r="J1859" s="109">
        <v>0</v>
      </c>
      <c r="K1859" s="107">
        <v>2020</v>
      </c>
      <c r="L1859" s="98"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98" t="b">
        <f t="shared" si="28"/>
        <v>1</v>
      </c>
    </row>
    <row r="1860" spans="1:13">
      <c r="A1860" s="107">
        <v>10030</v>
      </c>
      <c r="B1860" s="108" t="s">
        <v>1571</v>
      </c>
      <c r="C1860" s="108" t="s">
        <v>1572</v>
      </c>
      <c r="D1860" s="107">
        <v>7860</v>
      </c>
      <c r="E1860" s="108" t="s">
        <v>28</v>
      </c>
      <c r="F1860" s="108" t="s">
        <v>870</v>
      </c>
      <c r="G1860" s="108" t="s">
        <v>611</v>
      </c>
      <c r="H1860" s="108" t="s">
        <v>604</v>
      </c>
      <c r="I1860" s="108" t="s">
        <v>604</v>
      </c>
      <c r="J1860" s="109">
        <v>25285.118999999999</v>
      </c>
      <c r="K1860" s="107">
        <v>2020</v>
      </c>
      <c r="L1860" s="98"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98" t="b">
        <f t="shared" si="28"/>
        <v>1</v>
      </c>
    </row>
    <row r="1861" spans="1:13">
      <c r="A1861" s="107">
        <v>10033</v>
      </c>
      <c r="B1861" s="108" t="s">
        <v>1573</v>
      </c>
      <c r="C1861" s="108" t="s">
        <v>1574</v>
      </c>
      <c r="D1861" s="107">
        <v>15430</v>
      </c>
      <c r="E1861" s="108" t="s">
        <v>73</v>
      </c>
      <c r="F1861" s="108" t="s">
        <v>973</v>
      </c>
      <c r="G1861" s="108" t="s">
        <v>605</v>
      </c>
      <c r="H1861" s="108" t="s">
        <v>612</v>
      </c>
      <c r="I1861" s="108" t="s">
        <v>612</v>
      </c>
      <c r="J1861" s="109">
        <v>0</v>
      </c>
      <c r="K1861" s="107">
        <v>2020</v>
      </c>
      <c r="L1861" s="98"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98" t="b">
        <f t="shared" si="28"/>
        <v>0</v>
      </c>
    </row>
    <row r="1862" spans="1:13">
      <c r="A1862" s="107">
        <v>10033</v>
      </c>
      <c r="B1862" s="108" t="s">
        <v>1573</v>
      </c>
      <c r="C1862" s="108" t="s">
        <v>1574</v>
      </c>
      <c r="D1862" s="107">
        <v>15430</v>
      </c>
      <c r="E1862" s="108" t="s">
        <v>73</v>
      </c>
      <c r="F1862" s="108" t="s">
        <v>973</v>
      </c>
      <c r="G1862" s="108" t="s">
        <v>605</v>
      </c>
      <c r="H1862" s="108" t="s">
        <v>980</v>
      </c>
      <c r="I1862" s="108" t="s">
        <v>651</v>
      </c>
      <c r="J1862" s="109">
        <v>0</v>
      </c>
      <c r="K1862" s="107">
        <v>2020</v>
      </c>
      <c r="L1862" s="98"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98" t="b">
        <f t="shared" si="28"/>
        <v>0</v>
      </c>
    </row>
    <row r="1863" spans="1:13">
      <c r="A1863" s="107">
        <v>10033</v>
      </c>
      <c r="B1863" s="108" t="s">
        <v>1573</v>
      </c>
      <c r="C1863" s="108" t="s">
        <v>1574</v>
      </c>
      <c r="D1863" s="107">
        <v>15430</v>
      </c>
      <c r="E1863" s="108" t="s">
        <v>73</v>
      </c>
      <c r="F1863" s="108" t="s">
        <v>973</v>
      </c>
      <c r="G1863" s="108" t="s">
        <v>605</v>
      </c>
      <c r="H1863" s="108" t="s">
        <v>981</v>
      </c>
      <c r="I1863" s="108" t="s">
        <v>727</v>
      </c>
      <c r="J1863" s="109">
        <v>0</v>
      </c>
      <c r="K1863" s="107">
        <v>2020</v>
      </c>
      <c r="L1863" s="98"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98" t="b">
        <f t="shared" si="28"/>
        <v>0</v>
      </c>
    </row>
    <row r="1864" spans="1:13">
      <c r="A1864" s="107">
        <v>10042</v>
      </c>
      <c r="B1864" s="108" t="s">
        <v>1575</v>
      </c>
      <c r="C1864" s="108" t="s">
        <v>1576</v>
      </c>
      <c r="D1864" s="107">
        <v>10077</v>
      </c>
      <c r="E1864" s="108" t="s">
        <v>16</v>
      </c>
      <c r="F1864" s="108" t="s">
        <v>1454</v>
      </c>
      <c r="G1864" s="108" t="s">
        <v>611</v>
      </c>
      <c r="H1864" s="108" t="s">
        <v>604</v>
      </c>
      <c r="I1864" s="108" t="s">
        <v>604</v>
      </c>
      <c r="J1864" s="109">
        <v>20605.560000000001</v>
      </c>
      <c r="K1864" s="107">
        <v>2020</v>
      </c>
      <c r="L1864" s="98"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98"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07">
        <v>10043</v>
      </c>
      <c r="B1865" s="108" t="s">
        <v>1577</v>
      </c>
      <c r="C1865" s="108" t="s">
        <v>1578</v>
      </c>
      <c r="D1865" s="107">
        <v>63046</v>
      </c>
      <c r="E1865" s="108" t="s">
        <v>97</v>
      </c>
      <c r="F1865" s="108" t="s">
        <v>870</v>
      </c>
      <c r="G1865" s="108" t="s">
        <v>605</v>
      </c>
      <c r="H1865" s="108" t="s">
        <v>606</v>
      </c>
      <c r="I1865" s="108" t="s">
        <v>607</v>
      </c>
      <c r="J1865" s="109">
        <v>441945.88</v>
      </c>
      <c r="K1865" s="107">
        <v>2020</v>
      </c>
      <c r="L1865" s="98"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98" t="b">
        <f t="shared" si="29"/>
        <v>1</v>
      </c>
    </row>
    <row r="1866" spans="1:13">
      <c r="A1866" s="107">
        <v>10043</v>
      </c>
      <c r="B1866" s="108" t="s">
        <v>1577</v>
      </c>
      <c r="C1866" s="108" t="s">
        <v>1578</v>
      </c>
      <c r="D1866" s="107">
        <v>63046</v>
      </c>
      <c r="E1866" s="108" t="s">
        <v>97</v>
      </c>
      <c r="F1866" s="108" t="s">
        <v>870</v>
      </c>
      <c r="G1866" s="108" t="s">
        <v>605</v>
      </c>
      <c r="H1866" s="108" t="s">
        <v>612</v>
      </c>
      <c r="I1866" s="108" t="s">
        <v>612</v>
      </c>
      <c r="J1866" s="109">
        <v>1256.123</v>
      </c>
      <c r="K1866" s="107">
        <v>2020</v>
      </c>
      <c r="L1866" s="98"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98" t="b">
        <f t="shared" si="29"/>
        <v>1</v>
      </c>
    </row>
    <row r="1867" spans="1:13">
      <c r="A1867" s="107">
        <v>10050</v>
      </c>
      <c r="B1867" s="108" t="s">
        <v>1579</v>
      </c>
      <c r="C1867" s="108" t="s">
        <v>1580</v>
      </c>
      <c r="D1867" s="107">
        <v>11079</v>
      </c>
      <c r="E1867" s="108" t="s">
        <v>14</v>
      </c>
      <c r="F1867" s="108" t="s">
        <v>973</v>
      </c>
      <c r="G1867" s="108" t="s">
        <v>649</v>
      </c>
      <c r="H1867" s="108" t="s">
        <v>604</v>
      </c>
      <c r="I1867" s="108" t="s">
        <v>604</v>
      </c>
      <c r="J1867" s="109">
        <v>518.81299999999999</v>
      </c>
      <c r="K1867" s="107">
        <v>2020</v>
      </c>
      <c r="L1867" s="98"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98" t="b">
        <f t="shared" si="29"/>
        <v>0</v>
      </c>
    </row>
    <row r="1868" spans="1:13">
      <c r="A1868" s="107">
        <v>10050</v>
      </c>
      <c r="B1868" s="108" t="s">
        <v>1579</v>
      </c>
      <c r="C1868" s="108" t="s">
        <v>1580</v>
      </c>
      <c r="D1868" s="107">
        <v>11079</v>
      </c>
      <c r="E1868" s="108" t="s">
        <v>14</v>
      </c>
      <c r="F1868" s="108" t="s">
        <v>973</v>
      </c>
      <c r="G1868" s="108" t="s">
        <v>649</v>
      </c>
      <c r="H1868" s="108" t="s">
        <v>688</v>
      </c>
      <c r="I1868" s="108" t="s">
        <v>689</v>
      </c>
      <c r="J1868" s="109">
        <v>4093.067</v>
      </c>
      <c r="K1868" s="107">
        <v>2020</v>
      </c>
      <c r="L1868" s="98"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98" t="b">
        <f t="shared" si="29"/>
        <v>0</v>
      </c>
    </row>
    <row r="1869" spans="1:13">
      <c r="A1869" s="107">
        <v>10058</v>
      </c>
      <c r="B1869" s="108" t="s">
        <v>1581</v>
      </c>
      <c r="C1869" s="108" t="s">
        <v>1582</v>
      </c>
      <c r="D1869" s="107">
        <v>7075</v>
      </c>
      <c r="E1869" s="108" t="s">
        <v>118</v>
      </c>
      <c r="F1869" s="108" t="s">
        <v>1570</v>
      </c>
      <c r="G1869" s="108" t="s">
        <v>649</v>
      </c>
      <c r="H1869" s="108" t="s">
        <v>612</v>
      </c>
      <c r="I1869" s="108" t="s">
        <v>612</v>
      </c>
      <c r="J1869" s="109">
        <v>3285.94</v>
      </c>
      <c r="K1869" s="107">
        <v>2020</v>
      </c>
      <c r="L1869" s="98"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98" t="b">
        <f t="shared" si="29"/>
        <v>0</v>
      </c>
    </row>
    <row r="1870" spans="1:13">
      <c r="A1870" s="107">
        <v>10058</v>
      </c>
      <c r="B1870" s="108" t="s">
        <v>1581</v>
      </c>
      <c r="C1870" s="108" t="s">
        <v>1582</v>
      </c>
      <c r="D1870" s="107">
        <v>7075</v>
      </c>
      <c r="E1870" s="108" t="s">
        <v>118</v>
      </c>
      <c r="F1870" s="108" t="s">
        <v>1570</v>
      </c>
      <c r="G1870" s="108" t="s">
        <v>649</v>
      </c>
      <c r="H1870" s="108" t="s">
        <v>604</v>
      </c>
      <c r="I1870" s="108" t="s">
        <v>604</v>
      </c>
      <c r="J1870" s="109">
        <v>0</v>
      </c>
      <c r="K1870" s="107">
        <v>2020</v>
      </c>
      <c r="L1870" s="98"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98" t="b">
        <f t="shared" si="29"/>
        <v>0</v>
      </c>
    </row>
    <row r="1871" spans="1:13">
      <c r="A1871" s="107">
        <v>10062</v>
      </c>
      <c r="B1871" s="108" t="s">
        <v>1583</v>
      </c>
      <c r="C1871" s="108" t="s">
        <v>1584</v>
      </c>
      <c r="D1871" s="107">
        <v>50085</v>
      </c>
      <c r="E1871" s="108" t="s">
        <v>31</v>
      </c>
      <c r="F1871" s="108" t="s">
        <v>679</v>
      </c>
      <c r="G1871" s="108" t="s">
        <v>605</v>
      </c>
      <c r="H1871" s="108" t="s">
        <v>980</v>
      </c>
      <c r="I1871" s="108" t="s">
        <v>651</v>
      </c>
      <c r="J1871" s="109">
        <v>114117.7</v>
      </c>
      <c r="K1871" s="107">
        <v>2020</v>
      </c>
      <c r="L1871" s="98"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98" t="b">
        <f t="shared" si="29"/>
        <v>1</v>
      </c>
    </row>
    <row r="1872" spans="1:13">
      <c r="A1872" s="107">
        <v>10062</v>
      </c>
      <c r="B1872" s="108" t="s">
        <v>1583</v>
      </c>
      <c r="C1872" s="108" t="s">
        <v>1584</v>
      </c>
      <c r="D1872" s="107">
        <v>50085</v>
      </c>
      <c r="E1872" s="108" t="s">
        <v>31</v>
      </c>
      <c r="F1872" s="108" t="s">
        <v>679</v>
      </c>
      <c r="G1872" s="108" t="s">
        <v>605</v>
      </c>
      <c r="H1872" s="108" t="s">
        <v>981</v>
      </c>
      <c r="I1872" s="108" t="s">
        <v>727</v>
      </c>
      <c r="J1872" s="109">
        <v>139482.35</v>
      </c>
      <c r="K1872" s="107">
        <v>2020</v>
      </c>
      <c r="L1872" s="98"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98" t="b">
        <f t="shared" si="29"/>
        <v>1</v>
      </c>
    </row>
    <row r="1873" spans="1:13">
      <c r="A1873" s="107">
        <v>10062</v>
      </c>
      <c r="B1873" s="108" t="s">
        <v>1583</v>
      </c>
      <c r="C1873" s="108" t="s">
        <v>1584</v>
      </c>
      <c r="D1873" s="107">
        <v>50085</v>
      </c>
      <c r="E1873" s="108" t="s">
        <v>31</v>
      </c>
      <c r="F1873" s="108" t="s">
        <v>679</v>
      </c>
      <c r="G1873" s="108" t="s">
        <v>605</v>
      </c>
      <c r="H1873" s="108" t="s">
        <v>604</v>
      </c>
      <c r="I1873" s="108" t="s">
        <v>604</v>
      </c>
      <c r="J1873" s="109">
        <v>17200.945</v>
      </c>
      <c r="K1873" s="107">
        <v>2020</v>
      </c>
      <c r="L1873" s="98"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98" t="b">
        <f t="shared" si="29"/>
        <v>1</v>
      </c>
    </row>
    <row r="1874" spans="1:13">
      <c r="A1874" s="107">
        <v>10093</v>
      </c>
      <c r="B1874" s="108" t="s">
        <v>1585</v>
      </c>
      <c r="C1874" s="108" t="s">
        <v>1586</v>
      </c>
      <c r="D1874" s="107">
        <v>58553</v>
      </c>
      <c r="E1874" s="108" t="s">
        <v>38</v>
      </c>
      <c r="F1874" s="108" t="s">
        <v>924</v>
      </c>
      <c r="G1874" s="108" t="s">
        <v>611</v>
      </c>
      <c r="H1874" s="108" t="s">
        <v>612</v>
      </c>
      <c r="I1874" s="108" t="s">
        <v>612</v>
      </c>
      <c r="J1874" s="109">
        <v>0</v>
      </c>
      <c r="K1874" s="107">
        <v>2020</v>
      </c>
      <c r="L1874" s="98"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98" t="b">
        <f t="shared" si="29"/>
        <v>0</v>
      </c>
    </row>
    <row r="1875" spans="1:13">
      <c r="A1875" s="107">
        <v>10093</v>
      </c>
      <c r="B1875" s="108" t="s">
        <v>1585</v>
      </c>
      <c r="C1875" s="108" t="s">
        <v>1586</v>
      </c>
      <c r="D1875" s="107">
        <v>58553</v>
      </c>
      <c r="E1875" s="108" t="s">
        <v>38</v>
      </c>
      <c r="F1875" s="108" t="s">
        <v>924</v>
      </c>
      <c r="G1875" s="108" t="s">
        <v>611</v>
      </c>
      <c r="H1875" s="108" t="s">
        <v>850</v>
      </c>
      <c r="I1875" s="108" t="s">
        <v>621</v>
      </c>
      <c r="J1875" s="109">
        <v>77739.020999999993</v>
      </c>
      <c r="K1875" s="107">
        <v>2020</v>
      </c>
      <c r="L1875" s="98"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98" t="b">
        <f t="shared" si="29"/>
        <v>0</v>
      </c>
    </row>
    <row r="1876" spans="1:13">
      <c r="A1876" s="107">
        <v>10093</v>
      </c>
      <c r="B1876" s="108" t="s">
        <v>1585</v>
      </c>
      <c r="C1876" s="108" t="s">
        <v>1586</v>
      </c>
      <c r="D1876" s="107">
        <v>58553</v>
      </c>
      <c r="E1876" s="108" t="s">
        <v>38</v>
      </c>
      <c r="F1876" s="108" t="s">
        <v>924</v>
      </c>
      <c r="G1876" s="108" t="s">
        <v>611</v>
      </c>
      <c r="H1876" s="108" t="s">
        <v>782</v>
      </c>
      <c r="I1876" s="108" t="s">
        <v>621</v>
      </c>
      <c r="J1876" s="109">
        <v>0</v>
      </c>
      <c r="K1876" s="107">
        <v>2020</v>
      </c>
      <c r="L1876" s="98"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98" t="b">
        <f t="shared" si="29"/>
        <v>0</v>
      </c>
    </row>
    <row r="1877" spans="1:13">
      <c r="A1877" s="107">
        <v>10093</v>
      </c>
      <c r="B1877" s="108" t="s">
        <v>1585</v>
      </c>
      <c r="C1877" s="108" t="s">
        <v>1586</v>
      </c>
      <c r="D1877" s="107">
        <v>58553</v>
      </c>
      <c r="E1877" s="108" t="s">
        <v>38</v>
      </c>
      <c r="F1877" s="108" t="s">
        <v>924</v>
      </c>
      <c r="G1877" s="108" t="s">
        <v>611</v>
      </c>
      <c r="H1877" s="108" t="s">
        <v>646</v>
      </c>
      <c r="I1877" s="108" t="s">
        <v>646</v>
      </c>
      <c r="J1877" s="109">
        <v>0</v>
      </c>
      <c r="K1877" s="107">
        <v>2020</v>
      </c>
      <c r="L1877" s="98"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98" t="b">
        <f t="shared" si="29"/>
        <v>0</v>
      </c>
    </row>
    <row r="1878" spans="1:13">
      <c r="A1878" s="107">
        <v>10093</v>
      </c>
      <c r="B1878" s="108" t="s">
        <v>1585</v>
      </c>
      <c r="C1878" s="108" t="s">
        <v>1586</v>
      </c>
      <c r="D1878" s="107">
        <v>58553</v>
      </c>
      <c r="E1878" s="108" t="s">
        <v>38</v>
      </c>
      <c r="F1878" s="108" t="s">
        <v>924</v>
      </c>
      <c r="G1878" s="108" t="s">
        <v>611</v>
      </c>
      <c r="H1878" s="108" t="s">
        <v>963</v>
      </c>
      <c r="I1878" s="108" t="s">
        <v>621</v>
      </c>
      <c r="J1878" s="109">
        <v>80779.899000000005</v>
      </c>
      <c r="K1878" s="107">
        <v>2020</v>
      </c>
      <c r="L1878" s="98"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98" t="b">
        <f t="shared" si="29"/>
        <v>0</v>
      </c>
    </row>
    <row r="1879" spans="1:13">
      <c r="A1879" s="107">
        <v>10108</v>
      </c>
      <c r="B1879" s="108" t="s">
        <v>1587</v>
      </c>
      <c r="C1879" s="108" t="s">
        <v>1588</v>
      </c>
      <c r="D1879" s="107">
        <v>6636</v>
      </c>
      <c r="E1879" s="108" t="s">
        <v>94</v>
      </c>
      <c r="F1879" s="108" t="s">
        <v>924</v>
      </c>
      <c r="G1879" s="108" t="s">
        <v>611</v>
      </c>
      <c r="H1879" s="108" t="s">
        <v>612</v>
      </c>
      <c r="I1879" s="108" t="s">
        <v>612</v>
      </c>
      <c r="J1879" s="109">
        <v>0</v>
      </c>
      <c r="K1879" s="107">
        <v>2020</v>
      </c>
      <c r="L1879" s="98"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98" t="b">
        <f t="shared" si="29"/>
        <v>0</v>
      </c>
    </row>
    <row r="1880" spans="1:13">
      <c r="A1880" s="107">
        <v>10108</v>
      </c>
      <c r="B1880" s="108" t="s">
        <v>1587</v>
      </c>
      <c r="C1880" s="108" t="s">
        <v>1588</v>
      </c>
      <c r="D1880" s="107">
        <v>6636</v>
      </c>
      <c r="E1880" s="108" t="s">
        <v>94</v>
      </c>
      <c r="F1880" s="108" t="s">
        <v>924</v>
      </c>
      <c r="G1880" s="108" t="s">
        <v>611</v>
      </c>
      <c r="H1880" s="108" t="s">
        <v>604</v>
      </c>
      <c r="I1880" s="108" t="s">
        <v>604</v>
      </c>
      <c r="J1880" s="109">
        <v>27560</v>
      </c>
      <c r="K1880" s="107">
        <v>2020</v>
      </c>
      <c r="L1880" s="98"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98" t="b">
        <f t="shared" si="29"/>
        <v>0</v>
      </c>
    </row>
    <row r="1881" spans="1:13">
      <c r="A1881" s="107">
        <v>10118</v>
      </c>
      <c r="B1881" s="108" t="s">
        <v>1589</v>
      </c>
      <c r="C1881" s="108" t="s">
        <v>1590</v>
      </c>
      <c r="D1881" s="107">
        <v>8181</v>
      </c>
      <c r="E1881" s="108" t="s">
        <v>118</v>
      </c>
      <c r="F1881" s="108" t="s">
        <v>870</v>
      </c>
      <c r="G1881" s="108" t="s">
        <v>605</v>
      </c>
      <c r="H1881" s="108" t="s">
        <v>980</v>
      </c>
      <c r="I1881" s="108" t="s">
        <v>651</v>
      </c>
      <c r="J1881" s="109">
        <v>50926.146000000001</v>
      </c>
      <c r="K1881" s="107">
        <v>2020</v>
      </c>
      <c r="L1881" s="98"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98" t="b">
        <f t="shared" si="29"/>
        <v>1</v>
      </c>
    </row>
    <row r="1882" spans="1:13">
      <c r="A1882" s="107">
        <v>10118</v>
      </c>
      <c r="B1882" s="108" t="s">
        <v>1589</v>
      </c>
      <c r="C1882" s="108" t="s">
        <v>1590</v>
      </c>
      <c r="D1882" s="107">
        <v>8181</v>
      </c>
      <c r="E1882" s="108" t="s">
        <v>118</v>
      </c>
      <c r="F1882" s="108" t="s">
        <v>870</v>
      </c>
      <c r="G1882" s="108" t="s">
        <v>605</v>
      </c>
      <c r="H1882" s="108" t="s">
        <v>981</v>
      </c>
      <c r="I1882" s="108" t="s">
        <v>727</v>
      </c>
      <c r="J1882" s="109">
        <v>62242.417999999998</v>
      </c>
      <c r="K1882" s="107">
        <v>2020</v>
      </c>
      <c r="L1882" s="98"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98" t="b">
        <f t="shared" si="29"/>
        <v>1</v>
      </c>
    </row>
    <row r="1883" spans="1:13">
      <c r="A1883" s="107">
        <v>10118</v>
      </c>
      <c r="B1883" s="108" t="s">
        <v>1589</v>
      </c>
      <c r="C1883" s="108" t="s">
        <v>1590</v>
      </c>
      <c r="D1883" s="107">
        <v>8181</v>
      </c>
      <c r="E1883" s="108" t="s">
        <v>118</v>
      </c>
      <c r="F1883" s="108" t="s">
        <v>870</v>
      </c>
      <c r="G1883" s="108" t="s">
        <v>605</v>
      </c>
      <c r="H1883" s="108" t="s">
        <v>604</v>
      </c>
      <c r="I1883" s="108" t="s">
        <v>604</v>
      </c>
      <c r="J1883" s="109">
        <v>1212.4359999999999</v>
      </c>
      <c r="K1883" s="107">
        <v>2020</v>
      </c>
      <c r="L1883" s="98"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98" t="b">
        <f t="shared" si="29"/>
        <v>1</v>
      </c>
    </row>
    <row r="1884" spans="1:13">
      <c r="A1884" s="107">
        <v>10122</v>
      </c>
      <c r="B1884" s="108" t="s">
        <v>1591</v>
      </c>
      <c r="C1884" s="108" t="s">
        <v>1592</v>
      </c>
      <c r="D1884" s="107">
        <v>62860</v>
      </c>
      <c r="E1884" s="108" t="s">
        <v>97</v>
      </c>
      <c r="F1884" s="108" t="s">
        <v>973</v>
      </c>
      <c r="G1884" s="108" t="s">
        <v>611</v>
      </c>
      <c r="H1884" s="108" t="s">
        <v>612</v>
      </c>
      <c r="I1884" s="108" t="s">
        <v>612</v>
      </c>
      <c r="J1884" s="109">
        <v>3.7250000000000001</v>
      </c>
      <c r="K1884" s="107">
        <v>2020</v>
      </c>
      <c r="L1884" s="98"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98" t="b">
        <f t="shared" si="29"/>
        <v>0</v>
      </c>
    </row>
    <row r="1885" spans="1:13">
      <c r="A1885" s="107">
        <v>10122</v>
      </c>
      <c r="B1885" s="108" t="s">
        <v>1591</v>
      </c>
      <c r="C1885" s="108" t="s">
        <v>1592</v>
      </c>
      <c r="D1885" s="107">
        <v>62860</v>
      </c>
      <c r="E1885" s="108" t="s">
        <v>97</v>
      </c>
      <c r="F1885" s="108" t="s">
        <v>973</v>
      </c>
      <c r="G1885" s="108" t="s">
        <v>611</v>
      </c>
      <c r="H1885" s="108" t="s">
        <v>604</v>
      </c>
      <c r="I1885" s="108" t="s">
        <v>604</v>
      </c>
      <c r="J1885" s="109">
        <v>28008.595000000001</v>
      </c>
      <c r="K1885" s="107">
        <v>2020</v>
      </c>
      <c r="L1885" s="98"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98" t="b">
        <f t="shared" si="29"/>
        <v>0</v>
      </c>
    </row>
    <row r="1886" spans="1:13">
      <c r="A1886" s="107">
        <v>10123</v>
      </c>
      <c r="B1886" s="108" t="s">
        <v>1593</v>
      </c>
      <c r="C1886" s="108" t="s">
        <v>1594</v>
      </c>
      <c r="D1886" s="107">
        <v>60557</v>
      </c>
      <c r="E1886" s="108" t="s">
        <v>97</v>
      </c>
      <c r="F1886" s="108" t="s">
        <v>924</v>
      </c>
      <c r="G1886" s="108" t="s">
        <v>611</v>
      </c>
      <c r="H1886" s="108" t="s">
        <v>612</v>
      </c>
      <c r="I1886" s="108" t="s">
        <v>612</v>
      </c>
      <c r="J1886" s="109">
        <v>0</v>
      </c>
      <c r="K1886" s="107">
        <v>2020</v>
      </c>
      <c r="L1886" s="98"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98" t="b">
        <f t="shared" si="29"/>
        <v>0</v>
      </c>
    </row>
    <row r="1887" spans="1:13">
      <c r="A1887" s="107">
        <v>10123</v>
      </c>
      <c r="B1887" s="108" t="s">
        <v>1593</v>
      </c>
      <c r="C1887" s="108" t="s">
        <v>1594</v>
      </c>
      <c r="D1887" s="107">
        <v>60557</v>
      </c>
      <c r="E1887" s="108" t="s">
        <v>97</v>
      </c>
      <c r="F1887" s="108" t="s">
        <v>924</v>
      </c>
      <c r="G1887" s="108" t="s">
        <v>611</v>
      </c>
      <c r="H1887" s="108" t="s">
        <v>604</v>
      </c>
      <c r="I1887" s="108" t="s">
        <v>604</v>
      </c>
      <c r="J1887" s="109">
        <v>40242</v>
      </c>
      <c r="K1887" s="107">
        <v>2020</v>
      </c>
      <c r="L1887" s="98"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98" t="b">
        <f t="shared" si="29"/>
        <v>0</v>
      </c>
    </row>
    <row r="1888" spans="1:13">
      <c r="A1888" s="107">
        <v>10129</v>
      </c>
      <c r="B1888" s="108" t="s">
        <v>1595</v>
      </c>
      <c r="C1888" s="108" t="s">
        <v>1596</v>
      </c>
      <c r="D1888" s="107">
        <v>9335</v>
      </c>
      <c r="E1888" s="108" t="s">
        <v>118</v>
      </c>
      <c r="F1888" s="108" t="s">
        <v>973</v>
      </c>
      <c r="G1888" s="108" t="s">
        <v>649</v>
      </c>
      <c r="H1888" s="108" t="s">
        <v>612</v>
      </c>
      <c r="I1888" s="108" t="s">
        <v>612</v>
      </c>
      <c r="J1888" s="109">
        <v>1000.001</v>
      </c>
      <c r="K1888" s="107">
        <v>2020</v>
      </c>
      <c r="L1888" s="98"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98" t="b">
        <f t="shared" si="29"/>
        <v>0</v>
      </c>
    </row>
    <row r="1889" spans="1:13">
      <c r="A1889" s="107">
        <v>10129</v>
      </c>
      <c r="B1889" s="108" t="s">
        <v>1595</v>
      </c>
      <c r="C1889" s="108" t="s">
        <v>1596</v>
      </c>
      <c r="D1889" s="107">
        <v>9335</v>
      </c>
      <c r="E1889" s="108" t="s">
        <v>118</v>
      </c>
      <c r="F1889" s="108" t="s">
        <v>973</v>
      </c>
      <c r="G1889" s="108" t="s">
        <v>649</v>
      </c>
      <c r="H1889" s="108" t="s">
        <v>604</v>
      </c>
      <c r="I1889" s="108" t="s">
        <v>604</v>
      </c>
      <c r="J1889" s="109">
        <v>10665.999</v>
      </c>
      <c r="K1889" s="107">
        <v>2020</v>
      </c>
      <c r="L1889" s="98"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98" t="b">
        <f t="shared" si="29"/>
        <v>0</v>
      </c>
    </row>
    <row r="1890" spans="1:13">
      <c r="A1890" s="107">
        <v>10167</v>
      </c>
      <c r="B1890" s="108" t="s">
        <v>1597</v>
      </c>
      <c r="C1890" s="108" t="s">
        <v>1598</v>
      </c>
      <c r="D1890" s="107">
        <v>54705</v>
      </c>
      <c r="E1890" s="108" t="s">
        <v>132</v>
      </c>
      <c r="F1890" s="108" t="s">
        <v>924</v>
      </c>
      <c r="G1890" s="108" t="s">
        <v>605</v>
      </c>
      <c r="H1890" s="108" t="s">
        <v>604</v>
      </c>
      <c r="I1890" s="108" t="s">
        <v>604</v>
      </c>
      <c r="J1890" s="109">
        <v>681.66099999999994</v>
      </c>
      <c r="K1890" s="107">
        <v>2020</v>
      </c>
      <c r="L1890" s="98"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98" t="b">
        <f t="shared" si="29"/>
        <v>0</v>
      </c>
    </row>
    <row r="1891" spans="1:13">
      <c r="A1891" s="107">
        <v>10167</v>
      </c>
      <c r="B1891" s="108" t="s">
        <v>1597</v>
      </c>
      <c r="C1891" s="108" t="s">
        <v>1598</v>
      </c>
      <c r="D1891" s="107">
        <v>54705</v>
      </c>
      <c r="E1891" s="108" t="s">
        <v>132</v>
      </c>
      <c r="F1891" s="108" t="s">
        <v>924</v>
      </c>
      <c r="G1891" s="108" t="s">
        <v>605</v>
      </c>
      <c r="H1891" s="108" t="s">
        <v>733</v>
      </c>
      <c r="I1891" s="108" t="s">
        <v>734</v>
      </c>
      <c r="J1891" s="109">
        <v>11016.013000000001</v>
      </c>
      <c r="K1891" s="107">
        <v>2020</v>
      </c>
      <c r="L1891" s="98"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98" t="b">
        <f t="shared" si="29"/>
        <v>0</v>
      </c>
    </row>
    <row r="1892" spans="1:13">
      <c r="A1892" s="107">
        <v>10167</v>
      </c>
      <c r="B1892" s="108" t="s">
        <v>1597</v>
      </c>
      <c r="C1892" s="108" t="s">
        <v>1598</v>
      </c>
      <c r="D1892" s="107">
        <v>54705</v>
      </c>
      <c r="E1892" s="108" t="s">
        <v>132</v>
      </c>
      <c r="F1892" s="108" t="s">
        <v>924</v>
      </c>
      <c r="G1892" s="108" t="s">
        <v>605</v>
      </c>
      <c r="H1892" s="108" t="s">
        <v>656</v>
      </c>
      <c r="I1892" s="108" t="s">
        <v>656</v>
      </c>
      <c r="J1892" s="109">
        <v>29484.326000000001</v>
      </c>
      <c r="K1892" s="107">
        <v>2020</v>
      </c>
      <c r="L1892" s="98"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98" t="b">
        <f t="shared" si="29"/>
        <v>0</v>
      </c>
    </row>
    <row r="1893" spans="1:13">
      <c r="A1893" s="107">
        <v>10173</v>
      </c>
      <c r="B1893" s="108" t="s">
        <v>1599</v>
      </c>
      <c r="C1893" s="108" t="s">
        <v>1600</v>
      </c>
      <c r="D1893" s="107">
        <v>782</v>
      </c>
      <c r="E1893" s="108" t="s">
        <v>123</v>
      </c>
      <c r="F1893" s="108" t="s">
        <v>679</v>
      </c>
      <c r="G1893" s="108" t="s">
        <v>664</v>
      </c>
      <c r="H1893" s="108" t="s">
        <v>636</v>
      </c>
      <c r="I1893" s="108" t="s">
        <v>665</v>
      </c>
      <c r="J1893" s="109">
        <v>3698</v>
      </c>
      <c r="K1893" s="107">
        <v>2020</v>
      </c>
      <c r="L1893" s="98"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98" t="b">
        <f t="shared" si="29"/>
        <v>1</v>
      </c>
    </row>
    <row r="1894" spans="1:13">
      <c r="A1894" s="107">
        <v>10175</v>
      </c>
      <c r="B1894" s="108" t="s">
        <v>1601</v>
      </c>
      <c r="C1894" s="108" t="s">
        <v>1602</v>
      </c>
      <c r="D1894" s="107">
        <v>3476</v>
      </c>
      <c r="E1894" s="108" t="s">
        <v>16</v>
      </c>
      <c r="F1894" s="108" t="s">
        <v>973</v>
      </c>
      <c r="G1894" s="108" t="s">
        <v>611</v>
      </c>
      <c r="H1894" s="108" t="s">
        <v>604</v>
      </c>
      <c r="I1894" s="108" t="s">
        <v>604</v>
      </c>
      <c r="J1894" s="109">
        <v>26667</v>
      </c>
      <c r="K1894" s="107">
        <v>2020</v>
      </c>
      <c r="L1894" s="98"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98" t="b">
        <f t="shared" si="29"/>
        <v>0</v>
      </c>
    </row>
    <row r="1895" spans="1:13">
      <c r="A1895" s="107">
        <v>10175</v>
      </c>
      <c r="B1895" s="108" t="s">
        <v>1601</v>
      </c>
      <c r="C1895" s="108" t="s">
        <v>1602</v>
      </c>
      <c r="D1895" s="107">
        <v>3476</v>
      </c>
      <c r="E1895" s="108" t="s">
        <v>16</v>
      </c>
      <c r="F1895" s="108" t="s">
        <v>973</v>
      </c>
      <c r="G1895" s="108" t="s">
        <v>649</v>
      </c>
      <c r="H1895" s="108" t="s">
        <v>612</v>
      </c>
      <c r="I1895" s="108" t="s">
        <v>612</v>
      </c>
      <c r="J1895" s="109">
        <v>12</v>
      </c>
      <c r="K1895" s="107">
        <v>2020</v>
      </c>
      <c r="L1895" s="98"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98" t="b">
        <f t="shared" si="29"/>
        <v>0</v>
      </c>
    </row>
    <row r="1896" spans="1:13">
      <c r="A1896" s="107">
        <v>10180</v>
      </c>
      <c r="B1896" s="108" t="s">
        <v>1603</v>
      </c>
      <c r="C1896" s="108" t="s">
        <v>1604</v>
      </c>
      <c r="D1896" s="107">
        <v>19068</v>
      </c>
      <c r="E1896" s="108" t="s">
        <v>21</v>
      </c>
      <c r="F1896" s="108" t="s">
        <v>870</v>
      </c>
      <c r="G1896" s="108" t="s">
        <v>611</v>
      </c>
      <c r="H1896" s="108" t="s">
        <v>604</v>
      </c>
      <c r="I1896" s="108" t="s">
        <v>604</v>
      </c>
      <c r="J1896" s="109">
        <v>2489.7289999999998</v>
      </c>
      <c r="K1896" s="107">
        <v>2020</v>
      </c>
      <c r="L1896" s="98"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98" t="b">
        <f t="shared" si="29"/>
        <v>1</v>
      </c>
    </row>
    <row r="1897" spans="1:13">
      <c r="A1897" s="107">
        <v>10180</v>
      </c>
      <c r="B1897" s="108" t="s">
        <v>1603</v>
      </c>
      <c r="C1897" s="108" t="s">
        <v>1604</v>
      </c>
      <c r="D1897" s="107">
        <v>19068</v>
      </c>
      <c r="E1897" s="108" t="s">
        <v>21</v>
      </c>
      <c r="F1897" s="108" t="s">
        <v>870</v>
      </c>
      <c r="G1897" s="108" t="s">
        <v>611</v>
      </c>
      <c r="H1897" s="108" t="s">
        <v>688</v>
      </c>
      <c r="I1897" s="108" t="s">
        <v>689</v>
      </c>
      <c r="J1897" s="109">
        <v>30359.271000000001</v>
      </c>
      <c r="K1897" s="107">
        <v>2020</v>
      </c>
      <c r="L1897" s="98"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98" t="b">
        <f t="shared" si="29"/>
        <v>1</v>
      </c>
    </row>
    <row r="1898" spans="1:13">
      <c r="A1898" s="107">
        <v>10180</v>
      </c>
      <c r="B1898" s="108" t="s">
        <v>1603</v>
      </c>
      <c r="C1898" s="108" t="s">
        <v>1604</v>
      </c>
      <c r="D1898" s="107">
        <v>19068</v>
      </c>
      <c r="E1898" s="108" t="s">
        <v>21</v>
      </c>
      <c r="F1898" s="108" t="s">
        <v>870</v>
      </c>
      <c r="G1898" s="108" t="s">
        <v>611</v>
      </c>
      <c r="H1898" s="108" t="s">
        <v>620</v>
      </c>
      <c r="I1898" s="108" t="s">
        <v>621</v>
      </c>
      <c r="J1898" s="109">
        <v>0</v>
      </c>
      <c r="K1898" s="107">
        <v>2020</v>
      </c>
      <c r="L1898" s="98"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98" t="b">
        <f t="shared" si="29"/>
        <v>1</v>
      </c>
    </row>
    <row r="1899" spans="1:13">
      <c r="A1899" s="107">
        <v>10180</v>
      </c>
      <c r="B1899" s="108" t="s">
        <v>1603</v>
      </c>
      <c r="C1899" s="108" t="s">
        <v>1604</v>
      </c>
      <c r="D1899" s="107">
        <v>19068</v>
      </c>
      <c r="E1899" s="108" t="s">
        <v>21</v>
      </c>
      <c r="F1899" s="108" t="s">
        <v>870</v>
      </c>
      <c r="G1899" s="108" t="s">
        <v>649</v>
      </c>
      <c r="H1899" s="108" t="s">
        <v>688</v>
      </c>
      <c r="I1899" s="108" t="s">
        <v>689</v>
      </c>
      <c r="J1899" s="109">
        <v>2262</v>
      </c>
      <c r="K1899" s="107">
        <v>2020</v>
      </c>
      <c r="L1899" s="98"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98" t="b">
        <f t="shared" si="29"/>
        <v>1</v>
      </c>
    </row>
    <row r="1900" spans="1:13">
      <c r="A1900" s="107">
        <v>10181</v>
      </c>
      <c r="B1900" s="108" t="s">
        <v>1605</v>
      </c>
      <c r="C1900" s="108" t="s">
        <v>1605</v>
      </c>
      <c r="D1900" s="107">
        <v>12374</v>
      </c>
      <c r="E1900" s="108" t="s">
        <v>104</v>
      </c>
      <c r="F1900" s="108" t="s">
        <v>1454</v>
      </c>
      <c r="G1900" s="108" t="s">
        <v>664</v>
      </c>
      <c r="H1900" s="108" t="s">
        <v>636</v>
      </c>
      <c r="I1900" s="108" t="s">
        <v>665</v>
      </c>
      <c r="J1900" s="109">
        <v>8546</v>
      </c>
      <c r="K1900" s="107">
        <v>2020</v>
      </c>
      <c r="L1900" s="98"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98" t="b">
        <f t="shared" si="29"/>
        <v>0</v>
      </c>
    </row>
    <row r="1901" spans="1:13">
      <c r="A1901" s="107">
        <v>10184</v>
      </c>
      <c r="B1901" s="108" t="s">
        <v>1606</v>
      </c>
      <c r="C1901" s="108" t="s">
        <v>1607</v>
      </c>
      <c r="D1901" s="107">
        <v>62903</v>
      </c>
      <c r="E1901" s="108" t="s">
        <v>132</v>
      </c>
      <c r="F1901" s="108" t="s">
        <v>973</v>
      </c>
      <c r="G1901" s="108" t="s">
        <v>649</v>
      </c>
      <c r="H1901" s="108" t="s">
        <v>612</v>
      </c>
      <c r="I1901" s="108" t="s">
        <v>612</v>
      </c>
      <c r="J1901" s="109">
        <v>0</v>
      </c>
      <c r="K1901" s="107">
        <v>2020</v>
      </c>
      <c r="L1901" s="98"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98" t="b">
        <f t="shared" si="29"/>
        <v>0</v>
      </c>
    </row>
    <row r="1902" spans="1:13">
      <c r="A1902" s="107">
        <v>10184</v>
      </c>
      <c r="B1902" s="108" t="s">
        <v>1606</v>
      </c>
      <c r="C1902" s="108" t="s">
        <v>1607</v>
      </c>
      <c r="D1902" s="107">
        <v>62903</v>
      </c>
      <c r="E1902" s="108" t="s">
        <v>132</v>
      </c>
      <c r="F1902" s="108" t="s">
        <v>973</v>
      </c>
      <c r="G1902" s="108" t="s">
        <v>649</v>
      </c>
      <c r="H1902" s="108" t="s">
        <v>604</v>
      </c>
      <c r="I1902" s="108" t="s">
        <v>604</v>
      </c>
      <c r="J1902" s="109">
        <v>0</v>
      </c>
      <c r="K1902" s="107">
        <v>2020</v>
      </c>
      <c r="L1902" s="98"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98" t="b">
        <f t="shared" si="29"/>
        <v>0</v>
      </c>
    </row>
    <row r="1903" spans="1:13">
      <c r="A1903" s="107">
        <v>10184</v>
      </c>
      <c r="B1903" s="108" t="s">
        <v>1606</v>
      </c>
      <c r="C1903" s="108" t="s">
        <v>1607</v>
      </c>
      <c r="D1903" s="107">
        <v>62903</v>
      </c>
      <c r="E1903" s="108" t="s">
        <v>132</v>
      </c>
      <c r="F1903" s="108" t="s">
        <v>973</v>
      </c>
      <c r="G1903" s="108" t="s">
        <v>605</v>
      </c>
      <c r="H1903" s="108" t="s">
        <v>612</v>
      </c>
      <c r="I1903" s="108" t="s">
        <v>612</v>
      </c>
      <c r="J1903" s="109">
        <v>0</v>
      </c>
      <c r="K1903" s="107">
        <v>2020</v>
      </c>
      <c r="L1903" s="98"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98" t="b">
        <f t="shared" si="29"/>
        <v>0</v>
      </c>
    </row>
    <row r="1904" spans="1:13">
      <c r="A1904" s="107">
        <v>10184</v>
      </c>
      <c r="B1904" s="108" t="s">
        <v>1606</v>
      </c>
      <c r="C1904" s="108" t="s">
        <v>1607</v>
      </c>
      <c r="D1904" s="107">
        <v>62903</v>
      </c>
      <c r="E1904" s="108" t="s">
        <v>132</v>
      </c>
      <c r="F1904" s="108" t="s">
        <v>973</v>
      </c>
      <c r="G1904" s="108" t="s">
        <v>605</v>
      </c>
      <c r="H1904" s="108" t="s">
        <v>604</v>
      </c>
      <c r="I1904" s="108" t="s">
        <v>604</v>
      </c>
      <c r="J1904" s="109">
        <v>0</v>
      </c>
      <c r="K1904" s="107">
        <v>2020</v>
      </c>
      <c r="L1904" s="98"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98" t="b">
        <f t="shared" si="29"/>
        <v>0</v>
      </c>
    </row>
    <row r="1905" spans="1:13">
      <c r="A1905" s="107">
        <v>10194</v>
      </c>
      <c r="B1905" s="108" t="s">
        <v>1608</v>
      </c>
      <c r="C1905" s="108" t="s">
        <v>1609</v>
      </c>
      <c r="D1905" s="107">
        <v>3453</v>
      </c>
      <c r="E1905" s="108" t="s">
        <v>38</v>
      </c>
      <c r="F1905" s="108" t="s">
        <v>924</v>
      </c>
      <c r="G1905" s="108" t="s">
        <v>611</v>
      </c>
      <c r="H1905" s="108" t="s">
        <v>612</v>
      </c>
      <c r="I1905" s="108" t="s">
        <v>612</v>
      </c>
      <c r="J1905" s="109">
        <v>0</v>
      </c>
      <c r="K1905" s="107">
        <v>2020</v>
      </c>
      <c r="L1905" s="98"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98" t="b">
        <f t="shared" si="29"/>
        <v>0</v>
      </c>
    </row>
    <row r="1906" spans="1:13">
      <c r="A1906" s="107">
        <v>10194</v>
      </c>
      <c r="B1906" s="108" t="s">
        <v>1608</v>
      </c>
      <c r="C1906" s="108" t="s">
        <v>1609</v>
      </c>
      <c r="D1906" s="107">
        <v>3453</v>
      </c>
      <c r="E1906" s="108" t="s">
        <v>38</v>
      </c>
      <c r="F1906" s="108" t="s">
        <v>924</v>
      </c>
      <c r="G1906" s="108" t="s">
        <v>611</v>
      </c>
      <c r="H1906" s="108" t="s">
        <v>733</v>
      </c>
      <c r="I1906" s="108" t="s">
        <v>734</v>
      </c>
      <c r="J1906" s="109">
        <v>2874.0450000000001</v>
      </c>
      <c r="K1906" s="107">
        <v>2020</v>
      </c>
      <c r="L1906" s="98"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98" t="b">
        <f t="shared" si="29"/>
        <v>0</v>
      </c>
    </row>
    <row r="1907" spans="1:13">
      <c r="A1907" s="107">
        <v>10194</v>
      </c>
      <c r="B1907" s="108" t="s">
        <v>1608</v>
      </c>
      <c r="C1907" s="108" t="s">
        <v>1609</v>
      </c>
      <c r="D1907" s="107">
        <v>3453</v>
      </c>
      <c r="E1907" s="108" t="s">
        <v>38</v>
      </c>
      <c r="F1907" s="108" t="s">
        <v>924</v>
      </c>
      <c r="G1907" s="108" t="s">
        <v>611</v>
      </c>
      <c r="H1907" s="108" t="s">
        <v>963</v>
      </c>
      <c r="I1907" s="108" t="s">
        <v>621</v>
      </c>
      <c r="J1907" s="109">
        <v>23586.294999999998</v>
      </c>
      <c r="K1907" s="107">
        <v>2020</v>
      </c>
      <c r="L1907" s="98"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98" t="b">
        <f t="shared" si="29"/>
        <v>0</v>
      </c>
    </row>
    <row r="1908" spans="1:13">
      <c r="A1908" s="107">
        <v>10195</v>
      </c>
      <c r="B1908" s="108" t="s">
        <v>1610</v>
      </c>
      <c r="C1908" s="108" t="s">
        <v>1611</v>
      </c>
      <c r="D1908" s="107">
        <v>50122</v>
      </c>
      <c r="E1908" s="108" t="s">
        <v>80</v>
      </c>
      <c r="F1908" s="108" t="s">
        <v>924</v>
      </c>
      <c r="G1908" s="108" t="s">
        <v>611</v>
      </c>
      <c r="H1908" s="108" t="s">
        <v>604</v>
      </c>
      <c r="I1908" s="108" t="s">
        <v>604</v>
      </c>
      <c r="J1908" s="109">
        <v>160653</v>
      </c>
      <c r="K1908" s="107">
        <v>2020</v>
      </c>
      <c r="L1908" s="98"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98" t="b">
        <f t="shared" si="29"/>
        <v>0</v>
      </c>
    </row>
    <row r="1909" spans="1:13">
      <c r="A1909" s="107">
        <v>10198</v>
      </c>
      <c r="B1909" s="108" t="s">
        <v>1612</v>
      </c>
      <c r="C1909" s="108" t="s">
        <v>1613</v>
      </c>
      <c r="D1909" s="107">
        <v>9436</v>
      </c>
      <c r="E1909" s="108" t="s">
        <v>62</v>
      </c>
      <c r="F1909" s="108" t="s">
        <v>924</v>
      </c>
      <c r="G1909" s="108" t="s">
        <v>605</v>
      </c>
      <c r="H1909" s="108" t="s">
        <v>604</v>
      </c>
      <c r="I1909" s="108" t="s">
        <v>604</v>
      </c>
      <c r="J1909" s="109">
        <v>4257.33</v>
      </c>
      <c r="K1909" s="107">
        <v>2020</v>
      </c>
      <c r="L1909" s="98"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98" t="b">
        <f t="shared" si="29"/>
        <v>0</v>
      </c>
    </row>
    <row r="1910" spans="1:13">
      <c r="A1910" s="107">
        <v>10198</v>
      </c>
      <c r="B1910" s="108" t="s">
        <v>1612</v>
      </c>
      <c r="C1910" s="108" t="s">
        <v>1613</v>
      </c>
      <c r="D1910" s="107">
        <v>9436</v>
      </c>
      <c r="E1910" s="108" t="s">
        <v>62</v>
      </c>
      <c r="F1910" s="108" t="s">
        <v>924</v>
      </c>
      <c r="G1910" s="108" t="s">
        <v>605</v>
      </c>
      <c r="H1910" s="108" t="s">
        <v>727</v>
      </c>
      <c r="I1910" s="108" t="s">
        <v>727</v>
      </c>
      <c r="J1910" s="109">
        <v>0</v>
      </c>
      <c r="K1910" s="107">
        <v>2020</v>
      </c>
      <c r="L1910" s="98"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98" t="b">
        <f t="shared" si="29"/>
        <v>0</v>
      </c>
    </row>
    <row r="1911" spans="1:13">
      <c r="A1911" s="107">
        <v>10198</v>
      </c>
      <c r="B1911" s="108" t="s">
        <v>1612</v>
      </c>
      <c r="C1911" s="108" t="s">
        <v>1613</v>
      </c>
      <c r="D1911" s="107">
        <v>9436</v>
      </c>
      <c r="E1911" s="108" t="s">
        <v>62</v>
      </c>
      <c r="F1911" s="108" t="s">
        <v>924</v>
      </c>
      <c r="G1911" s="108" t="s">
        <v>605</v>
      </c>
      <c r="H1911" s="108" t="s">
        <v>1558</v>
      </c>
      <c r="I1911" s="108" t="s">
        <v>727</v>
      </c>
      <c r="J1911" s="109">
        <v>-57655</v>
      </c>
      <c r="K1911" s="107">
        <v>2020</v>
      </c>
      <c r="L1911" s="98"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98" t="b">
        <f t="shared" si="29"/>
        <v>0</v>
      </c>
    </row>
    <row r="1912" spans="1:13">
      <c r="A1912" s="107">
        <v>10202</v>
      </c>
      <c r="B1912" s="108" t="s">
        <v>1614</v>
      </c>
      <c r="C1912" s="108" t="s">
        <v>1615</v>
      </c>
      <c r="D1912" s="107">
        <v>9686</v>
      </c>
      <c r="E1912" s="108" t="s">
        <v>31</v>
      </c>
      <c r="F1912" s="108" t="s">
        <v>924</v>
      </c>
      <c r="G1912" s="108" t="s">
        <v>605</v>
      </c>
      <c r="H1912" s="108" t="s">
        <v>606</v>
      </c>
      <c r="I1912" s="108" t="s">
        <v>607</v>
      </c>
      <c r="J1912" s="109">
        <v>26504.436000000002</v>
      </c>
      <c r="K1912" s="107">
        <v>2020</v>
      </c>
      <c r="L1912" s="98"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98" t="b">
        <f t="shared" si="29"/>
        <v>0</v>
      </c>
    </row>
    <row r="1913" spans="1:13">
      <c r="A1913" s="107">
        <v>10202</v>
      </c>
      <c r="B1913" s="108" t="s">
        <v>1614</v>
      </c>
      <c r="C1913" s="108" t="s">
        <v>1615</v>
      </c>
      <c r="D1913" s="107">
        <v>9686</v>
      </c>
      <c r="E1913" s="108" t="s">
        <v>31</v>
      </c>
      <c r="F1913" s="108" t="s">
        <v>924</v>
      </c>
      <c r="G1913" s="108" t="s">
        <v>605</v>
      </c>
      <c r="H1913" s="108" t="s">
        <v>1463</v>
      </c>
      <c r="I1913" s="108" t="s">
        <v>786</v>
      </c>
      <c r="J1913" s="109">
        <v>336183.07</v>
      </c>
      <c r="K1913" s="107">
        <v>2020</v>
      </c>
      <c r="L1913" s="98"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98" t="b">
        <f t="shared" si="29"/>
        <v>0</v>
      </c>
    </row>
    <row r="1914" spans="1:13">
      <c r="A1914" s="107">
        <v>10202</v>
      </c>
      <c r="B1914" s="108" t="s">
        <v>1614</v>
      </c>
      <c r="C1914" s="108" t="s">
        <v>1615</v>
      </c>
      <c r="D1914" s="107">
        <v>9686</v>
      </c>
      <c r="E1914" s="108" t="s">
        <v>31</v>
      </c>
      <c r="F1914" s="108" t="s">
        <v>924</v>
      </c>
      <c r="G1914" s="108" t="s">
        <v>605</v>
      </c>
      <c r="H1914" s="108" t="s">
        <v>612</v>
      </c>
      <c r="I1914" s="108" t="s">
        <v>612</v>
      </c>
      <c r="J1914" s="109">
        <v>6520.1850000000004</v>
      </c>
      <c r="K1914" s="107">
        <v>2020</v>
      </c>
      <c r="L1914" s="98"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98" t="b">
        <f t="shared" si="29"/>
        <v>0</v>
      </c>
    </row>
    <row r="1915" spans="1:13">
      <c r="A1915" s="107">
        <v>10202</v>
      </c>
      <c r="B1915" s="108" t="s">
        <v>1614</v>
      </c>
      <c r="C1915" s="108" t="s">
        <v>1615</v>
      </c>
      <c r="D1915" s="107">
        <v>9686</v>
      </c>
      <c r="E1915" s="108" t="s">
        <v>31</v>
      </c>
      <c r="F1915" s="108" t="s">
        <v>924</v>
      </c>
      <c r="G1915" s="108" t="s">
        <v>605</v>
      </c>
      <c r="H1915" s="108" t="s">
        <v>604</v>
      </c>
      <c r="I1915" s="108" t="s">
        <v>604</v>
      </c>
      <c r="J1915" s="109">
        <v>141470.32</v>
      </c>
      <c r="K1915" s="107">
        <v>2020</v>
      </c>
      <c r="L1915" s="98"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98" t="b">
        <f t="shared" si="29"/>
        <v>0</v>
      </c>
    </row>
    <row r="1916" spans="1:13">
      <c r="A1916" s="107">
        <v>10202</v>
      </c>
      <c r="B1916" s="108" t="s">
        <v>1614</v>
      </c>
      <c r="C1916" s="108" t="s">
        <v>1615</v>
      </c>
      <c r="D1916" s="107">
        <v>9686</v>
      </c>
      <c r="E1916" s="108" t="s">
        <v>31</v>
      </c>
      <c r="F1916" s="108" t="s">
        <v>924</v>
      </c>
      <c r="G1916" s="108" t="s">
        <v>605</v>
      </c>
      <c r="H1916" s="108" t="s">
        <v>785</v>
      </c>
      <c r="I1916" s="108" t="s">
        <v>786</v>
      </c>
      <c r="J1916" s="109">
        <v>101740.84</v>
      </c>
      <c r="K1916" s="107">
        <v>2020</v>
      </c>
      <c r="L1916" s="98"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98" t="b">
        <f t="shared" si="29"/>
        <v>0</v>
      </c>
    </row>
    <row r="1917" spans="1:13">
      <c r="A1917" s="107">
        <v>10204</v>
      </c>
      <c r="B1917" s="108" t="s">
        <v>1616</v>
      </c>
      <c r="C1917" s="108" t="s">
        <v>1617</v>
      </c>
      <c r="D1917" s="107">
        <v>3102</v>
      </c>
      <c r="E1917" s="108" t="s">
        <v>31</v>
      </c>
      <c r="F1917" s="108" t="s">
        <v>924</v>
      </c>
      <c r="G1917" s="108" t="s">
        <v>605</v>
      </c>
      <c r="H1917" s="108" t="s">
        <v>604</v>
      </c>
      <c r="I1917" s="108" t="s">
        <v>604</v>
      </c>
      <c r="J1917" s="109">
        <v>0</v>
      </c>
      <c r="K1917" s="107">
        <v>2020</v>
      </c>
      <c r="L1917" s="98"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98" t="b">
        <f t="shared" si="29"/>
        <v>0</v>
      </c>
    </row>
    <row r="1918" spans="1:13">
      <c r="A1918" s="107">
        <v>10204</v>
      </c>
      <c r="B1918" s="108" t="s">
        <v>1616</v>
      </c>
      <c r="C1918" s="108" t="s">
        <v>1617</v>
      </c>
      <c r="D1918" s="107">
        <v>3102</v>
      </c>
      <c r="E1918" s="108" t="s">
        <v>31</v>
      </c>
      <c r="F1918" s="108" t="s">
        <v>924</v>
      </c>
      <c r="G1918" s="108" t="s">
        <v>605</v>
      </c>
      <c r="H1918" s="108" t="s">
        <v>727</v>
      </c>
      <c r="I1918" s="108" t="s">
        <v>727</v>
      </c>
      <c r="J1918" s="109">
        <v>243044</v>
      </c>
      <c r="K1918" s="107">
        <v>2020</v>
      </c>
      <c r="L1918" s="98"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98" t="b">
        <f t="shared" si="29"/>
        <v>0</v>
      </c>
    </row>
    <row r="1919" spans="1:13">
      <c r="A1919" s="107">
        <v>10206</v>
      </c>
      <c r="B1919" s="108" t="s">
        <v>1618</v>
      </c>
      <c r="C1919" s="108" t="s">
        <v>1619</v>
      </c>
      <c r="D1919" s="107">
        <v>11161</v>
      </c>
      <c r="E1919" s="108" t="s">
        <v>16</v>
      </c>
      <c r="F1919" s="108" t="s">
        <v>973</v>
      </c>
      <c r="G1919" s="108" t="s">
        <v>611</v>
      </c>
      <c r="H1919" s="108" t="s">
        <v>612</v>
      </c>
      <c r="I1919" s="108" t="s">
        <v>612</v>
      </c>
      <c r="J1919" s="109">
        <v>0</v>
      </c>
      <c r="K1919" s="107">
        <v>2020</v>
      </c>
      <c r="L1919" s="98"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98" t="b">
        <f t="shared" si="29"/>
        <v>0</v>
      </c>
    </row>
    <row r="1920" spans="1:13">
      <c r="A1920" s="107">
        <v>10206</v>
      </c>
      <c r="B1920" s="108" t="s">
        <v>1618</v>
      </c>
      <c r="C1920" s="108" t="s">
        <v>1619</v>
      </c>
      <c r="D1920" s="107">
        <v>11161</v>
      </c>
      <c r="E1920" s="108" t="s">
        <v>16</v>
      </c>
      <c r="F1920" s="108" t="s">
        <v>973</v>
      </c>
      <c r="G1920" s="108" t="s">
        <v>611</v>
      </c>
      <c r="H1920" s="108" t="s">
        <v>604</v>
      </c>
      <c r="I1920" s="108" t="s">
        <v>604</v>
      </c>
      <c r="J1920" s="109">
        <v>60623</v>
      </c>
      <c r="K1920" s="107">
        <v>2020</v>
      </c>
      <c r="L1920" s="98"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98" t="b">
        <f t="shared" si="29"/>
        <v>0</v>
      </c>
    </row>
    <row r="1921" spans="1:13">
      <c r="A1921" s="107">
        <v>10206</v>
      </c>
      <c r="B1921" s="108" t="s">
        <v>1618</v>
      </c>
      <c r="C1921" s="108" t="s">
        <v>1619</v>
      </c>
      <c r="D1921" s="107">
        <v>11161</v>
      </c>
      <c r="E1921" s="108" t="s">
        <v>16</v>
      </c>
      <c r="F1921" s="108" t="s">
        <v>973</v>
      </c>
      <c r="G1921" s="108" t="s">
        <v>649</v>
      </c>
      <c r="H1921" s="108" t="s">
        <v>612</v>
      </c>
      <c r="I1921" s="108" t="s">
        <v>612</v>
      </c>
      <c r="J1921" s="109">
        <v>0</v>
      </c>
      <c r="K1921" s="107">
        <v>2020</v>
      </c>
      <c r="L1921" s="98"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98" t="b">
        <f t="shared" si="29"/>
        <v>0</v>
      </c>
    </row>
    <row r="1922" spans="1:13">
      <c r="A1922" s="107">
        <v>10208</v>
      </c>
      <c r="B1922" s="108" t="s">
        <v>1620</v>
      </c>
      <c r="C1922" s="108" t="s">
        <v>1621</v>
      </c>
      <c r="D1922" s="107">
        <v>55867</v>
      </c>
      <c r="E1922" s="108" t="s">
        <v>73</v>
      </c>
      <c r="F1922" s="108" t="s">
        <v>924</v>
      </c>
      <c r="G1922" s="108" t="s">
        <v>605</v>
      </c>
      <c r="H1922" s="108" t="s">
        <v>606</v>
      </c>
      <c r="I1922" s="108" t="s">
        <v>607</v>
      </c>
      <c r="J1922" s="109">
        <v>673.55</v>
      </c>
      <c r="K1922" s="107">
        <v>2020</v>
      </c>
      <c r="L1922" s="98"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98" t="b">
        <f t="shared" si="29"/>
        <v>0</v>
      </c>
    </row>
    <row r="1923" spans="1:13">
      <c r="A1923" s="107">
        <v>10208</v>
      </c>
      <c r="B1923" s="108" t="s">
        <v>1620</v>
      </c>
      <c r="C1923" s="108" t="s">
        <v>1621</v>
      </c>
      <c r="D1923" s="107">
        <v>55867</v>
      </c>
      <c r="E1923" s="108" t="s">
        <v>73</v>
      </c>
      <c r="F1923" s="108" t="s">
        <v>924</v>
      </c>
      <c r="G1923" s="108" t="s">
        <v>605</v>
      </c>
      <c r="H1923" s="108" t="s">
        <v>1463</v>
      </c>
      <c r="I1923" s="108" t="s">
        <v>786</v>
      </c>
      <c r="J1923" s="109">
        <v>192875.09</v>
      </c>
      <c r="K1923" s="107">
        <v>2020</v>
      </c>
      <c r="L1923" s="98"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98" t="b">
        <f t="shared" si="29"/>
        <v>0</v>
      </c>
    </row>
    <row r="1924" spans="1:13">
      <c r="A1924" s="107">
        <v>10208</v>
      </c>
      <c r="B1924" s="108" t="s">
        <v>1620</v>
      </c>
      <c r="C1924" s="108" t="s">
        <v>1621</v>
      </c>
      <c r="D1924" s="107">
        <v>55867</v>
      </c>
      <c r="E1924" s="108" t="s">
        <v>73</v>
      </c>
      <c r="F1924" s="108" t="s">
        <v>924</v>
      </c>
      <c r="G1924" s="108" t="s">
        <v>605</v>
      </c>
      <c r="H1924" s="108" t="s">
        <v>604</v>
      </c>
      <c r="I1924" s="108" t="s">
        <v>604</v>
      </c>
      <c r="J1924" s="109">
        <v>151653.71</v>
      </c>
      <c r="K1924" s="107">
        <v>2020</v>
      </c>
      <c r="L1924" s="98"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98" t="b">
        <f t="shared" si="29"/>
        <v>0</v>
      </c>
    </row>
    <row r="1925" spans="1:13">
      <c r="A1925" s="107">
        <v>10208</v>
      </c>
      <c r="B1925" s="108" t="s">
        <v>1620</v>
      </c>
      <c r="C1925" s="108" t="s">
        <v>1621</v>
      </c>
      <c r="D1925" s="107">
        <v>55867</v>
      </c>
      <c r="E1925" s="108" t="s">
        <v>73</v>
      </c>
      <c r="F1925" s="108" t="s">
        <v>924</v>
      </c>
      <c r="G1925" s="108" t="s">
        <v>605</v>
      </c>
      <c r="H1925" s="108" t="s">
        <v>646</v>
      </c>
      <c r="I1925" s="108" t="s">
        <v>646</v>
      </c>
      <c r="J1925" s="109">
        <v>2950.6060000000002</v>
      </c>
      <c r="K1925" s="107">
        <v>2020</v>
      </c>
      <c r="L1925" s="98"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98" t="b">
        <f t="shared" si="29"/>
        <v>0</v>
      </c>
    </row>
    <row r="1926" spans="1:13">
      <c r="A1926" s="107">
        <v>10208</v>
      </c>
      <c r="B1926" s="108" t="s">
        <v>1620</v>
      </c>
      <c r="C1926" s="108" t="s">
        <v>1621</v>
      </c>
      <c r="D1926" s="107">
        <v>55867</v>
      </c>
      <c r="E1926" s="108" t="s">
        <v>73</v>
      </c>
      <c r="F1926" s="108" t="s">
        <v>924</v>
      </c>
      <c r="G1926" s="108" t="s">
        <v>605</v>
      </c>
      <c r="H1926" s="108" t="s">
        <v>1565</v>
      </c>
      <c r="I1926" s="108" t="s">
        <v>689</v>
      </c>
      <c r="J1926" s="109">
        <v>1920.135</v>
      </c>
      <c r="K1926" s="107">
        <v>2020</v>
      </c>
      <c r="L1926" s="98"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98" t="b">
        <f t="shared" si="29"/>
        <v>0</v>
      </c>
    </row>
    <row r="1927" spans="1:13">
      <c r="A1927" s="107">
        <v>10208</v>
      </c>
      <c r="B1927" s="108" t="s">
        <v>1620</v>
      </c>
      <c r="C1927" s="108" t="s">
        <v>1621</v>
      </c>
      <c r="D1927" s="107">
        <v>55867</v>
      </c>
      <c r="E1927" s="108" t="s">
        <v>73</v>
      </c>
      <c r="F1927" s="108" t="s">
        <v>924</v>
      </c>
      <c r="G1927" s="108" t="s">
        <v>605</v>
      </c>
      <c r="H1927" s="108" t="s">
        <v>917</v>
      </c>
      <c r="I1927" s="108" t="s">
        <v>727</v>
      </c>
      <c r="J1927" s="109">
        <v>14774.758</v>
      </c>
      <c r="K1927" s="107">
        <v>2020</v>
      </c>
      <c r="L1927" s="98"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98" t="b">
        <f t="shared" si="29"/>
        <v>0</v>
      </c>
    </row>
    <row r="1928" spans="1:13">
      <c r="A1928" s="107">
        <v>10208</v>
      </c>
      <c r="B1928" s="108" t="s">
        <v>1620</v>
      </c>
      <c r="C1928" s="108" t="s">
        <v>1621</v>
      </c>
      <c r="D1928" s="107">
        <v>55867</v>
      </c>
      <c r="E1928" s="108" t="s">
        <v>73</v>
      </c>
      <c r="F1928" s="108" t="s">
        <v>924</v>
      </c>
      <c r="G1928" s="108" t="s">
        <v>605</v>
      </c>
      <c r="H1928" s="108" t="s">
        <v>785</v>
      </c>
      <c r="I1928" s="108" t="s">
        <v>786</v>
      </c>
      <c r="J1928" s="109">
        <v>58627.175000000003</v>
      </c>
      <c r="K1928" s="107">
        <v>2020</v>
      </c>
      <c r="L1928" s="98"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98"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07">
        <v>10213</v>
      </c>
      <c r="B1929" s="108" t="s">
        <v>1622</v>
      </c>
      <c r="C1929" s="108" t="s">
        <v>1623</v>
      </c>
      <c r="D1929" s="107">
        <v>3452</v>
      </c>
      <c r="E1929" s="108" t="s">
        <v>16</v>
      </c>
      <c r="F1929" s="108" t="s">
        <v>924</v>
      </c>
      <c r="G1929" s="108" t="s">
        <v>16</v>
      </c>
      <c r="H1929" s="108" t="s">
        <v>604</v>
      </c>
      <c r="I1929" s="108" t="s">
        <v>604</v>
      </c>
      <c r="J1929" s="109">
        <v>55274.036999999997</v>
      </c>
      <c r="K1929" s="107">
        <v>2020</v>
      </c>
      <c r="L1929" s="98"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98" t="b">
        <f t="shared" si="30"/>
        <v>0</v>
      </c>
    </row>
    <row r="1930" spans="1:13">
      <c r="A1930" s="107">
        <v>10213</v>
      </c>
      <c r="B1930" s="108" t="s">
        <v>1622</v>
      </c>
      <c r="C1930" s="108" t="s">
        <v>1623</v>
      </c>
      <c r="D1930" s="107">
        <v>3452</v>
      </c>
      <c r="E1930" s="108" t="s">
        <v>16</v>
      </c>
      <c r="F1930" s="108" t="s">
        <v>924</v>
      </c>
      <c r="G1930" s="108" t="s">
        <v>16</v>
      </c>
      <c r="H1930" s="108" t="s">
        <v>733</v>
      </c>
      <c r="I1930" s="108" t="s">
        <v>734</v>
      </c>
      <c r="J1930" s="109">
        <v>2899.9630000000002</v>
      </c>
      <c r="K1930" s="107">
        <v>2020</v>
      </c>
      <c r="L1930" s="98"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98" t="b">
        <f t="shared" si="30"/>
        <v>0</v>
      </c>
    </row>
    <row r="1931" spans="1:13">
      <c r="A1931" s="107">
        <v>10213</v>
      </c>
      <c r="B1931" s="108" t="s">
        <v>1622</v>
      </c>
      <c r="C1931" s="108" t="s">
        <v>1623</v>
      </c>
      <c r="D1931" s="107">
        <v>3452</v>
      </c>
      <c r="E1931" s="108" t="s">
        <v>16</v>
      </c>
      <c r="F1931" s="108" t="s">
        <v>924</v>
      </c>
      <c r="G1931" s="108" t="s">
        <v>24</v>
      </c>
      <c r="H1931" s="108" t="s">
        <v>604</v>
      </c>
      <c r="I1931" s="108" t="s">
        <v>604</v>
      </c>
      <c r="J1931" s="109">
        <v>1160864</v>
      </c>
      <c r="K1931" s="107">
        <v>2020</v>
      </c>
      <c r="L1931" s="98"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98" t="b">
        <f t="shared" si="30"/>
        <v>0</v>
      </c>
    </row>
    <row r="1932" spans="1:13">
      <c r="A1932" s="107">
        <v>10213</v>
      </c>
      <c r="B1932" s="108" t="s">
        <v>1622</v>
      </c>
      <c r="C1932" s="108" t="s">
        <v>1623</v>
      </c>
      <c r="D1932" s="107">
        <v>3452</v>
      </c>
      <c r="E1932" s="108" t="s">
        <v>16</v>
      </c>
      <c r="F1932" s="108" t="s">
        <v>924</v>
      </c>
      <c r="G1932" s="108" t="s">
        <v>24</v>
      </c>
      <c r="H1932" s="108" t="s">
        <v>733</v>
      </c>
      <c r="I1932" s="108" t="s">
        <v>734</v>
      </c>
      <c r="J1932" s="109">
        <v>0</v>
      </c>
      <c r="K1932" s="107">
        <v>2020</v>
      </c>
      <c r="L1932" s="98"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98" t="b">
        <f t="shared" si="30"/>
        <v>0</v>
      </c>
    </row>
    <row r="1933" spans="1:13">
      <c r="A1933" s="107">
        <v>10224</v>
      </c>
      <c r="B1933" s="108" t="s">
        <v>1624</v>
      </c>
      <c r="C1933" s="108" t="s">
        <v>1625</v>
      </c>
      <c r="D1933" s="107">
        <v>12311</v>
      </c>
      <c r="E1933" s="108" t="s">
        <v>97</v>
      </c>
      <c r="F1933" s="108" t="s">
        <v>924</v>
      </c>
      <c r="G1933" s="108" t="s">
        <v>661</v>
      </c>
      <c r="H1933" s="108" t="s">
        <v>662</v>
      </c>
      <c r="I1933" s="108" t="s">
        <v>662</v>
      </c>
      <c r="J1933" s="109">
        <v>437.58</v>
      </c>
      <c r="K1933" s="107">
        <v>2020</v>
      </c>
      <c r="L1933" s="98"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98" t="b">
        <f t="shared" si="30"/>
        <v>0</v>
      </c>
    </row>
    <row r="1934" spans="1:13">
      <c r="A1934" s="107">
        <v>10224</v>
      </c>
      <c r="B1934" s="108" t="s">
        <v>1624</v>
      </c>
      <c r="C1934" s="108" t="s">
        <v>1625</v>
      </c>
      <c r="D1934" s="107">
        <v>12311</v>
      </c>
      <c r="E1934" s="108" t="s">
        <v>97</v>
      </c>
      <c r="F1934" s="108" t="s">
        <v>924</v>
      </c>
      <c r="G1934" s="108" t="s">
        <v>605</v>
      </c>
      <c r="H1934" s="108" t="s">
        <v>612</v>
      </c>
      <c r="I1934" s="108" t="s">
        <v>612</v>
      </c>
      <c r="J1934" s="109">
        <v>47.826000000000001</v>
      </c>
      <c r="K1934" s="107">
        <v>2020</v>
      </c>
      <c r="L1934" s="98"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98" t="b">
        <f t="shared" si="30"/>
        <v>0</v>
      </c>
    </row>
    <row r="1935" spans="1:13">
      <c r="A1935" s="107">
        <v>10224</v>
      </c>
      <c r="B1935" s="108" t="s">
        <v>1624</v>
      </c>
      <c r="C1935" s="108" t="s">
        <v>1625</v>
      </c>
      <c r="D1935" s="107">
        <v>12311</v>
      </c>
      <c r="E1935" s="108" t="s">
        <v>97</v>
      </c>
      <c r="F1935" s="108" t="s">
        <v>924</v>
      </c>
      <c r="G1935" s="108" t="s">
        <v>605</v>
      </c>
      <c r="H1935" s="108" t="s">
        <v>604</v>
      </c>
      <c r="I1935" s="108" t="s">
        <v>604</v>
      </c>
      <c r="J1935" s="109">
        <v>47907.724000000002</v>
      </c>
      <c r="K1935" s="107">
        <v>2020</v>
      </c>
      <c r="L1935" s="98"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98" t="b">
        <f t="shared" si="30"/>
        <v>0</v>
      </c>
    </row>
    <row r="1936" spans="1:13">
      <c r="A1936" s="107">
        <v>10233</v>
      </c>
      <c r="B1936" s="108" t="s">
        <v>1626</v>
      </c>
      <c r="C1936" s="108" t="s">
        <v>1626</v>
      </c>
      <c r="D1936" s="107">
        <v>50133</v>
      </c>
      <c r="E1936" s="108" t="s">
        <v>80</v>
      </c>
      <c r="F1936" s="108" t="s">
        <v>924</v>
      </c>
      <c r="G1936" s="108" t="s">
        <v>605</v>
      </c>
      <c r="H1936" s="108" t="s">
        <v>1463</v>
      </c>
      <c r="I1936" s="108" t="s">
        <v>786</v>
      </c>
      <c r="J1936" s="109">
        <v>334630.09999999998</v>
      </c>
      <c r="K1936" s="107">
        <v>2020</v>
      </c>
      <c r="L1936" s="98"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98" t="b">
        <f t="shared" si="30"/>
        <v>0</v>
      </c>
    </row>
    <row r="1937" spans="1:13">
      <c r="A1937" s="107">
        <v>10233</v>
      </c>
      <c r="B1937" s="108" t="s">
        <v>1626</v>
      </c>
      <c r="C1937" s="108" t="s">
        <v>1626</v>
      </c>
      <c r="D1937" s="107">
        <v>50133</v>
      </c>
      <c r="E1937" s="108" t="s">
        <v>80</v>
      </c>
      <c r="F1937" s="108" t="s">
        <v>924</v>
      </c>
      <c r="G1937" s="108" t="s">
        <v>605</v>
      </c>
      <c r="H1937" s="108" t="s">
        <v>604</v>
      </c>
      <c r="I1937" s="108" t="s">
        <v>604</v>
      </c>
      <c r="J1937" s="109">
        <v>11791.93</v>
      </c>
      <c r="K1937" s="107">
        <v>2020</v>
      </c>
      <c r="L1937" s="98"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98" t="b">
        <f t="shared" si="30"/>
        <v>0</v>
      </c>
    </row>
    <row r="1938" spans="1:13">
      <c r="A1938" s="107">
        <v>10233</v>
      </c>
      <c r="B1938" s="108" t="s">
        <v>1626</v>
      </c>
      <c r="C1938" s="108" t="s">
        <v>1626</v>
      </c>
      <c r="D1938" s="107">
        <v>50133</v>
      </c>
      <c r="E1938" s="108" t="s">
        <v>80</v>
      </c>
      <c r="F1938" s="108" t="s">
        <v>924</v>
      </c>
      <c r="G1938" s="108" t="s">
        <v>605</v>
      </c>
      <c r="H1938" s="108" t="s">
        <v>785</v>
      </c>
      <c r="I1938" s="108" t="s">
        <v>786</v>
      </c>
      <c r="J1938" s="109">
        <v>61980.112999999998</v>
      </c>
      <c r="K1938" s="107">
        <v>2020</v>
      </c>
      <c r="L1938" s="98"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98" t="b">
        <f t="shared" si="30"/>
        <v>0</v>
      </c>
    </row>
    <row r="1939" spans="1:13" ht="26.25">
      <c r="A1939" s="107">
        <v>10244</v>
      </c>
      <c r="B1939" s="108" t="s">
        <v>1627</v>
      </c>
      <c r="C1939" s="108" t="s">
        <v>1628</v>
      </c>
      <c r="D1939" s="107">
        <v>61723</v>
      </c>
      <c r="E1939" s="108" t="s">
        <v>110</v>
      </c>
      <c r="F1939" s="108" t="s">
        <v>924</v>
      </c>
      <c r="G1939" s="108" t="s">
        <v>605</v>
      </c>
      <c r="H1939" s="108" t="s">
        <v>606</v>
      </c>
      <c r="I1939" s="108" t="s">
        <v>607</v>
      </c>
      <c r="J1939" s="109">
        <v>0</v>
      </c>
      <c r="K1939" s="107">
        <v>2020</v>
      </c>
      <c r="L1939" s="98"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98" t="b">
        <f t="shared" si="30"/>
        <v>0</v>
      </c>
    </row>
    <row r="1940" spans="1:13" ht="26.25">
      <c r="A1940" s="107">
        <v>10244</v>
      </c>
      <c r="B1940" s="108" t="s">
        <v>1627</v>
      </c>
      <c r="C1940" s="108" t="s">
        <v>1628</v>
      </c>
      <c r="D1940" s="107">
        <v>61723</v>
      </c>
      <c r="E1940" s="108" t="s">
        <v>110</v>
      </c>
      <c r="F1940" s="108" t="s">
        <v>924</v>
      </c>
      <c r="G1940" s="108" t="s">
        <v>605</v>
      </c>
      <c r="H1940" s="108" t="s">
        <v>1463</v>
      </c>
      <c r="I1940" s="108" t="s">
        <v>786</v>
      </c>
      <c r="J1940" s="109">
        <v>179920.5</v>
      </c>
      <c r="K1940" s="107">
        <v>2020</v>
      </c>
      <c r="L1940" s="98"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98" t="b">
        <f t="shared" si="30"/>
        <v>0</v>
      </c>
    </row>
    <row r="1941" spans="1:13" ht="26.25">
      <c r="A1941" s="107">
        <v>10244</v>
      </c>
      <c r="B1941" s="108" t="s">
        <v>1627</v>
      </c>
      <c r="C1941" s="108" t="s">
        <v>1628</v>
      </c>
      <c r="D1941" s="107">
        <v>61723</v>
      </c>
      <c r="E1941" s="108" t="s">
        <v>110</v>
      </c>
      <c r="F1941" s="108" t="s">
        <v>924</v>
      </c>
      <c r="G1941" s="108" t="s">
        <v>605</v>
      </c>
      <c r="H1941" s="108" t="s">
        <v>612</v>
      </c>
      <c r="I1941" s="108" t="s">
        <v>612</v>
      </c>
      <c r="J1941" s="109">
        <v>1760.56</v>
      </c>
      <c r="K1941" s="107">
        <v>2020</v>
      </c>
      <c r="L1941" s="98"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98" t="b">
        <f t="shared" si="30"/>
        <v>0</v>
      </c>
    </row>
    <row r="1942" spans="1:13" ht="26.25">
      <c r="A1942" s="107">
        <v>10244</v>
      </c>
      <c r="B1942" s="108" t="s">
        <v>1627</v>
      </c>
      <c r="C1942" s="108" t="s">
        <v>1628</v>
      </c>
      <c r="D1942" s="107">
        <v>61723</v>
      </c>
      <c r="E1942" s="108" t="s">
        <v>110</v>
      </c>
      <c r="F1942" s="108" t="s">
        <v>924</v>
      </c>
      <c r="G1942" s="108" t="s">
        <v>605</v>
      </c>
      <c r="H1942" s="108" t="s">
        <v>604</v>
      </c>
      <c r="I1942" s="108" t="s">
        <v>604</v>
      </c>
      <c r="J1942" s="109">
        <v>128852.86</v>
      </c>
      <c r="K1942" s="107">
        <v>2020</v>
      </c>
      <c r="L1942" s="98"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98" t="b">
        <f t="shared" si="30"/>
        <v>0</v>
      </c>
    </row>
    <row r="1943" spans="1:13" ht="26.25">
      <c r="A1943" s="107">
        <v>10244</v>
      </c>
      <c r="B1943" s="108" t="s">
        <v>1627</v>
      </c>
      <c r="C1943" s="108" t="s">
        <v>1628</v>
      </c>
      <c r="D1943" s="107">
        <v>61723</v>
      </c>
      <c r="E1943" s="108" t="s">
        <v>110</v>
      </c>
      <c r="F1943" s="108" t="s">
        <v>924</v>
      </c>
      <c r="G1943" s="108" t="s">
        <v>605</v>
      </c>
      <c r="H1943" s="108" t="s">
        <v>917</v>
      </c>
      <c r="I1943" s="108" t="s">
        <v>727</v>
      </c>
      <c r="J1943" s="109">
        <v>10053.518</v>
      </c>
      <c r="K1943" s="107">
        <v>2020</v>
      </c>
      <c r="L1943" s="98"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98" t="b">
        <f t="shared" si="30"/>
        <v>0</v>
      </c>
    </row>
    <row r="1944" spans="1:13" ht="26.25">
      <c r="A1944" s="107">
        <v>10244</v>
      </c>
      <c r="B1944" s="108" t="s">
        <v>1627</v>
      </c>
      <c r="C1944" s="108" t="s">
        <v>1628</v>
      </c>
      <c r="D1944" s="107">
        <v>61723</v>
      </c>
      <c r="E1944" s="108" t="s">
        <v>110</v>
      </c>
      <c r="F1944" s="108" t="s">
        <v>924</v>
      </c>
      <c r="G1944" s="108" t="s">
        <v>605</v>
      </c>
      <c r="H1944" s="108" t="s">
        <v>785</v>
      </c>
      <c r="I1944" s="108" t="s">
        <v>786</v>
      </c>
      <c r="J1944" s="109">
        <v>49673.03</v>
      </c>
      <c r="K1944" s="107">
        <v>2020</v>
      </c>
      <c r="L1944" s="98"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98" t="b">
        <f t="shared" si="30"/>
        <v>0</v>
      </c>
    </row>
    <row r="1945" spans="1:13">
      <c r="A1945" s="107">
        <v>10252</v>
      </c>
      <c r="B1945" s="108" t="s">
        <v>1629</v>
      </c>
      <c r="C1945" s="108" t="s">
        <v>1630</v>
      </c>
      <c r="D1945" s="107">
        <v>55849</v>
      </c>
      <c r="E1945" s="108" t="s">
        <v>129</v>
      </c>
      <c r="F1945" s="108" t="s">
        <v>924</v>
      </c>
      <c r="G1945" s="108" t="s">
        <v>605</v>
      </c>
      <c r="H1945" s="108" t="s">
        <v>1463</v>
      </c>
      <c r="I1945" s="108" t="s">
        <v>786</v>
      </c>
      <c r="J1945" s="109">
        <v>61657.531999999999</v>
      </c>
      <c r="K1945" s="107">
        <v>2020</v>
      </c>
      <c r="L1945" s="98"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98" t="b">
        <f t="shared" si="30"/>
        <v>0</v>
      </c>
    </row>
    <row r="1946" spans="1:13">
      <c r="A1946" s="107">
        <v>10252</v>
      </c>
      <c r="B1946" s="108" t="s">
        <v>1629</v>
      </c>
      <c r="C1946" s="108" t="s">
        <v>1630</v>
      </c>
      <c r="D1946" s="107">
        <v>55849</v>
      </c>
      <c r="E1946" s="108" t="s">
        <v>129</v>
      </c>
      <c r="F1946" s="108" t="s">
        <v>924</v>
      </c>
      <c r="G1946" s="108" t="s">
        <v>605</v>
      </c>
      <c r="H1946" s="108" t="s">
        <v>612</v>
      </c>
      <c r="I1946" s="108" t="s">
        <v>612</v>
      </c>
      <c r="J1946" s="109">
        <v>78.539000000000001</v>
      </c>
      <c r="K1946" s="107">
        <v>2020</v>
      </c>
      <c r="L1946" s="98"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98" t="b">
        <f t="shared" si="30"/>
        <v>0</v>
      </c>
    </row>
    <row r="1947" spans="1:13">
      <c r="A1947" s="107">
        <v>10252</v>
      </c>
      <c r="B1947" s="108" t="s">
        <v>1629</v>
      </c>
      <c r="C1947" s="108" t="s">
        <v>1630</v>
      </c>
      <c r="D1947" s="107">
        <v>55849</v>
      </c>
      <c r="E1947" s="108" t="s">
        <v>129</v>
      </c>
      <c r="F1947" s="108" t="s">
        <v>924</v>
      </c>
      <c r="G1947" s="108" t="s">
        <v>605</v>
      </c>
      <c r="H1947" s="108" t="s">
        <v>604</v>
      </c>
      <c r="I1947" s="108" t="s">
        <v>604</v>
      </c>
      <c r="J1947" s="109">
        <v>4123.835</v>
      </c>
      <c r="K1947" s="107">
        <v>2020</v>
      </c>
      <c r="L1947" s="98"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98" t="b">
        <f t="shared" si="30"/>
        <v>0</v>
      </c>
    </row>
    <row r="1948" spans="1:13">
      <c r="A1948" s="107">
        <v>10252</v>
      </c>
      <c r="B1948" s="108" t="s">
        <v>1629</v>
      </c>
      <c r="C1948" s="108" t="s">
        <v>1630</v>
      </c>
      <c r="D1948" s="107">
        <v>55849</v>
      </c>
      <c r="E1948" s="108" t="s">
        <v>129</v>
      </c>
      <c r="F1948" s="108" t="s">
        <v>924</v>
      </c>
      <c r="G1948" s="108" t="s">
        <v>605</v>
      </c>
      <c r="H1948" s="108" t="s">
        <v>646</v>
      </c>
      <c r="I1948" s="108" t="s">
        <v>646</v>
      </c>
      <c r="J1948" s="109">
        <v>0</v>
      </c>
      <c r="K1948" s="107">
        <v>2020</v>
      </c>
      <c r="L1948" s="98"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98" t="b">
        <f t="shared" si="30"/>
        <v>0</v>
      </c>
    </row>
    <row r="1949" spans="1:13">
      <c r="A1949" s="107">
        <v>10252</v>
      </c>
      <c r="B1949" s="108" t="s">
        <v>1629</v>
      </c>
      <c r="C1949" s="108" t="s">
        <v>1630</v>
      </c>
      <c r="D1949" s="107">
        <v>55849</v>
      </c>
      <c r="E1949" s="108" t="s">
        <v>129</v>
      </c>
      <c r="F1949" s="108" t="s">
        <v>924</v>
      </c>
      <c r="G1949" s="108" t="s">
        <v>605</v>
      </c>
      <c r="H1949" s="108" t="s">
        <v>1565</v>
      </c>
      <c r="I1949" s="108" t="s">
        <v>689</v>
      </c>
      <c r="J1949" s="109">
        <v>13.695</v>
      </c>
      <c r="K1949" s="107">
        <v>2020</v>
      </c>
      <c r="L1949" s="98"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98" t="b">
        <f t="shared" si="30"/>
        <v>0</v>
      </c>
    </row>
    <row r="1950" spans="1:13">
      <c r="A1950" s="107">
        <v>10252</v>
      </c>
      <c r="B1950" s="108" t="s">
        <v>1629</v>
      </c>
      <c r="C1950" s="108" t="s">
        <v>1630</v>
      </c>
      <c r="D1950" s="107">
        <v>55849</v>
      </c>
      <c r="E1950" s="108" t="s">
        <v>129</v>
      </c>
      <c r="F1950" s="108" t="s">
        <v>924</v>
      </c>
      <c r="G1950" s="108" t="s">
        <v>605</v>
      </c>
      <c r="H1950" s="108" t="s">
        <v>785</v>
      </c>
      <c r="I1950" s="108" t="s">
        <v>786</v>
      </c>
      <c r="J1950" s="109">
        <v>21006.878000000001</v>
      </c>
      <c r="K1950" s="107">
        <v>2020</v>
      </c>
      <c r="L1950" s="98"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98" t="b">
        <f t="shared" si="30"/>
        <v>0</v>
      </c>
    </row>
    <row r="1951" spans="1:13">
      <c r="A1951" s="107">
        <v>10262</v>
      </c>
      <c r="B1951" s="108" t="s">
        <v>1631</v>
      </c>
      <c r="C1951" s="108" t="s">
        <v>1632</v>
      </c>
      <c r="D1951" s="107">
        <v>2848</v>
      </c>
      <c r="E1951" s="108" t="s">
        <v>16</v>
      </c>
      <c r="F1951" s="108" t="s">
        <v>973</v>
      </c>
      <c r="G1951" s="108" t="s">
        <v>16</v>
      </c>
      <c r="H1951" s="108" t="s">
        <v>604</v>
      </c>
      <c r="I1951" s="108" t="s">
        <v>604</v>
      </c>
      <c r="J1951" s="109">
        <v>8986</v>
      </c>
      <c r="K1951" s="107">
        <v>2020</v>
      </c>
      <c r="L1951" s="98"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98" t="b">
        <f t="shared" si="30"/>
        <v>0</v>
      </c>
    </row>
    <row r="1952" spans="1:13">
      <c r="A1952" s="107">
        <v>10262</v>
      </c>
      <c r="B1952" s="108" t="s">
        <v>1631</v>
      </c>
      <c r="C1952" s="108" t="s">
        <v>1632</v>
      </c>
      <c r="D1952" s="107">
        <v>2848</v>
      </c>
      <c r="E1952" s="108" t="s">
        <v>16</v>
      </c>
      <c r="F1952" s="108" t="s">
        <v>973</v>
      </c>
      <c r="G1952" s="108" t="s">
        <v>24</v>
      </c>
      <c r="H1952" s="108" t="s">
        <v>604</v>
      </c>
      <c r="I1952" s="108" t="s">
        <v>604</v>
      </c>
      <c r="J1952" s="109">
        <v>57896</v>
      </c>
      <c r="K1952" s="107">
        <v>2020</v>
      </c>
      <c r="L1952" s="98"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98" t="b">
        <f t="shared" si="30"/>
        <v>0</v>
      </c>
    </row>
    <row r="1953" spans="1:13">
      <c r="A1953" s="107">
        <v>10279</v>
      </c>
      <c r="B1953" s="108" t="s">
        <v>1633</v>
      </c>
      <c r="C1953" s="108" t="s">
        <v>1634</v>
      </c>
      <c r="D1953" s="107">
        <v>2048</v>
      </c>
      <c r="E1953" s="108" t="s">
        <v>55</v>
      </c>
      <c r="F1953" s="108" t="s">
        <v>679</v>
      </c>
      <c r="G1953" s="108" t="s">
        <v>664</v>
      </c>
      <c r="H1953" s="108" t="s">
        <v>636</v>
      </c>
      <c r="I1953" s="108" t="s">
        <v>665</v>
      </c>
      <c r="J1953" s="109">
        <v>32402</v>
      </c>
      <c r="K1953" s="107">
        <v>2020</v>
      </c>
      <c r="L1953" s="98"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98" t="b">
        <f t="shared" si="30"/>
        <v>1</v>
      </c>
    </row>
    <row r="1954" spans="1:13">
      <c r="A1954" s="107">
        <v>10282</v>
      </c>
      <c r="B1954" s="108" t="s">
        <v>1635</v>
      </c>
      <c r="C1954" s="108" t="s">
        <v>1636</v>
      </c>
      <c r="D1954" s="107">
        <v>1678</v>
      </c>
      <c r="E1954" s="108" t="s">
        <v>16</v>
      </c>
      <c r="F1954" s="108" t="s">
        <v>1454</v>
      </c>
      <c r="G1954" s="108" t="s">
        <v>664</v>
      </c>
      <c r="H1954" s="108" t="s">
        <v>636</v>
      </c>
      <c r="I1954" s="108" t="s">
        <v>665</v>
      </c>
      <c r="J1954" s="109">
        <v>2968</v>
      </c>
      <c r="K1954" s="107">
        <v>2020</v>
      </c>
      <c r="L1954" s="98"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98" t="b">
        <f t="shared" si="30"/>
        <v>0</v>
      </c>
    </row>
    <row r="1955" spans="1:13">
      <c r="A1955" s="107">
        <v>10286</v>
      </c>
      <c r="B1955" s="108" t="s">
        <v>1637</v>
      </c>
      <c r="C1955" s="108" t="s">
        <v>1637</v>
      </c>
      <c r="D1955" s="107">
        <v>4386</v>
      </c>
      <c r="E1955" s="108" t="s">
        <v>102</v>
      </c>
      <c r="F1955" s="108" t="s">
        <v>1454</v>
      </c>
      <c r="G1955" s="108" t="s">
        <v>664</v>
      </c>
      <c r="H1955" s="108" t="s">
        <v>636</v>
      </c>
      <c r="I1955" s="108" t="s">
        <v>665</v>
      </c>
      <c r="J1955" s="109">
        <v>5641</v>
      </c>
      <c r="K1955" s="107">
        <v>2020</v>
      </c>
      <c r="L1955" s="98"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98" t="b">
        <f t="shared" si="30"/>
        <v>0</v>
      </c>
    </row>
    <row r="1956" spans="1:13">
      <c r="A1956" s="107">
        <v>10294</v>
      </c>
      <c r="B1956" s="108" t="s">
        <v>1638</v>
      </c>
      <c r="C1956" s="108" t="s">
        <v>1639</v>
      </c>
      <c r="D1956" s="107">
        <v>2938</v>
      </c>
      <c r="E1956" s="108" t="s">
        <v>16</v>
      </c>
      <c r="F1956" s="108" t="s">
        <v>870</v>
      </c>
      <c r="G1956" s="108" t="s">
        <v>16</v>
      </c>
      <c r="H1956" s="108" t="s">
        <v>604</v>
      </c>
      <c r="I1956" s="108" t="s">
        <v>604</v>
      </c>
      <c r="J1956" s="109">
        <v>19276</v>
      </c>
      <c r="K1956" s="107">
        <v>2020</v>
      </c>
      <c r="L1956" s="98"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98" t="b">
        <f t="shared" si="30"/>
        <v>1</v>
      </c>
    </row>
    <row r="1957" spans="1:13">
      <c r="A1957" s="107">
        <v>10294</v>
      </c>
      <c r="B1957" s="108" t="s">
        <v>1638</v>
      </c>
      <c r="C1957" s="108" t="s">
        <v>1639</v>
      </c>
      <c r="D1957" s="107">
        <v>2938</v>
      </c>
      <c r="E1957" s="108" t="s">
        <v>16</v>
      </c>
      <c r="F1957" s="108" t="s">
        <v>870</v>
      </c>
      <c r="G1957" s="108" t="s">
        <v>24</v>
      </c>
      <c r="H1957" s="108" t="s">
        <v>604</v>
      </c>
      <c r="I1957" s="108" t="s">
        <v>604</v>
      </c>
      <c r="J1957" s="109">
        <v>42276</v>
      </c>
      <c r="K1957" s="107">
        <v>2020</v>
      </c>
      <c r="L1957" s="98"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98" t="b">
        <f t="shared" si="30"/>
        <v>1</v>
      </c>
    </row>
    <row r="1958" spans="1:13">
      <c r="A1958" s="107">
        <v>10298</v>
      </c>
      <c r="B1958" s="108" t="s">
        <v>1640</v>
      </c>
      <c r="C1958" s="108" t="s">
        <v>1641</v>
      </c>
      <c r="D1958" s="107">
        <v>327</v>
      </c>
      <c r="E1958" s="108" t="s">
        <v>132</v>
      </c>
      <c r="F1958" s="108" t="s">
        <v>1570</v>
      </c>
      <c r="G1958" s="108" t="s">
        <v>611</v>
      </c>
      <c r="H1958" s="108" t="s">
        <v>604</v>
      </c>
      <c r="I1958" s="108" t="s">
        <v>604</v>
      </c>
      <c r="J1958" s="109">
        <v>2107719</v>
      </c>
      <c r="K1958" s="107">
        <v>2020</v>
      </c>
      <c r="L1958" s="98"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98" t="b">
        <f t="shared" si="30"/>
        <v>0</v>
      </c>
    </row>
    <row r="1959" spans="1:13">
      <c r="A1959" s="107">
        <v>10298</v>
      </c>
      <c r="B1959" s="108" t="s">
        <v>1640</v>
      </c>
      <c r="C1959" s="108" t="s">
        <v>1641</v>
      </c>
      <c r="D1959" s="107">
        <v>327</v>
      </c>
      <c r="E1959" s="108" t="s">
        <v>132</v>
      </c>
      <c r="F1959" s="108" t="s">
        <v>1570</v>
      </c>
      <c r="G1959" s="108" t="s">
        <v>611</v>
      </c>
      <c r="H1959" s="108" t="s">
        <v>733</v>
      </c>
      <c r="I1959" s="108" t="s">
        <v>734</v>
      </c>
      <c r="J1959" s="109">
        <v>180276</v>
      </c>
      <c r="K1959" s="107">
        <v>2020</v>
      </c>
      <c r="L1959" s="98"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98" t="b">
        <f t="shared" si="30"/>
        <v>0</v>
      </c>
    </row>
    <row r="1960" spans="1:13">
      <c r="A1960" s="107">
        <v>10300</v>
      </c>
      <c r="B1960" s="108" t="s">
        <v>1642</v>
      </c>
      <c r="C1960" s="108" t="s">
        <v>1643</v>
      </c>
      <c r="D1960" s="107">
        <v>3998</v>
      </c>
      <c r="E1960" s="108" t="s">
        <v>16</v>
      </c>
      <c r="F1960" s="108" t="s">
        <v>679</v>
      </c>
      <c r="G1960" s="108" t="s">
        <v>605</v>
      </c>
      <c r="H1960" s="108" t="s">
        <v>604</v>
      </c>
      <c r="I1960" s="108" t="s">
        <v>604</v>
      </c>
      <c r="J1960" s="109">
        <v>2531.7280000000001</v>
      </c>
      <c r="K1960" s="107">
        <v>2020</v>
      </c>
      <c r="L1960" s="98"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98" t="b">
        <f t="shared" si="30"/>
        <v>1</v>
      </c>
    </row>
    <row r="1961" spans="1:13">
      <c r="A1961" s="107">
        <v>10300</v>
      </c>
      <c r="B1961" s="108" t="s">
        <v>1642</v>
      </c>
      <c r="C1961" s="108" t="s">
        <v>1643</v>
      </c>
      <c r="D1961" s="107">
        <v>3998</v>
      </c>
      <c r="E1961" s="108" t="s">
        <v>16</v>
      </c>
      <c r="F1961" s="108" t="s">
        <v>679</v>
      </c>
      <c r="G1961" s="108" t="s">
        <v>605</v>
      </c>
      <c r="H1961" s="108" t="s">
        <v>656</v>
      </c>
      <c r="I1961" s="108" t="s">
        <v>656</v>
      </c>
      <c r="J1961" s="109">
        <v>0</v>
      </c>
      <c r="K1961" s="107">
        <v>2020</v>
      </c>
      <c r="L1961" s="98"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98" t="b">
        <f t="shared" si="30"/>
        <v>1</v>
      </c>
    </row>
    <row r="1962" spans="1:13">
      <c r="A1962" s="107">
        <v>10300</v>
      </c>
      <c r="B1962" s="108" t="s">
        <v>1642</v>
      </c>
      <c r="C1962" s="108" t="s">
        <v>1643</v>
      </c>
      <c r="D1962" s="107">
        <v>3998</v>
      </c>
      <c r="E1962" s="108" t="s">
        <v>16</v>
      </c>
      <c r="F1962" s="108" t="s">
        <v>679</v>
      </c>
      <c r="G1962" s="108" t="s">
        <v>605</v>
      </c>
      <c r="H1962" s="108" t="s">
        <v>917</v>
      </c>
      <c r="I1962" s="108" t="s">
        <v>727</v>
      </c>
      <c r="J1962" s="109">
        <v>0</v>
      </c>
      <c r="K1962" s="107">
        <v>2020</v>
      </c>
      <c r="L1962" s="98"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98" t="b">
        <f t="shared" si="30"/>
        <v>1</v>
      </c>
    </row>
    <row r="1963" spans="1:13">
      <c r="A1963" s="107">
        <v>10300</v>
      </c>
      <c r="B1963" s="108" t="s">
        <v>1642</v>
      </c>
      <c r="C1963" s="108" t="s">
        <v>1643</v>
      </c>
      <c r="D1963" s="107">
        <v>3998</v>
      </c>
      <c r="E1963" s="108" t="s">
        <v>16</v>
      </c>
      <c r="F1963" s="108" t="s">
        <v>679</v>
      </c>
      <c r="G1963" s="108" t="s">
        <v>605</v>
      </c>
      <c r="H1963" s="108" t="s">
        <v>785</v>
      </c>
      <c r="I1963" s="108" t="s">
        <v>786</v>
      </c>
      <c r="J1963" s="109">
        <v>317685.27</v>
      </c>
      <c r="K1963" s="107">
        <v>2020</v>
      </c>
      <c r="L1963" s="98"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98" t="b">
        <f t="shared" si="30"/>
        <v>1</v>
      </c>
    </row>
    <row r="1964" spans="1:13">
      <c r="A1964" s="107">
        <v>10302</v>
      </c>
      <c r="B1964" s="108" t="s">
        <v>1644</v>
      </c>
      <c r="C1964" s="108" t="s">
        <v>1645</v>
      </c>
      <c r="D1964" s="107">
        <v>13657</v>
      </c>
      <c r="E1964" s="108" t="s">
        <v>118</v>
      </c>
      <c r="F1964" s="108" t="s">
        <v>1454</v>
      </c>
      <c r="G1964" s="108" t="s">
        <v>611</v>
      </c>
      <c r="H1964" s="108" t="s">
        <v>606</v>
      </c>
      <c r="I1964" s="108" t="s">
        <v>607</v>
      </c>
      <c r="J1964" s="109">
        <v>0</v>
      </c>
      <c r="K1964" s="107">
        <v>2020</v>
      </c>
      <c r="L1964" s="98"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98" t="b">
        <f t="shared" si="30"/>
        <v>0</v>
      </c>
    </row>
    <row r="1965" spans="1:13">
      <c r="A1965" s="107">
        <v>10302</v>
      </c>
      <c r="B1965" s="108" t="s">
        <v>1644</v>
      </c>
      <c r="C1965" s="108" t="s">
        <v>1645</v>
      </c>
      <c r="D1965" s="107">
        <v>13657</v>
      </c>
      <c r="E1965" s="108" t="s">
        <v>118</v>
      </c>
      <c r="F1965" s="108" t="s">
        <v>1454</v>
      </c>
      <c r="G1965" s="108" t="s">
        <v>611</v>
      </c>
      <c r="H1965" s="108" t="s">
        <v>604</v>
      </c>
      <c r="I1965" s="108" t="s">
        <v>604</v>
      </c>
      <c r="J1965" s="109">
        <v>1928</v>
      </c>
      <c r="K1965" s="107">
        <v>2020</v>
      </c>
      <c r="L1965" s="98"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98" t="b">
        <f t="shared" si="30"/>
        <v>0</v>
      </c>
    </row>
    <row r="1966" spans="1:13">
      <c r="A1966" s="107">
        <v>10328</v>
      </c>
      <c r="B1966" s="108" t="s">
        <v>1646</v>
      </c>
      <c r="C1966" s="108" t="s">
        <v>1647</v>
      </c>
      <c r="D1966" s="107">
        <v>12436</v>
      </c>
      <c r="E1966" s="108" t="s">
        <v>73</v>
      </c>
      <c r="F1966" s="108" t="s">
        <v>973</v>
      </c>
      <c r="G1966" s="108" t="s">
        <v>611</v>
      </c>
      <c r="H1966" s="108" t="s">
        <v>604</v>
      </c>
      <c r="I1966" s="108" t="s">
        <v>604</v>
      </c>
      <c r="J1966" s="109">
        <v>27594.84</v>
      </c>
      <c r="K1966" s="107">
        <v>2020</v>
      </c>
      <c r="L1966" s="98"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98" t="b">
        <f t="shared" si="30"/>
        <v>0</v>
      </c>
    </row>
    <row r="1967" spans="1:13">
      <c r="A1967" s="107">
        <v>10328</v>
      </c>
      <c r="B1967" s="108" t="s">
        <v>1646</v>
      </c>
      <c r="C1967" s="108" t="s">
        <v>1647</v>
      </c>
      <c r="D1967" s="107">
        <v>12436</v>
      </c>
      <c r="E1967" s="108" t="s">
        <v>73</v>
      </c>
      <c r="F1967" s="108" t="s">
        <v>973</v>
      </c>
      <c r="G1967" s="108" t="s">
        <v>605</v>
      </c>
      <c r="H1967" s="108" t="s">
        <v>606</v>
      </c>
      <c r="I1967" s="108" t="s">
        <v>607</v>
      </c>
      <c r="J1967" s="109">
        <v>0</v>
      </c>
      <c r="K1967" s="107">
        <v>2020</v>
      </c>
      <c r="L1967" s="98"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98" t="b">
        <f t="shared" si="30"/>
        <v>0</v>
      </c>
    </row>
    <row r="1968" spans="1:13">
      <c r="A1968" s="107">
        <v>10328</v>
      </c>
      <c r="B1968" s="108" t="s">
        <v>1646</v>
      </c>
      <c r="C1968" s="108" t="s">
        <v>1647</v>
      </c>
      <c r="D1968" s="107">
        <v>12436</v>
      </c>
      <c r="E1968" s="108" t="s">
        <v>73</v>
      </c>
      <c r="F1968" s="108" t="s">
        <v>973</v>
      </c>
      <c r="G1968" s="108" t="s">
        <v>605</v>
      </c>
      <c r="H1968" s="108" t="s">
        <v>604</v>
      </c>
      <c r="I1968" s="108" t="s">
        <v>604</v>
      </c>
      <c r="J1968" s="109">
        <v>261917.57</v>
      </c>
      <c r="K1968" s="107">
        <v>2020</v>
      </c>
      <c r="L1968" s="98"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98" t="b">
        <f t="shared" si="30"/>
        <v>0</v>
      </c>
    </row>
    <row r="1969" spans="1:13">
      <c r="A1969" s="107">
        <v>10328</v>
      </c>
      <c r="B1969" s="108" t="s">
        <v>1646</v>
      </c>
      <c r="C1969" s="108" t="s">
        <v>1647</v>
      </c>
      <c r="D1969" s="107">
        <v>12436</v>
      </c>
      <c r="E1969" s="108" t="s">
        <v>73</v>
      </c>
      <c r="F1969" s="108" t="s">
        <v>973</v>
      </c>
      <c r="G1969" s="108" t="s">
        <v>605</v>
      </c>
      <c r="H1969" s="108" t="s">
        <v>785</v>
      </c>
      <c r="I1969" s="108" t="s">
        <v>786</v>
      </c>
      <c r="J1969" s="109">
        <v>0</v>
      </c>
      <c r="K1969" s="107">
        <v>2020</v>
      </c>
      <c r="L1969" s="98"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98" t="b">
        <f t="shared" si="30"/>
        <v>0</v>
      </c>
    </row>
    <row r="1970" spans="1:13">
      <c r="A1970" s="107">
        <v>10334</v>
      </c>
      <c r="B1970" s="108" t="s">
        <v>1648</v>
      </c>
      <c r="C1970" s="108" t="s">
        <v>1649</v>
      </c>
      <c r="D1970" s="107">
        <v>49846</v>
      </c>
      <c r="E1970" s="108" t="s">
        <v>38</v>
      </c>
      <c r="F1970" s="108" t="s">
        <v>1454</v>
      </c>
      <c r="G1970" s="108" t="s">
        <v>661</v>
      </c>
      <c r="H1970" s="108" t="s">
        <v>662</v>
      </c>
      <c r="I1970" s="108" t="s">
        <v>662</v>
      </c>
      <c r="J1970" s="109">
        <v>0</v>
      </c>
      <c r="K1970" s="107">
        <v>2020</v>
      </c>
      <c r="L1970" s="98"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98" t="b">
        <f t="shared" si="30"/>
        <v>0</v>
      </c>
    </row>
    <row r="1971" spans="1:13">
      <c r="A1971" s="107">
        <v>10334</v>
      </c>
      <c r="B1971" s="108" t="s">
        <v>1648</v>
      </c>
      <c r="C1971" s="108" t="s">
        <v>1649</v>
      </c>
      <c r="D1971" s="107">
        <v>49846</v>
      </c>
      <c r="E1971" s="108" t="s">
        <v>38</v>
      </c>
      <c r="F1971" s="108" t="s">
        <v>1454</v>
      </c>
      <c r="G1971" s="108" t="s">
        <v>605</v>
      </c>
      <c r="H1971" s="108" t="s">
        <v>612</v>
      </c>
      <c r="I1971" s="108" t="s">
        <v>612</v>
      </c>
      <c r="J1971" s="109">
        <v>5680.9070000000002</v>
      </c>
      <c r="K1971" s="107">
        <v>2020</v>
      </c>
      <c r="L1971" s="98"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98" t="b">
        <f t="shared" si="30"/>
        <v>0</v>
      </c>
    </row>
    <row r="1972" spans="1:13">
      <c r="A1972" s="107">
        <v>10334</v>
      </c>
      <c r="B1972" s="108" t="s">
        <v>1648</v>
      </c>
      <c r="C1972" s="108" t="s">
        <v>1649</v>
      </c>
      <c r="D1972" s="107">
        <v>49846</v>
      </c>
      <c r="E1972" s="108" t="s">
        <v>38</v>
      </c>
      <c r="F1972" s="108" t="s">
        <v>1454</v>
      </c>
      <c r="G1972" s="108" t="s">
        <v>605</v>
      </c>
      <c r="H1972" s="108" t="s">
        <v>980</v>
      </c>
      <c r="I1972" s="108" t="s">
        <v>651</v>
      </c>
      <c r="J1972" s="109">
        <v>162680.57999999999</v>
      </c>
      <c r="K1972" s="107">
        <v>2020</v>
      </c>
      <c r="L1972" s="98"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98" t="b">
        <f t="shared" si="30"/>
        <v>0</v>
      </c>
    </row>
    <row r="1973" spans="1:13">
      <c r="A1973" s="107">
        <v>10334</v>
      </c>
      <c r="B1973" s="108" t="s">
        <v>1648</v>
      </c>
      <c r="C1973" s="108" t="s">
        <v>1649</v>
      </c>
      <c r="D1973" s="107">
        <v>49846</v>
      </c>
      <c r="E1973" s="108" t="s">
        <v>38</v>
      </c>
      <c r="F1973" s="108" t="s">
        <v>1454</v>
      </c>
      <c r="G1973" s="108" t="s">
        <v>605</v>
      </c>
      <c r="H1973" s="108" t="s">
        <v>981</v>
      </c>
      <c r="I1973" s="108" t="s">
        <v>727</v>
      </c>
      <c r="J1973" s="109">
        <v>198828.51</v>
      </c>
      <c r="K1973" s="107">
        <v>2020</v>
      </c>
      <c r="L1973" s="98"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98" t="b">
        <f t="shared" si="30"/>
        <v>0</v>
      </c>
    </row>
    <row r="1974" spans="1:13">
      <c r="A1974" s="107">
        <v>10339</v>
      </c>
      <c r="B1974" s="108" t="s">
        <v>1650</v>
      </c>
      <c r="C1974" s="108" t="s">
        <v>1651</v>
      </c>
      <c r="D1974" s="107">
        <v>194</v>
      </c>
      <c r="E1974" s="108" t="s">
        <v>11</v>
      </c>
      <c r="F1974" s="108" t="s">
        <v>870</v>
      </c>
      <c r="G1974" s="108" t="s">
        <v>649</v>
      </c>
      <c r="H1974" s="108" t="s">
        <v>604</v>
      </c>
      <c r="I1974" s="108" t="s">
        <v>604</v>
      </c>
      <c r="J1974" s="109">
        <v>7137.3580000000002</v>
      </c>
      <c r="K1974" s="107">
        <v>2020</v>
      </c>
      <c r="L1974" s="98"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98" t="b">
        <f t="shared" si="30"/>
        <v>1</v>
      </c>
    </row>
    <row r="1975" spans="1:13">
      <c r="A1975" s="107">
        <v>10339</v>
      </c>
      <c r="B1975" s="108" t="s">
        <v>1650</v>
      </c>
      <c r="C1975" s="108" t="s">
        <v>1651</v>
      </c>
      <c r="D1975" s="107">
        <v>194</v>
      </c>
      <c r="E1975" s="108" t="s">
        <v>11</v>
      </c>
      <c r="F1975" s="108" t="s">
        <v>870</v>
      </c>
      <c r="G1975" s="108" t="s">
        <v>649</v>
      </c>
      <c r="H1975" s="108" t="s">
        <v>688</v>
      </c>
      <c r="I1975" s="108" t="s">
        <v>689</v>
      </c>
      <c r="J1975" s="109">
        <v>6067.1620000000003</v>
      </c>
      <c r="K1975" s="107">
        <v>2020</v>
      </c>
      <c r="L1975" s="98"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98" t="b">
        <f t="shared" si="30"/>
        <v>1</v>
      </c>
    </row>
    <row r="1976" spans="1:13">
      <c r="A1976" s="107">
        <v>10342</v>
      </c>
      <c r="B1976" s="108" t="s">
        <v>1652</v>
      </c>
      <c r="C1976" s="108" t="s">
        <v>1653</v>
      </c>
      <c r="D1976" s="107">
        <v>6659</v>
      </c>
      <c r="E1976" s="108" t="s">
        <v>16</v>
      </c>
      <c r="F1976" s="108" t="s">
        <v>870</v>
      </c>
      <c r="G1976" s="108" t="s">
        <v>16</v>
      </c>
      <c r="H1976" s="108" t="s">
        <v>604</v>
      </c>
      <c r="I1976" s="108" t="s">
        <v>604</v>
      </c>
      <c r="J1976" s="109">
        <v>102448</v>
      </c>
      <c r="K1976" s="107">
        <v>2020</v>
      </c>
      <c r="L1976" s="98"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98" t="b">
        <f t="shared" si="30"/>
        <v>1</v>
      </c>
    </row>
    <row r="1977" spans="1:13">
      <c r="A1977" s="107">
        <v>10342</v>
      </c>
      <c r="B1977" s="108" t="s">
        <v>1652</v>
      </c>
      <c r="C1977" s="108" t="s">
        <v>1653</v>
      </c>
      <c r="D1977" s="107">
        <v>6659</v>
      </c>
      <c r="E1977" s="108" t="s">
        <v>16</v>
      </c>
      <c r="F1977" s="108" t="s">
        <v>870</v>
      </c>
      <c r="G1977" s="108" t="s">
        <v>24</v>
      </c>
      <c r="H1977" s="108" t="s">
        <v>604</v>
      </c>
      <c r="I1977" s="108" t="s">
        <v>604</v>
      </c>
      <c r="J1977" s="109">
        <v>479406</v>
      </c>
      <c r="K1977" s="107">
        <v>2020</v>
      </c>
      <c r="L1977" s="98"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98" t="b">
        <f t="shared" si="30"/>
        <v>1</v>
      </c>
    </row>
    <row r="1978" spans="1:13">
      <c r="A1978" s="107">
        <v>10349</v>
      </c>
      <c r="B1978" s="108" t="s">
        <v>1654</v>
      </c>
      <c r="C1978" s="108" t="s">
        <v>1655</v>
      </c>
      <c r="D1978" s="107">
        <v>59879</v>
      </c>
      <c r="E1978" s="108" t="s">
        <v>16</v>
      </c>
      <c r="F1978" s="108" t="s">
        <v>870</v>
      </c>
      <c r="G1978" s="108" t="s">
        <v>611</v>
      </c>
      <c r="H1978" s="108" t="s">
        <v>604</v>
      </c>
      <c r="I1978" s="108" t="s">
        <v>604</v>
      </c>
      <c r="J1978" s="109">
        <v>76217</v>
      </c>
      <c r="K1978" s="107">
        <v>2020</v>
      </c>
      <c r="L1978" s="98"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98" t="b">
        <f t="shared" si="30"/>
        <v>1</v>
      </c>
    </row>
    <row r="1979" spans="1:13" ht="26.25">
      <c r="A1979" s="107">
        <v>10360</v>
      </c>
      <c r="B1979" s="108" t="s">
        <v>1656</v>
      </c>
      <c r="C1979" s="108" t="s">
        <v>1657</v>
      </c>
      <c r="D1979" s="107">
        <v>55919</v>
      </c>
      <c r="E1979" s="108" t="s">
        <v>148</v>
      </c>
      <c r="F1979" s="108" t="s">
        <v>924</v>
      </c>
      <c r="G1979" s="108" t="s">
        <v>605</v>
      </c>
      <c r="H1979" s="108" t="s">
        <v>606</v>
      </c>
      <c r="I1979" s="108" t="s">
        <v>607</v>
      </c>
      <c r="J1979" s="109">
        <v>64952.906000000003</v>
      </c>
      <c r="K1979" s="107">
        <v>2020</v>
      </c>
      <c r="L1979" s="98"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98" t="b">
        <f t="shared" si="30"/>
        <v>0</v>
      </c>
    </row>
    <row r="1980" spans="1:13" ht="26.25">
      <c r="A1980" s="107">
        <v>10360</v>
      </c>
      <c r="B1980" s="108" t="s">
        <v>1656</v>
      </c>
      <c r="C1980" s="108" t="s">
        <v>1657</v>
      </c>
      <c r="D1980" s="107">
        <v>55919</v>
      </c>
      <c r="E1980" s="108" t="s">
        <v>148</v>
      </c>
      <c r="F1980" s="108" t="s">
        <v>924</v>
      </c>
      <c r="G1980" s="108" t="s">
        <v>605</v>
      </c>
      <c r="H1980" s="108" t="s">
        <v>612</v>
      </c>
      <c r="I1980" s="108" t="s">
        <v>612</v>
      </c>
      <c r="J1980" s="109">
        <v>0</v>
      </c>
      <c r="K1980" s="107">
        <v>2020</v>
      </c>
      <c r="L1980" s="98"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98" t="b">
        <f t="shared" si="30"/>
        <v>0</v>
      </c>
    </row>
    <row r="1981" spans="1:13" ht="26.25">
      <c r="A1981" s="107">
        <v>10360</v>
      </c>
      <c r="B1981" s="108" t="s">
        <v>1656</v>
      </c>
      <c r="C1981" s="108" t="s">
        <v>1657</v>
      </c>
      <c r="D1981" s="107">
        <v>55919</v>
      </c>
      <c r="E1981" s="108" t="s">
        <v>148</v>
      </c>
      <c r="F1981" s="108" t="s">
        <v>924</v>
      </c>
      <c r="G1981" s="108" t="s">
        <v>605</v>
      </c>
      <c r="H1981" s="108" t="s">
        <v>604</v>
      </c>
      <c r="I1981" s="108" t="s">
        <v>604</v>
      </c>
      <c r="J1981" s="109">
        <v>112559.09</v>
      </c>
      <c r="K1981" s="107">
        <v>2020</v>
      </c>
      <c r="L1981" s="98"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98" t="b">
        <f t="shared" si="30"/>
        <v>0</v>
      </c>
    </row>
    <row r="1982" spans="1:13" ht="26.25">
      <c r="A1982" s="107">
        <v>10360</v>
      </c>
      <c r="B1982" s="108" t="s">
        <v>1656</v>
      </c>
      <c r="C1982" s="108" t="s">
        <v>1657</v>
      </c>
      <c r="D1982" s="107">
        <v>55919</v>
      </c>
      <c r="E1982" s="108" t="s">
        <v>148</v>
      </c>
      <c r="F1982" s="108" t="s">
        <v>924</v>
      </c>
      <c r="G1982" s="108" t="s">
        <v>605</v>
      </c>
      <c r="H1982" s="108" t="s">
        <v>656</v>
      </c>
      <c r="I1982" s="108" t="s">
        <v>656</v>
      </c>
      <c r="J1982" s="109">
        <v>0</v>
      </c>
      <c r="K1982" s="107">
        <v>2020</v>
      </c>
      <c r="L1982" s="98"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98" t="b">
        <f t="shared" si="30"/>
        <v>0</v>
      </c>
    </row>
    <row r="1983" spans="1:13" ht="26.25">
      <c r="A1983" s="107">
        <v>10360</v>
      </c>
      <c r="B1983" s="108" t="s">
        <v>1656</v>
      </c>
      <c r="C1983" s="108" t="s">
        <v>1657</v>
      </c>
      <c r="D1983" s="107">
        <v>55919</v>
      </c>
      <c r="E1983" s="108" t="s">
        <v>148</v>
      </c>
      <c r="F1983" s="108" t="s">
        <v>924</v>
      </c>
      <c r="G1983" s="108" t="s">
        <v>605</v>
      </c>
      <c r="H1983" s="108" t="s">
        <v>608</v>
      </c>
      <c r="I1983" s="108" t="s">
        <v>607</v>
      </c>
      <c r="J1983" s="109">
        <v>0</v>
      </c>
      <c r="K1983" s="107">
        <v>2020</v>
      </c>
      <c r="L1983" s="98"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98" t="b">
        <f t="shared" si="30"/>
        <v>0</v>
      </c>
    </row>
    <row r="1984" spans="1:13">
      <c r="A1984" s="107">
        <v>10362</v>
      </c>
      <c r="B1984" s="108" t="s">
        <v>1658</v>
      </c>
      <c r="C1984" s="108" t="s">
        <v>1659</v>
      </c>
      <c r="D1984" s="107">
        <v>6589</v>
      </c>
      <c r="E1984" s="108" t="s">
        <v>112</v>
      </c>
      <c r="F1984" s="108" t="s">
        <v>924</v>
      </c>
      <c r="G1984" s="108" t="s">
        <v>605</v>
      </c>
      <c r="H1984" s="108" t="s">
        <v>606</v>
      </c>
      <c r="I1984" s="108" t="s">
        <v>607</v>
      </c>
      <c r="J1984" s="109">
        <v>3192.3670000000002</v>
      </c>
      <c r="K1984" s="107">
        <v>2020</v>
      </c>
      <c r="L1984" s="98"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98" t="b">
        <f t="shared" si="30"/>
        <v>0</v>
      </c>
    </row>
    <row r="1985" spans="1:13">
      <c r="A1985" s="107">
        <v>10362</v>
      </c>
      <c r="B1985" s="108" t="s">
        <v>1658</v>
      </c>
      <c r="C1985" s="108" t="s">
        <v>1659</v>
      </c>
      <c r="D1985" s="107">
        <v>6589</v>
      </c>
      <c r="E1985" s="108" t="s">
        <v>112</v>
      </c>
      <c r="F1985" s="108" t="s">
        <v>924</v>
      </c>
      <c r="G1985" s="108" t="s">
        <v>605</v>
      </c>
      <c r="H1985" s="108" t="s">
        <v>604</v>
      </c>
      <c r="I1985" s="108" t="s">
        <v>604</v>
      </c>
      <c r="J1985" s="109">
        <v>337907.16</v>
      </c>
      <c r="K1985" s="107">
        <v>2020</v>
      </c>
      <c r="L1985" s="98"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98" t="b">
        <f t="shared" si="30"/>
        <v>0</v>
      </c>
    </row>
    <row r="1986" spans="1:13">
      <c r="A1986" s="107">
        <v>10362</v>
      </c>
      <c r="B1986" s="108" t="s">
        <v>1658</v>
      </c>
      <c r="C1986" s="108" t="s">
        <v>1659</v>
      </c>
      <c r="D1986" s="107">
        <v>6589</v>
      </c>
      <c r="E1986" s="108" t="s">
        <v>112</v>
      </c>
      <c r="F1986" s="108" t="s">
        <v>924</v>
      </c>
      <c r="G1986" s="108" t="s">
        <v>605</v>
      </c>
      <c r="H1986" s="108" t="s">
        <v>608</v>
      </c>
      <c r="I1986" s="108" t="s">
        <v>607</v>
      </c>
      <c r="J1986" s="109">
        <v>63470.472000000002</v>
      </c>
      <c r="K1986" s="107">
        <v>2020</v>
      </c>
      <c r="L1986" s="98"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98" t="b">
        <f t="shared" si="30"/>
        <v>0</v>
      </c>
    </row>
    <row r="1987" spans="1:13">
      <c r="A1987" s="107">
        <v>10378</v>
      </c>
      <c r="B1987" s="108" t="s">
        <v>1660</v>
      </c>
      <c r="C1987" s="108" t="s">
        <v>1661</v>
      </c>
      <c r="D1987" s="107">
        <v>58209</v>
      </c>
      <c r="E1987" s="108" t="s">
        <v>104</v>
      </c>
      <c r="F1987" s="108" t="s">
        <v>870</v>
      </c>
      <c r="G1987" s="108" t="s">
        <v>605</v>
      </c>
      <c r="H1987" s="108" t="s">
        <v>606</v>
      </c>
      <c r="I1987" s="108" t="s">
        <v>607</v>
      </c>
      <c r="J1987" s="109">
        <v>49722.32</v>
      </c>
      <c r="K1987" s="107">
        <v>2020</v>
      </c>
      <c r="L1987" s="98"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98" t="b">
        <f t="shared" si="30"/>
        <v>1</v>
      </c>
    </row>
    <row r="1988" spans="1:13">
      <c r="A1988" s="107">
        <v>10378</v>
      </c>
      <c r="B1988" s="108" t="s">
        <v>1660</v>
      </c>
      <c r="C1988" s="108" t="s">
        <v>1661</v>
      </c>
      <c r="D1988" s="107">
        <v>58209</v>
      </c>
      <c r="E1988" s="108" t="s">
        <v>104</v>
      </c>
      <c r="F1988" s="108" t="s">
        <v>870</v>
      </c>
      <c r="G1988" s="108" t="s">
        <v>605</v>
      </c>
      <c r="H1988" s="108" t="s">
        <v>917</v>
      </c>
      <c r="I1988" s="108" t="s">
        <v>727</v>
      </c>
      <c r="J1988" s="109">
        <v>175222.97</v>
      </c>
      <c r="K1988" s="107">
        <v>2020</v>
      </c>
      <c r="L1988" s="98"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98" t="b">
        <f t="shared" si="30"/>
        <v>1</v>
      </c>
    </row>
    <row r="1989" spans="1:13">
      <c r="A1989" s="107">
        <v>10378</v>
      </c>
      <c r="B1989" s="108" t="s">
        <v>1660</v>
      </c>
      <c r="C1989" s="108" t="s">
        <v>1661</v>
      </c>
      <c r="D1989" s="107">
        <v>58209</v>
      </c>
      <c r="E1989" s="108" t="s">
        <v>104</v>
      </c>
      <c r="F1989" s="108" t="s">
        <v>870</v>
      </c>
      <c r="G1989" s="108" t="s">
        <v>605</v>
      </c>
      <c r="H1989" s="108" t="s">
        <v>785</v>
      </c>
      <c r="I1989" s="108" t="s">
        <v>786</v>
      </c>
      <c r="J1989" s="109">
        <v>184872.71</v>
      </c>
      <c r="K1989" s="107">
        <v>2020</v>
      </c>
      <c r="L1989" s="98"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98" t="b">
        <f t="shared" si="30"/>
        <v>1</v>
      </c>
    </row>
    <row r="1990" spans="1:13">
      <c r="A1990" s="107">
        <v>10379</v>
      </c>
      <c r="B1990" s="108" t="s">
        <v>1662</v>
      </c>
      <c r="C1990" s="108" t="s">
        <v>1663</v>
      </c>
      <c r="D1990" s="107">
        <v>58210</v>
      </c>
      <c r="E1990" s="108" t="s">
        <v>104</v>
      </c>
      <c r="F1990" s="108" t="s">
        <v>679</v>
      </c>
      <c r="G1990" s="108" t="s">
        <v>605</v>
      </c>
      <c r="H1990" s="108" t="s">
        <v>606</v>
      </c>
      <c r="I1990" s="108" t="s">
        <v>607</v>
      </c>
      <c r="J1990" s="109">
        <v>47121</v>
      </c>
      <c r="K1990" s="107">
        <v>2020</v>
      </c>
      <c r="L1990" s="98"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98" t="b">
        <f t="shared" si="30"/>
        <v>1</v>
      </c>
    </row>
    <row r="1991" spans="1:13">
      <c r="A1991" s="107">
        <v>10379</v>
      </c>
      <c r="B1991" s="108" t="s">
        <v>1662</v>
      </c>
      <c r="C1991" s="108" t="s">
        <v>1663</v>
      </c>
      <c r="D1991" s="107">
        <v>58210</v>
      </c>
      <c r="E1991" s="108" t="s">
        <v>104</v>
      </c>
      <c r="F1991" s="108" t="s">
        <v>679</v>
      </c>
      <c r="G1991" s="108" t="s">
        <v>605</v>
      </c>
      <c r="H1991" s="108" t="s">
        <v>917</v>
      </c>
      <c r="I1991" s="108" t="s">
        <v>727</v>
      </c>
      <c r="J1991" s="109">
        <v>112136.23</v>
      </c>
      <c r="K1991" s="107">
        <v>2020</v>
      </c>
      <c r="L1991" s="98"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98" t="b">
        <f t="shared" si="30"/>
        <v>1</v>
      </c>
    </row>
    <row r="1992" spans="1:13">
      <c r="A1992" s="107">
        <v>10379</v>
      </c>
      <c r="B1992" s="108" t="s">
        <v>1662</v>
      </c>
      <c r="C1992" s="108" t="s">
        <v>1663</v>
      </c>
      <c r="D1992" s="107">
        <v>58210</v>
      </c>
      <c r="E1992" s="108" t="s">
        <v>104</v>
      </c>
      <c r="F1992" s="108" t="s">
        <v>679</v>
      </c>
      <c r="G1992" s="108" t="s">
        <v>605</v>
      </c>
      <c r="H1992" s="108" t="s">
        <v>785</v>
      </c>
      <c r="I1992" s="108" t="s">
        <v>786</v>
      </c>
      <c r="J1992" s="109">
        <v>171386.77</v>
      </c>
      <c r="K1992" s="107">
        <v>2020</v>
      </c>
      <c r="L1992" s="98"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98"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07">
        <v>10398</v>
      </c>
      <c r="B1993" s="108" t="s">
        <v>1664</v>
      </c>
      <c r="C1993" s="108" t="s">
        <v>1665</v>
      </c>
      <c r="D1993" s="107">
        <v>9454</v>
      </c>
      <c r="E1993" s="108" t="s">
        <v>110</v>
      </c>
      <c r="F1993" s="108" t="s">
        <v>924</v>
      </c>
      <c r="G1993" s="108" t="s">
        <v>605</v>
      </c>
      <c r="H1993" s="108" t="s">
        <v>961</v>
      </c>
      <c r="I1993" s="108" t="s">
        <v>734</v>
      </c>
      <c r="J1993" s="109">
        <v>103155.65</v>
      </c>
      <c r="K1993" s="107">
        <v>2020</v>
      </c>
      <c r="L1993" s="98"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98" t="b">
        <f t="shared" si="31"/>
        <v>0</v>
      </c>
    </row>
    <row r="1994" spans="1:13">
      <c r="A1994" s="107">
        <v>10398</v>
      </c>
      <c r="B1994" s="108" t="s">
        <v>1664</v>
      </c>
      <c r="C1994" s="108" t="s">
        <v>1665</v>
      </c>
      <c r="D1994" s="107">
        <v>9454</v>
      </c>
      <c r="E1994" s="108" t="s">
        <v>110</v>
      </c>
      <c r="F1994" s="108" t="s">
        <v>924</v>
      </c>
      <c r="G1994" s="108" t="s">
        <v>605</v>
      </c>
      <c r="H1994" s="108" t="s">
        <v>604</v>
      </c>
      <c r="I1994" s="108" t="s">
        <v>604</v>
      </c>
      <c r="J1994" s="109">
        <v>67039.349000000002</v>
      </c>
      <c r="K1994" s="107">
        <v>2020</v>
      </c>
      <c r="L1994" s="98"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98" t="b">
        <f t="shared" si="31"/>
        <v>0</v>
      </c>
    </row>
    <row r="1995" spans="1:13">
      <c r="A1995" s="107">
        <v>10398</v>
      </c>
      <c r="B1995" s="108" t="s">
        <v>1664</v>
      </c>
      <c r="C1995" s="108" t="s">
        <v>1665</v>
      </c>
      <c r="D1995" s="107">
        <v>9454</v>
      </c>
      <c r="E1995" s="108" t="s">
        <v>110</v>
      </c>
      <c r="F1995" s="108" t="s">
        <v>924</v>
      </c>
      <c r="G1995" s="108" t="s">
        <v>605</v>
      </c>
      <c r="H1995" s="108" t="s">
        <v>646</v>
      </c>
      <c r="I1995" s="108" t="s">
        <v>646</v>
      </c>
      <c r="J1995" s="109">
        <v>0</v>
      </c>
      <c r="K1995" s="107">
        <v>2020</v>
      </c>
      <c r="L1995" s="98"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98" t="b">
        <f t="shared" si="31"/>
        <v>0</v>
      </c>
    </row>
    <row r="1996" spans="1:13">
      <c r="A1996" s="107">
        <v>10413</v>
      </c>
      <c r="B1996" s="108" t="s">
        <v>1666</v>
      </c>
      <c r="C1996" s="108" t="s">
        <v>1667</v>
      </c>
      <c r="D1996" s="107">
        <v>11936</v>
      </c>
      <c r="E1996" s="108" t="s">
        <v>38</v>
      </c>
      <c r="F1996" s="108" t="s">
        <v>1570</v>
      </c>
      <c r="G1996" s="108" t="s">
        <v>664</v>
      </c>
      <c r="H1996" s="108" t="s">
        <v>636</v>
      </c>
      <c r="I1996" s="108" t="s">
        <v>665</v>
      </c>
      <c r="J1996" s="109">
        <v>20966</v>
      </c>
      <c r="K1996" s="107">
        <v>2020</v>
      </c>
      <c r="L1996" s="98"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98" t="b">
        <f t="shared" si="31"/>
        <v>0</v>
      </c>
    </row>
    <row r="1997" spans="1:13">
      <c r="A1997" s="107">
        <v>10416</v>
      </c>
      <c r="B1997" s="108" t="s">
        <v>1668</v>
      </c>
      <c r="C1997" s="108" t="s">
        <v>1669</v>
      </c>
      <c r="D1997" s="107">
        <v>56600</v>
      </c>
      <c r="E1997" s="108" t="s">
        <v>31</v>
      </c>
      <c r="F1997" s="108" t="s">
        <v>924</v>
      </c>
      <c r="G1997" s="108" t="s">
        <v>611</v>
      </c>
      <c r="H1997" s="108" t="s">
        <v>604</v>
      </c>
      <c r="I1997" s="108" t="s">
        <v>604</v>
      </c>
      <c r="J1997" s="109">
        <v>551239</v>
      </c>
      <c r="K1997" s="107">
        <v>2020</v>
      </c>
      <c r="L1997" s="98"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98" t="b">
        <f t="shared" si="31"/>
        <v>0</v>
      </c>
    </row>
    <row r="1998" spans="1:13">
      <c r="A1998" s="107">
        <v>10416</v>
      </c>
      <c r="B1998" s="108" t="s">
        <v>1668</v>
      </c>
      <c r="C1998" s="108" t="s">
        <v>1669</v>
      </c>
      <c r="D1998" s="107">
        <v>56600</v>
      </c>
      <c r="E1998" s="108" t="s">
        <v>31</v>
      </c>
      <c r="F1998" s="108" t="s">
        <v>924</v>
      </c>
      <c r="G1998" s="108" t="s">
        <v>605</v>
      </c>
      <c r="H1998" s="108" t="s">
        <v>604</v>
      </c>
      <c r="I1998" s="108" t="s">
        <v>604</v>
      </c>
      <c r="J1998" s="109">
        <v>48781.482000000004</v>
      </c>
      <c r="K1998" s="107">
        <v>2020</v>
      </c>
      <c r="L1998" s="98"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98" t="b">
        <f t="shared" si="31"/>
        <v>0</v>
      </c>
    </row>
    <row r="1999" spans="1:13">
      <c r="A1999" s="107">
        <v>10416</v>
      </c>
      <c r="B1999" s="108" t="s">
        <v>1668</v>
      </c>
      <c r="C1999" s="108" t="s">
        <v>1669</v>
      </c>
      <c r="D1999" s="107">
        <v>56600</v>
      </c>
      <c r="E1999" s="108" t="s">
        <v>31</v>
      </c>
      <c r="F1999" s="108" t="s">
        <v>924</v>
      </c>
      <c r="G1999" s="108" t="s">
        <v>605</v>
      </c>
      <c r="H1999" s="108" t="s">
        <v>733</v>
      </c>
      <c r="I1999" s="108" t="s">
        <v>734</v>
      </c>
      <c r="J1999" s="109">
        <v>94.94</v>
      </c>
      <c r="K1999" s="107">
        <v>2020</v>
      </c>
      <c r="L1999" s="98"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98" t="b">
        <f t="shared" si="31"/>
        <v>0</v>
      </c>
    </row>
    <row r="2000" spans="1:13">
      <c r="A2000" s="107">
        <v>10416</v>
      </c>
      <c r="B2000" s="108" t="s">
        <v>1668</v>
      </c>
      <c r="C2000" s="108" t="s">
        <v>1669</v>
      </c>
      <c r="D2000" s="107">
        <v>56600</v>
      </c>
      <c r="E2000" s="108" t="s">
        <v>31</v>
      </c>
      <c r="F2000" s="108" t="s">
        <v>924</v>
      </c>
      <c r="G2000" s="108" t="s">
        <v>605</v>
      </c>
      <c r="H2000" s="108" t="s">
        <v>646</v>
      </c>
      <c r="I2000" s="108" t="s">
        <v>646</v>
      </c>
      <c r="J2000" s="109">
        <v>0</v>
      </c>
      <c r="K2000" s="107">
        <v>2020</v>
      </c>
      <c r="L2000" s="98"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98" t="b">
        <f t="shared" si="31"/>
        <v>0</v>
      </c>
    </row>
    <row r="2001" spans="1:13">
      <c r="A2001" s="107">
        <v>10416</v>
      </c>
      <c r="B2001" s="108" t="s">
        <v>1668</v>
      </c>
      <c r="C2001" s="108" t="s">
        <v>1669</v>
      </c>
      <c r="D2001" s="107">
        <v>56600</v>
      </c>
      <c r="E2001" s="108" t="s">
        <v>31</v>
      </c>
      <c r="F2001" s="108" t="s">
        <v>924</v>
      </c>
      <c r="G2001" s="108" t="s">
        <v>605</v>
      </c>
      <c r="H2001" s="108" t="s">
        <v>963</v>
      </c>
      <c r="I2001" s="108" t="s">
        <v>621</v>
      </c>
      <c r="J2001" s="109">
        <v>667.98800000000006</v>
      </c>
      <c r="K2001" s="107">
        <v>2020</v>
      </c>
      <c r="L2001" s="98"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98" t="b">
        <f t="shared" si="31"/>
        <v>0</v>
      </c>
    </row>
    <row r="2002" spans="1:13">
      <c r="A2002" s="107">
        <v>10417</v>
      </c>
      <c r="B2002" s="108" t="s">
        <v>1670</v>
      </c>
      <c r="C2002" s="108" t="s">
        <v>1671</v>
      </c>
      <c r="D2002" s="107">
        <v>39878</v>
      </c>
      <c r="E2002" s="108" t="s">
        <v>71</v>
      </c>
      <c r="F2002" s="108" t="s">
        <v>924</v>
      </c>
      <c r="G2002" s="108" t="s">
        <v>605</v>
      </c>
      <c r="H2002" s="108" t="s">
        <v>606</v>
      </c>
      <c r="I2002" s="108" t="s">
        <v>607</v>
      </c>
      <c r="J2002" s="109">
        <v>0</v>
      </c>
      <c r="K2002" s="107">
        <v>2020</v>
      </c>
      <c r="L2002" s="98"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98" t="b">
        <f t="shared" si="31"/>
        <v>0</v>
      </c>
    </row>
    <row r="2003" spans="1:13">
      <c r="A2003" s="107">
        <v>10417</v>
      </c>
      <c r="B2003" s="108" t="s">
        <v>1670</v>
      </c>
      <c r="C2003" s="108" t="s">
        <v>1671</v>
      </c>
      <c r="D2003" s="107">
        <v>39878</v>
      </c>
      <c r="E2003" s="108" t="s">
        <v>71</v>
      </c>
      <c r="F2003" s="108" t="s">
        <v>924</v>
      </c>
      <c r="G2003" s="108" t="s">
        <v>605</v>
      </c>
      <c r="H2003" s="108" t="s">
        <v>604</v>
      </c>
      <c r="I2003" s="108" t="s">
        <v>604</v>
      </c>
      <c r="J2003" s="109">
        <v>14793</v>
      </c>
      <c r="K2003" s="107">
        <v>2020</v>
      </c>
      <c r="L2003" s="98"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98" t="b">
        <f t="shared" si="31"/>
        <v>0</v>
      </c>
    </row>
    <row r="2004" spans="1:13">
      <c r="A2004" s="107">
        <v>10427</v>
      </c>
      <c r="B2004" s="108" t="s">
        <v>1672</v>
      </c>
      <c r="C2004" s="108" t="s">
        <v>1673</v>
      </c>
      <c r="D2004" s="107">
        <v>22091</v>
      </c>
      <c r="E2004" s="108" t="s">
        <v>16</v>
      </c>
      <c r="F2004" s="108" t="s">
        <v>1570</v>
      </c>
      <c r="G2004" s="108" t="s">
        <v>611</v>
      </c>
      <c r="H2004" s="108" t="s">
        <v>604</v>
      </c>
      <c r="I2004" s="108" t="s">
        <v>604</v>
      </c>
      <c r="J2004" s="109">
        <v>251356</v>
      </c>
      <c r="K2004" s="107">
        <v>2020</v>
      </c>
      <c r="L2004" s="98"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98" t="b">
        <f t="shared" si="31"/>
        <v>0</v>
      </c>
    </row>
    <row r="2005" spans="1:13">
      <c r="A2005" s="107">
        <v>10430</v>
      </c>
      <c r="B2005" s="108" t="s">
        <v>1674</v>
      </c>
      <c r="C2005" s="108" t="s">
        <v>1675</v>
      </c>
      <c r="D2005" s="107">
        <v>623</v>
      </c>
      <c r="E2005" s="108" t="s">
        <v>84</v>
      </c>
      <c r="F2005" s="108" t="s">
        <v>924</v>
      </c>
      <c r="G2005" s="108" t="s">
        <v>605</v>
      </c>
      <c r="H2005" s="108" t="s">
        <v>606</v>
      </c>
      <c r="I2005" s="108" t="s">
        <v>607</v>
      </c>
      <c r="J2005" s="109">
        <v>0</v>
      </c>
      <c r="K2005" s="107">
        <v>2020</v>
      </c>
      <c r="L2005" s="98"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98" t="b">
        <f t="shared" si="31"/>
        <v>0</v>
      </c>
    </row>
    <row r="2006" spans="1:13">
      <c r="A2006" s="107">
        <v>10430</v>
      </c>
      <c r="B2006" s="108" t="s">
        <v>1674</v>
      </c>
      <c r="C2006" s="108" t="s">
        <v>1675</v>
      </c>
      <c r="D2006" s="107">
        <v>623</v>
      </c>
      <c r="E2006" s="108" t="s">
        <v>84</v>
      </c>
      <c r="F2006" s="108" t="s">
        <v>924</v>
      </c>
      <c r="G2006" s="108" t="s">
        <v>605</v>
      </c>
      <c r="H2006" s="108" t="s">
        <v>619</v>
      </c>
      <c r="I2006" s="108" t="s">
        <v>607</v>
      </c>
      <c r="J2006" s="109">
        <v>0</v>
      </c>
      <c r="K2006" s="107">
        <v>2020</v>
      </c>
      <c r="L2006" s="98"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98" t="b">
        <f t="shared" si="31"/>
        <v>0</v>
      </c>
    </row>
    <row r="2007" spans="1:13">
      <c r="A2007" s="107">
        <v>10430</v>
      </c>
      <c r="B2007" s="108" t="s">
        <v>1674</v>
      </c>
      <c r="C2007" s="108" t="s">
        <v>1675</v>
      </c>
      <c r="D2007" s="107">
        <v>623</v>
      </c>
      <c r="E2007" s="108" t="s">
        <v>84</v>
      </c>
      <c r="F2007" s="108" t="s">
        <v>924</v>
      </c>
      <c r="G2007" s="108" t="s">
        <v>605</v>
      </c>
      <c r="H2007" s="108" t="s">
        <v>604</v>
      </c>
      <c r="I2007" s="108" t="s">
        <v>604</v>
      </c>
      <c r="J2007" s="109">
        <v>37436.762000000002</v>
      </c>
      <c r="K2007" s="107">
        <v>2020</v>
      </c>
      <c r="L2007" s="98"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98" t="b">
        <f t="shared" si="31"/>
        <v>0</v>
      </c>
    </row>
    <row r="2008" spans="1:13">
      <c r="A2008" s="107">
        <v>10430</v>
      </c>
      <c r="B2008" s="108" t="s">
        <v>1674</v>
      </c>
      <c r="C2008" s="108" t="s">
        <v>1675</v>
      </c>
      <c r="D2008" s="107">
        <v>623</v>
      </c>
      <c r="E2008" s="108" t="s">
        <v>84</v>
      </c>
      <c r="F2008" s="108" t="s">
        <v>924</v>
      </c>
      <c r="G2008" s="108" t="s">
        <v>605</v>
      </c>
      <c r="H2008" s="108" t="s">
        <v>688</v>
      </c>
      <c r="I2008" s="108" t="s">
        <v>689</v>
      </c>
      <c r="J2008" s="109">
        <v>2516.8939999999998</v>
      </c>
      <c r="K2008" s="107">
        <v>2020</v>
      </c>
      <c r="L2008" s="98"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98" t="b">
        <f t="shared" si="31"/>
        <v>0</v>
      </c>
    </row>
    <row r="2009" spans="1:13">
      <c r="A2009" s="107">
        <v>10430</v>
      </c>
      <c r="B2009" s="108" t="s">
        <v>1674</v>
      </c>
      <c r="C2009" s="108" t="s">
        <v>1675</v>
      </c>
      <c r="D2009" s="107">
        <v>623</v>
      </c>
      <c r="E2009" s="108" t="s">
        <v>84</v>
      </c>
      <c r="F2009" s="108" t="s">
        <v>924</v>
      </c>
      <c r="G2009" s="108" t="s">
        <v>605</v>
      </c>
      <c r="H2009" s="108" t="s">
        <v>646</v>
      </c>
      <c r="I2009" s="108" t="s">
        <v>646</v>
      </c>
      <c r="J2009" s="109">
        <v>0</v>
      </c>
      <c r="K2009" s="107">
        <v>2020</v>
      </c>
      <c r="L2009" s="98"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98" t="b">
        <f t="shared" si="31"/>
        <v>0</v>
      </c>
    </row>
    <row r="2010" spans="1:13">
      <c r="A2010" s="107">
        <v>10430</v>
      </c>
      <c r="B2010" s="108" t="s">
        <v>1674</v>
      </c>
      <c r="C2010" s="108" t="s">
        <v>1675</v>
      </c>
      <c r="D2010" s="107">
        <v>623</v>
      </c>
      <c r="E2010" s="108" t="s">
        <v>84</v>
      </c>
      <c r="F2010" s="108" t="s">
        <v>924</v>
      </c>
      <c r="G2010" s="108" t="s">
        <v>605</v>
      </c>
      <c r="H2010" s="108" t="s">
        <v>785</v>
      </c>
      <c r="I2010" s="108" t="s">
        <v>786</v>
      </c>
      <c r="J2010" s="109">
        <v>0</v>
      </c>
      <c r="K2010" s="107">
        <v>2020</v>
      </c>
      <c r="L2010" s="98"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98" t="b">
        <f t="shared" si="31"/>
        <v>0</v>
      </c>
    </row>
    <row r="2011" spans="1:13">
      <c r="A2011" s="107">
        <v>10434</v>
      </c>
      <c r="B2011" s="108" t="s">
        <v>1676</v>
      </c>
      <c r="C2011" s="108" t="s">
        <v>1557</v>
      </c>
      <c r="D2011" s="107">
        <v>9383</v>
      </c>
      <c r="E2011" s="108" t="s">
        <v>31</v>
      </c>
      <c r="F2011" s="108" t="s">
        <v>924</v>
      </c>
      <c r="G2011" s="108" t="s">
        <v>605</v>
      </c>
      <c r="H2011" s="108" t="s">
        <v>1558</v>
      </c>
      <c r="I2011" s="108" t="s">
        <v>727</v>
      </c>
      <c r="J2011" s="109">
        <v>424816</v>
      </c>
      <c r="K2011" s="107">
        <v>2020</v>
      </c>
      <c r="L2011" s="98"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98" t="b">
        <f t="shared" si="31"/>
        <v>0</v>
      </c>
    </row>
    <row r="2012" spans="1:13">
      <c r="A2012" s="107">
        <v>10435</v>
      </c>
      <c r="B2012" s="108" t="s">
        <v>1677</v>
      </c>
      <c r="C2012" s="108" t="s">
        <v>1678</v>
      </c>
      <c r="D2012" s="107">
        <v>49966</v>
      </c>
      <c r="E2012" s="108" t="s">
        <v>97</v>
      </c>
      <c r="F2012" s="108" t="s">
        <v>679</v>
      </c>
      <c r="G2012" s="108" t="s">
        <v>605</v>
      </c>
      <c r="H2012" s="108" t="s">
        <v>612</v>
      </c>
      <c r="I2012" s="108" t="s">
        <v>612</v>
      </c>
      <c r="J2012" s="109">
        <v>0</v>
      </c>
      <c r="K2012" s="107">
        <v>2020</v>
      </c>
      <c r="L2012" s="98"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98" t="b">
        <f t="shared" si="31"/>
        <v>1</v>
      </c>
    </row>
    <row r="2013" spans="1:13">
      <c r="A2013" s="107">
        <v>10435</v>
      </c>
      <c r="B2013" s="108" t="s">
        <v>1677</v>
      </c>
      <c r="C2013" s="108" t="s">
        <v>1678</v>
      </c>
      <c r="D2013" s="107">
        <v>49966</v>
      </c>
      <c r="E2013" s="108" t="s">
        <v>97</v>
      </c>
      <c r="F2013" s="108" t="s">
        <v>679</v>
      </c>
      <c r="G2013" s="108" t="s">
        <v>605</v>
      </c>
      <c r="H2013" s="108" t="s">
        <v>980</v>
      </c>
      <c r="I2013" s="108" t="s">
        <v>651</v>
      </c>
      <c r="J2013" s="109">
        <v>68338.212</v>
      </c>
      <c r="K2013" s="107">
        <v>2020</v>
      </c>
      <c r="L2013" s="98"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98" t="b">
        <f t="shared" si="31"/>
        <v>1</v>
      </c>
    </row>
    <row r="2014" spans="1:13">
      <c r="A2014" s="107">
        <v>10435</v>
      </c>
      <c r="B2014" s="108" t="s">
        <v>1677</v>
      </c>
      <c r="C2014" s="108" t="s">
        <v>1678</v>
      </c>
      <c r="D2014" s="107">
        <v>49966</v>
      </c>
      <c r="E2014" s="108" t="s">
        <v>97</v>
      </c>
      <c r="F2014" s="108" t="s">
        <v>679</v>
      </c>
      <c r="G2014" s="108" t="s">
        <v>605</v>
      </c>
      <c r="H2014" s="108" t="s">
        <v>981</v>
      </c>
      <c r="I2014" s="108" t="s">
        <v>727</v>
      </c>
      <c r="J2014" s="109">
        <v>83523.788</v>
      </c>
      <c r="K2014" s="107">
        <v>2020</v>
      </c>
      <c r="L2014" s="98"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98" t="b">
        <f t="shared" si="31"/>
        <v>1</v>
      </c>
    </row>
    <row r="2015" spans="1:13">
      <c r="A2015" s="107">
        <v>10435</v>
      </c>
      <c r="B2015" s="108" t="s">
        <v>1677</v>
      </c>
      <c r="C2015" s="108" t="s">
        <v>1678</v>
      </c>
      <c r="D2015" s="107">
        <v>49966</v>
      </c>
      <c r="E2015" s="108" t="s">
        <v>97</v>
      </c>
      <c r="F2015" s="108" t="s">
        <v>679</v>
      </c>
      <c r="G2015" s="108" t="s">
        <v>605</v>
      </c>
      <c r="H2015" s="108" t="s">
        <v>604</v>
      </c>
      <c r="I2015" s="108" t="s">
        <v>604</v>
      </c>
      <c r="J2015" s="109">
        <v>0</v>
      </c>
      <c r="K2015" s="107">
        <v>2020</v>
      </c>
      <c r="L2015" s="98"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98" t="b">
        <f t="shared" si="31"/>
        <v>1</v>
      </c>
    </row>
    <row r="2016" spans="1:13">
      <c r="A2016" s="107">
        <v>10439</v>
      </c>
      <c r="B2016" s="108" t="s">
        <v>1679</v>
      </c>
      <c r="C2016" s="108" t="s">
        <v>1680</v>
      </c>
      <c r="D2016" s="107">
        <v>55711</v>
      </c>
      <c r="E2016" s="108" t="s">
        <v>16</v>
      </c>
      <c r="F2016" s="108" t="s">
        <v>679</v>
      </c>
      <c r="G2016" s="108" t="s">
        <v>605</v>
      </c>
      <c r="H2016" s="108" t="s">
        <v>604</v>
      </c>
      <c r="I2016" s="108" t="s">
        <v>604</v>
      </c>
      <c r="J2016" s="109">
        <v>0</v>
      </c>
      <c r="K2016" s="107">
        <v>2020</v>
      </c>
      <c r="L2016" s="98"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98" t="b">
        <f t="shared" si="31"/>
        <v>1</v>
      </c>
    </row>
    <row r="2017" spans="1:13">
      <c r="A2017" s="107">
        <v>10439</v>
      </c>
      <c r="B2017" s="108" t="s">
        <v>1679</v>
      </c>
      <c r="C2017" s="108" t="s">
        <v>1680</v>
      </c>
      <c r="D2017" s="107">
        <v>55711</v>
      </c>
      <c r="E2017" s="108" t="s">
        <v>16</v>
      </c>
      <c r="F2017" s="108" t="s">
        <v>679</v>
      </c>
      <c r="G2017" s="108" t="s">
        <v>605</v>
      </c>
      <c r="H2017" s="108" t="s">
        <v>662</v>
      </c>
      <c r="I2017" s="108" t="s">
        <v>662</v>
      </c>
      <c r="J2017" s="109">
        <v>0</v>
      </c>
      <c r="K2017" s="107">
        <v>2020</v>
      </c>
      <c r="L2017" s="98"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98" t="b">
        <f t="shared" si="31"/>
        <v>1</v>
      </c>
    </row>
    <row r="2018" spans="1:13">
      <c r="A2018" s="107">
        <v>10440</v>
      </c>
      <c r="B2018" s="108" t="s">
        <v>1681</v>
      </c>
      <c r="C2018" s="108" t="s">
        <v>1680</v>
      </c>
      <c r="D2018" s="107">
        <v>55711</v>
      </c>
      <c r="E2018" s="108" t="s">
        <v>16</v>
      </c>
      <c r="F2018" s="108" t="s">
        <v>679</v>
      </c>
      <c r="G2018" s="108" t="s">
        <v>605</v>
      </c>
      <c r="H2018" s="108" t="s">
        <v>604</v>
      </c>
      <c r="I2018" s="108" t="s">
        <v>604</v>
      </c>
      <c r="J2018" s="109">
        <v>0</v>
      </c>
      <c r="K2018" s="107">
        <v>2020</v>
      </c>
      <c r="L2018" s="98"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98" t="b">
        <f t="shared" si="31"/>
        <v>1</v>
      </c>
    </row>
    <row r="2019" spans="1:13">
      <c r="A2019" s="107">
        <v>10440</v>
      </c>
      <c r="B2019" s="108" t="s">
        <v>1681</v>
      </c>
      <c r="C2019" s="108" t="s">
        <v>1680</v>
      </c>
      <c r="D2019" s="107">
        <v>55711</v>
      </c>
      <c r="E2019" s="108" t="s">
        <v>16</v>
      </c>
      <c r="F2019" s="108" t="s">
        <v>679</v>
      </c>
      <c r="G2019" s="108" t="s">
        <v>605</v>
      </c>
      <c r="H2019" s="108" t="s">
        <v>662</v>
      </c>
      <c r="I2019" s="108" t="s">
        <v>662</v>
      </c>
      <c r="J2019" s="109">
        <v>0</v>
      </c>
      <c r="K2019" s="107">
        <v>2020</v>
      </c>
      <c r="L2019" s="98"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98" t="b">
        <f t="shared" si="31"/>
        <v>1</v>
      </c>
    </row>
    <row r="2020" spans="1:13">
      <c r="A2020" s="107">
        <v>10441</v>
      </c>
      <c r="B2020" s="108" t="s">
        <v>1682</v>
      </c>
      <c r="C2020" s="108" t="s">
        <v>1680</v>
      </c>
      <c r="D2020" s="107">
        <v>55711</v>
      </c>
      <c r="E2020" s="108" t="s">
        <v>16</v>
      </c>
      <c r="F2020" s="108" t="s">
        <v>679</v>
      </c>
      <c r="G2020" s="108" t="s">
        <v>605</v>
      </c>
      <c r="H2020" s="108" t="s">
        <v>604</v>
      </c>
      <c r="I2020" s="108" t="s">
        <v>604</v>
      </c>
      <c r="J2020" s="109">
        <v>0</v>
      </c>
      <c r="K2020" s="107">
        <v>2020</v>
      </c>
      <c r="L2020" s="98"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98" t="b">
        <f t="shared" si="31"/>
        <v>1</v>
      </c>
    </row>
    <row r="2021" spans="1:13">
      <c r="A2021" s="107">
        <v>10441</v>
      </c>
      <c r="B2021" s="108" t="s">
        <v>1682</v>
      </c>
      <c r="C2021" s="108" t="s">
        <v>1680</v>
      </c>
      <c r="D2021" s="107">
        <v>55711</v>
      </c>
      <c r="E2021" s="108" t="s">
        <v>16</v>
      </c>
      <c r="F2021" s="108" t="s">
        <v>679</v>
      </c>
      <c r="G2021" s="108" t="s">
        <v>605</v>
      </c>
      <c r="H2021" s="108" t="s">
        <v>662</v>
      </c>
      <c r="I2021" s="108" t="s">
        <v>662</v>
      </c>
      <c r="J2021" s="109">
        <v>0</v>
      </c>
      <c r="K2021" s="107">
        <v>2020</v>
      </c>
      <c r="L2021" s="98"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98" t="b">
        <f t="shared" si="31"/>
        <v>1</v>
      </c>
    </row>
    <row r="2022" spans="1:13">
      <c r="A2022" s="107">
        <v>10442</v>
      </c>
      <c r="B2022" s="108" t="s">
        <v>1683</v>
      </c>
      <c r="C2022" s="108" t="s">
        <v>1680</v>
      </c>
      <c r="D2022" s="107">
        <v>55711</v>
      </c>
      <c r="E2022" s="108" t="s">
        <v>16</v>
      </c>
      <c r="F2022" s="108" t="s">
        <v>679</v>
      </c>
      <c r="G2022" s="108" t="s">
        <v>605</v>
      </c>
      <c r="H2022" s="108" t="s">
        <v>604</v>
      </c>
      <c r="I2022" s="108" t="s">
        <v>604</v>
      </c>
      <c r="J2022" s="109">
        <v>0</v>
      </c>
      <c r="K2022" s="107">
        <v>2020</v>
      </c>
      <c r="L2022" s="98"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98" t="b">
        <f t="shared" si="31"/>
        <v>1</v>
      </c>
    </row>
    <row r="2023" spans="1:13">
      <c r="A2023" s="107">
        <v>10442</v>
      </c>
      <c r="B2023" s="108" t="s">
        <v>1683</v>
      </c>
      <c r="C2023" s="108" t="s">
        <v>1680</v>
      </c>
      <c r="D2023" s="107">
        <v>55711</v>
      </c>
      <c r="E2023" s="108" t="s">
        <v>16</v>
      </c>
      <c r="F2023" s="108" t="s">
        <v>679</v>
      </c>
      <c r="G2023" s="108" t="s">
        <v>605</v>
      </c>
      <c r="H2023" s="108" t="s">
        <v>662</v>
      </c>
      <c r="I2023" s="108" t="s">
        <v>662</v>
      </c>
      <c r="J2023" s="109">
        <v>0</v>
      </c>
      <c r="K2023" s="107">
        <v>2020</v>
      </c>
      <c r="L2023" s="98"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98" t="b">
        <f t="shared" si="31"/>
        <v>1</v>
      </c>
    </row>
    <row r="2024" spans="1:13">
      <c r="A2024" s="107">
        <v>10443</v>
      </c>
      <c r="B2024" s="108" t="s">
        <v>1684</v>
      </c>
      <c r="C2024" s="108" t="s">
        <v>1680</v>
      </c>
      <c r="D2024" s="107">
        <v>55711</v>
      </c>
      <c r="E2024" s="108" t="s">
        <v>16</v>
      </c>
      <c r="F2024" s="108" t="s">
        <v>679</v>
      </c>
      <c r="G2024" s="108" t="s">
        <v>605</v>
      </c>
      <c r="H2024" s="108" t="s">
        <v>604</v>
      </c>
      <c r="I2024" s="108" t="s">
        <v>604</v>
      </c>
      <c r="J2024" s="109">
        <v>0</v>
      </c>
      <c r="K2024" s="107">
        <v>2020</v>
      </c>
      <c r="L2024" s="98"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98" t="b">
        <f t="shared" si="31"/>
        <v>1</v>
      </c>
    </row>
    <row r="2025" spans="1:13">
      <c r="A2025" s="107">
        <v>10443</v>
      </c>
      <c r="B2025" s="108" t="s">
        <v>1684</v>
      </c>
      <c r="C2025" s="108" t="s">
        <v>1680</v>
      </c>
      <c r="D2025" s="107">
        <v>55711</v>
      </c>
      <c r="E2025" s="108" t="s">
        <v>16</v>
      </c>
      <c r="F2025" s="108" t="s">
        <v>679</v>
      </c>
      <c r="G2025" s="108" t="s">
        <v>605</v>
      </c>
      <c r="H2025" s="108" t="s">
        <v>662</v>
      </c>
      <c r="I2025" s="108" t="s">
        <v>662</v>
      </c>
      <c r="J2025" s="109">
        <v>0</v>
      </c>
      <c r="K2025" s="107">
        <v>2020</v>
      </c>
      <c r="L2025" s="98"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98" t="b">
        <f t="shared" si="31"/>
        <v>1</v>
      </c>
    </row>
    <row r="2026" spans="1:13">
      <c r="A2026" s="107">
        <v>10444</v>
      </c>
      <c r="B2026" s="108" t="s">
        <v>1685</v>
      </c>
      <c r="C2026" s="108" t="s">
        <v>1686</v>
      </c>
      <c r="D2026" s="107">
        <v>61950</v>
      </c>
      <c r="E2026" s="108" t="s">
        <v>16</v>
      </c>
      <c r="F2026" s="108" t="s">
        <v>679</v>
      </c>
      <c r="G2026" s="108" t="s">
        <v>605</v>
      </c>
      <c r="H2026" s="108" t="s">
        <v>604</v>
      </c>
      <c r="I2026" s="108" t="s">
        <v>604</v>
      </c>
      <c r="J2026" s="109">
        <v>342</v>
      </c>
      <c r="K2026" s="107">
        <v>2020</v>
      </c>
      <c r="L2026" s="98"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98" t="b">
        <f t="shared" si="31"/>
        <v>1</v>
      </c>
    </row>
    <row r="2027" spans="1:13">
      <c r="A2027" s="107">
        <v>10444</v>
      </c>
      <c r="B2027" s="108" t="s">
        <v>1685</v>
      </c>
      <c r="C2027" s="108" t="s">
        <v>1686</v>
      </c>
      <c r="D2027" s="107">
        <v>61950</v>
      </c>
      <c r="E2027" s="108" t="s">
        <v>16</v>
      </c>
      <c r="F2027" s="108" t="s">
        <v>679</v>
      </c>
      <c r="G2027" s="108" t="s">
        <v>605</v>
      </c>
      <c r="H2027" s="108" t="s">
        <v>662</v>
      </c>
      <c r="I2027" s="108" t="s">
        <v>662</v>
      </c>
      <c r="J2027" s="109">
        <v>114557</v>
      </c>
      <c r="K2027" s="107">
        <v>2020</v>
      </c>
      <c r="L2027" s="98"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98" t="b">
        <f t="shared" si="31"/>
        <v>1</v>
      </c>
    </row>
    <row r="2028" spans="1:13">
      <c r="A2028" s="107">
        <v>10446</v>
      </c>
      <c r="B2028" s="108" t="s">
        <v>1687</v>
      </c>
      <c r="C2028" s="108" t="s">
        <v>1686</v>
      </c>
      <c r="D2028" s="107">
        <v>61950</v>
      </c>
      <c r="E2028" s="108" t="s">
        <v>16</v>
      </c>
      <c r="F2028" s="108" t="s">
        <v>679</v>
      </c>
      <c r="G2028" s="108" t="s">
        <v>605</v>
      </c>
      <c r="H2028" s="108" t="s">
        <v>604</v>
      </c>
      <c r="I2028" s="108" t="s">
        <v>604</v>
      </c>
      <c r="J2028" s="109">
        <v>23429</v>
      </c>
      <c r="K2028" s="107">
        <v>2020</v>
      </c>
      <c r="L2028" s="98"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98" t="b">
        <f t="shared" si="31"/>
        <v>1</v>
      </c>
    </row>
    <row r="2029" spans="1:13">
      <c r="A2029" s="107">
        <v>10446</v>
      </c>
      <c r="B2029" s="108" t="s">
        <v>1687</v>
      </c>
      <c r="C2029" s="108" t="s">
        <v>1686</v>
      </c>
      <c r="D2029" s="107">
        <v>61950</v>
      </c>
      <c r="E2029" s="108" t="s">
        <v>16</v>
      </c>
      <c r="F2029" s="108" t="s">
        <v>679</v>
      </c>
      <c r="G2029" s="108" t="s">
        <v>605</v>
      </c>
      <c r="H2029" s="108" t="s">
        <v>662</v>
      </c>
      <c r="I2029" s="108" t="s">
        <v>662</v>
      </c>
      <c r="J2029" s="109">
        <v>122045</v>
      </c>
      <c r="K2029" s="107">
        <v>2020</v>
      </c>
      <c r="L2029" s="98"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98" t="b">
        <f t="shared" si="31"/>
        <v>1</v>
      </c>
    </row>
    <row r="2030" spans="1:13">
      <c r="A2030" s="107">
        <v>10464</v>
      </c>
      <c r="B2030" s="108" t="s">
        <v>1688</v>
      </c>
      <c r="C2030" s="108" t="s">
        <v>1689</v>
      </c>
      <c r="D2030" s="107">
        <v>1746</v>
      </c>
      <c r="E2030" s="108" t="s">
        <v>102</v>
      </c>
      <c r="F2030" s="108" t="s">
        <v>679</v>
      </c>
      <c r="G2030" s="108" t="s">
        <v>605</v>
      </c>
      <c r="H2030" s="108" t="s">
        <v>606</v>
      </c>
      <c r="I2030" s="108" t="s">
        <v>607</v>
      </c>
      <c r="J2030" s="109">
        <v>0</v>
      </c>
      <c r="K2030" s="107">
        <v>2020</v>
      </c>
      <c r="L2030" s="98"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98" t="b">
        <f t="shared" si="31"/>
        <v>1</v>
      </c>
    </row>
    <row r="2031" spans="1:13">
      <c r="A2031" s="107">
        <v>10464</v>
      </c>
      <c r="B2031" s="108" t="s">
        <v>1688</v>
      </c>
      <c r="C2031" s="108" t="s">
        <v>1689</v>
      </c>
      <c r="D2031" s="107">
        <v>1746</v>
      </c>
      <c r="E2031" s="108" t="s">
        <v>102</v>
      </c>
      <c r="F2031" s="108" t="s">
        <v>679</v>
      </c>
      <c r="G2031" s="108" t="s">
        <v>605</v>
      </c>
      <c r="H2031" s="108" t="s">
        <v>612</v>
      </c>
      <c r="I2031" s="108" t="s">
        <v>612</v>
      </c>
      <c r="J2031" s="109">
        <v>480.03399999999999</v>
      </c>
      <c r="K2031" s="107">
        <v>2020</v>
      </c>
      <c r="L2031" s="98"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98" t="b">
        <f t="shared" si="31"/>
        <v>1</v>
      </c>
    </row>
    <row r="2032" spans="1:13">
      <c r="A2032" s="107">
        <v>10464</v>
      </c>
      <c r="B2032" s="108" t="s">
        <v>1688</v>
      </c>
      <c r="C2032" s="108" t="s">
        <v>1689</v>
      </c>
      <c r="D2032" s="107">
        <v>1746</v>
      </c>
      <c r="E2032" s="108" t="s">
        <v>102</v>
      </c>
      <c r="F2032" s="108" t="s">
        <v>679</v>
      </c>
      <c r="G2032" s="108" t="s">
        <v>605</v>
      </c>
      <c r="H2032" s="108" t="s">
        <v>850</v>
      </c>
      <c r="I2032" s="108" t="s">
        <v>621</v>
      </c>
      <c r="J2032" s="109">
        <v>0</v>
      </c>
      <c r="K2032" s="107">
        <v>2020</v>
      </c>
      <c r="L2032" s="98"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98" t="b">
        <f t="shared" si="31"/>
        <v>1</v>
      </c>
    </row>
    <row r="2033" spans="1:13">
      <c r="A2033" s="107">
        <v>10464</v>
      </c>
      <c r="B2033" s="108" t="s">
        <v>1688</v>
      </c>
      <c r="C2033" s="108" t="s">
        <v>1689</v>
      </c>
      <c r="D2033" s="107">
        <v>1746</v>
      </c>
      <c r="E2033" s="108" t="s">
        <v>102</v>
      </c>
      <c r="F2033" s="108" t="s">
        <v>679</v>
      </c>
      <c r="G2033" s="108" t="s">
        <v>605</v>
      </c>
      <c r="H2033" s="108" t="s">
        <v>656</v>
      </c>
      <c r="I2033" s="108" t="s">
        <v>656</v>
      </c>
      <c r="J2033" s="109">
        <v>0</v>
      </c>
      <c r="K2033" s="107">
        <v>2020</v>
      </c>
      <c r="L2033" s="98"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98" t="b">
        <f t="shared" si="31"/>
        <v>1</v>
      </c>
    </row>
    <row r="2034" spans="1:13">
      <c r="A2034" s="107">
        <v>10464</v>
      </c>
      <c r="B2034" s="108" t="s">
        <v>1688</v>
      </c>
      <c r="C2034" s="108" t="s">
        <v>1689</v>
      </c>
      <c r="D2034" s="107">
        <v>1746</v>
      </c>
      <c r="E2034" s="108" t="s">
        <v>102</v>
      </c>
      <c r="F2034" s="108" t="s">
        <v>679</v>
      </c>
      <c r="G2034" s="108" t="s">
        <v>605</v>
      </c>
      <c r="H2034" s="108" t="s">
        <v>917</v>
      </c>
      <c r="I2034" s="108" t="s">
        <v>727</v>
      </c>
      <c r="J2034" s="109">
        <v>5999.223</v>
      </c>
      <c r="K2034" s="107">
        <v>2020</v>
      </c>
      <c r="L2034" s="98"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98" t="b">
        <f t="shared" si="31"/>
        <v>1</v>
      </c>
    </row>
    <row r="2035" spans="1:13">
      <c r="A2035" s="107">
        <v>10464</v>
      </c>
      <c r="B2035" s="108" t="s">
        <v>1688</v>
      </c>
      <c r="C2035" s="108" t="s">
        <v>1689</v>
      </c>
      <c r="D2035" s="107">
        <v>1746</v>
      </c>
      <c r="E2035" s="108" t="s">
        <v>102</v>
      </c>
      <c r="F2035" s="108" t="s">
        <v>679</v>
      </c>
      <c r="G2035" s="108" t="s">
        <v>605</v>
      </c>
      <c r="H2035" s="108" t="s">
        <v>785</v>
      </c>
      <c r="I2035" s="108" t="s">
        <v>786</v>
      </c>
      <c r="J2035" s="109">
        <v>310950.74</v>
      </c>
      <c r="K2035" s="107">
        <v>2020</v>
      </c>
      <c r="L2035" s="98"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98" t="b">
        <f t="shared" si="31"/>
        <v>1</v>
      </c>
    </row>
    <row r="2036" spans="1:13">
      <c r="A2036" s="107">
        <v>10472</v>
      </c>
      <c r="B2036" s="108" t="s">
        <v>1690</v>
      </c>
      <c r="C2036" s="108" t="s">
        <v>1691</v>
      </c>
      <c r="D2036" s="107">
        <v>11217</v>
      </c>
      <c r="E2036" s="108" t="s">
        <v>16</v>
      </c>
      <c r="F2036" s="108" t="s">
        <v>1454</v>
      </c>
      <c r="G2036" s="108" t="s">
        <v>649</v>
      </c>
      <c r="H2036" s="108" t="s">
        <v>650</v>
      </c>
      <c r="I2036" s="108" t="s">
        <v>651</v>
      </c>
      <c r="J2036" s="109">
        <v>0</v>
      </c>
      <c r="K2036" s="107">
        <v>2020</v>
      </c>
      <c r="L2036" s="98"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98" t="b">
        <f t="shared" si="31"/>
        <v>0</v>
      </c>
    </row>
    <row r="2037" spans="1:13">
      <c r="A2037" s="107">
        <v>10472</v>
      </c>
      <c r="B2037" s="108" t="s">
        <v>1690</v>
      </c>
      <c r="C2037" s="108" t="s">
        <v>1691</v>
      </c>
      <c r="D2037" s="107">
        <v>11217</v>
      </c>
      <c r="E2037" s="108" t="s">
        <v>16</v>
      </c>
      <c r="F2037" s="108" t="s">
        <v>1454</v>
      </c>
      <c r="G2037" s="108" t="s">
        <v>605</v>
      </c>
      <c r="H2037" s="108" t="s">
        <v>650</v>
      </c>
      <c r="I2037" s="108" t="s">
        <v>651</v>
      </c>
      <c r="J2037" s="109">
        <v>206024</v>
      </c>
      <c r="K2037" s="107">
        <v>2020</v>
      </c>
      <c r="L2037" s="98"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98" t="b">
        <f t="shared" si="31"/>
        <v>0</v>
      </c>
    </row>
    <row r="2038" spans="1:13">
      <c r="A2038" s="107">
        <v>10472</v>
      </c>
      <c r="B2038" s="108" t="s">
        <v>1690</v>
      </c>
      <c r="C2038" s="108" t="s">
        <v>1691</v>
      </c>
      <c r="D2038" s="107">
        <v>11217</v>
      </c>
      <c r="E2038" s="108" t="s">
        <v>16</v>
      </c>
      <c r="F2038" s="108" t="s">
        <v>1454</v>
      </c>
      <c r="G2038" s="108" t="s">
        <v>605</v>
      </c>
      <c r="H2038" s="108" t="s">
        <v>604</v>
      </c>
      <c r="I2038" s="108" t="s">
        <v>604</v>
      </c>
      <c r="J2038" s="109">
        <v>0</v>
      </c>
      <c r="K2038" s="107">
        <v>2020</v>
      </c>
      <c r="L2038" s="98"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98" t="b">
        <f t="shared" si="31"/>
        <v>0</v>
      </c>
    </row>
    <row r="2039" spans="1:13">
      <c r="A2039" s="107">
        <v>10475</v>
      </c>
      <c r="B2039" s="108" t="s">
        <v>1692</v>
      </c>
      <c r="C2039" s="108" t="s">
        <v>1693</v>
      </c>
      <c r="D2039" s="107">
        <v>56150</v>
      </c>
      <c r="E2039" s="108" t="s">
        <v>48</v>
      </c>
      <c r="F2039" s="108" t="s">
        <v>1570</v>
      </c>
      <c r="G2039" s="108" t="s">
        <v>1694</v>
      </c>
      <c r="H2039" s="108" t="s">
        <v>961</v>
      </c>
      <c r="I2039" s="108" t="s">
        <v>734</v>
      </c>
      <c r="J2039" s="109">
        <v>82797</v>
      </c>
      <c r="K2039" s="107">
        <v>2020</v>
      </c>
      <c r="L2039" s="98"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98" t="b">
        <f t="shared" si="31"/>
        <v>0</v>
      </c>
    </row>
    <row r="2040" spans="1:13">
      <c r="A2040" s="107">
        <v>10486</v>
      </c>
      <c r="B2040" s="108" t="s">
        <v>1695</v>
      </c>
      <c r="C2040" s="108" t="s">
        <v>1696</v>
      </c>
      <c r="D2040" s="107">
        <v>1991</v>
      </c>
      <c r="E2040" s="108" t="s">
        <v>76</v>
      </c>
      <c r="F2040" s="108" t="s">
        <v>924</v>
      </c>
      <c r="G2040" s="108" t="s">
        <v>605</v>
      </c>
      <c r="H2040" s="108" t="s">
        <v>1463</v>
      </c>
      <c r="I2040" s="108" t="s">
        <v>786</v>
      </c>
      <c r="J2040" s="109">
        <v>201302.78</v>
      </c>
      <c r="K2040" s="107">
        <v>2020</v>
      </c>
      <c r="L2040" s="98"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98" t="b">
        <f t="shared" si="31"/>
        <v>0</v>
      </c>
    </row>
    <row r="2041" spans="1:13">
      <c r="A2041" s="107">
        <v>10486</v>
      </c>
      <c r="B2041" s="108" t="s">
        <v>1695</v>
      </c>
      <c r="C2041" s="108" t="s">
        <v>1696</v>
      </c>
      <c r="D2041" s="107">
        <v>1991</v>
      </c>
      <c r="E2041" s="108" t="s">
        <v>76</v>
      </c>
      <c r="F2041" s="108" t="s">
        <v>924</v>
      </c>
      <c r="G2041" s="108" t="s">
        <v>605</v>
      </c>
      <c r="H2041" s="108" t="s">
        <v>604</v>
      </c>
      <c r="I2041" s="108" t="s">
        <v>604</v>
      </c>
      <c r="J2041" s="109">
        <v>64555.546999999999</v>
      </c>
      <c r="K2041" s="107">
        <v>2020</v>
      </c>
      <c r="L2041" s="98"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98" t="b">
        <f t="shared" si="31"/>
        <v>0</v>
      </c>
    </row>
    <row r="2042" spans="1:13">
      <c r="A2042" s="107">
        <v>10486</v>
      </c>
      <c r="B2042" s="108" t="s">
        <v>1695</v>
      </c>
      <c r="C2042" s="108" t="s">
        <v>1696</v>
      </c>
      <c r="D2042" s="107">
        <v>1991</v>
      </c>
      <c r="E2042" s="108" t="s">
        <v>76</v>
      </c>
      <c r="F2042" s="108" t="s">
        <v>924</v>
      </c>
      <c r="G2042" s="108" t="s">
        <v>605</v>
      </c>
      <c r="H2042" s="108" t="s">
        <v>1565</v>
      </c>
      <c r="I2042" s="108" t="s">
        <v>689</v>
      </c>
      <c r="J2042" s="109">
        <v>1650.8720000000001</v>
      </c>
      <c r="K2042" s="107">
        <v>2020</v>
      </c>
      <c r="L2042" s="98"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98" t="b">
        <f t="shared" si="31"/>
        <v>0</v>
      </c>
    </row>
    <row r="2043" spans="1:13">
      <c r="A2043" s="107">
        <v>10486</v>
      </c>
      <c r="B2043" s="108" t="s">
        <v>1695</v>
      </c>
      <c r="C2043" s="108" t="s">
        <v>1696</v>
      </c>
      <c r="D2043" s="107">
        <v>1991</v>
      </c>
      <c r="E2043" s="108" t="s">
        <v>76</v>
      </c>
      <c r="F2043" s="108" t="s">
        <v>924</v>
      </c>
      <c r="G2043" s="108" t="s">
        <v>605</v>
      </c>
      <c r="H2043" s="108" t="s">
        <v>785</v>
      </c>
      <c r="I2043" s="108" t="s">
        <v>786</v>
      </c>
      <c r="J2043" s="109">
        <v>42173.805</v>
      </c>
      <c r="K2043" s="107">
        <v>2020</v>
      </c>
      <c r="L2043" s="98"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98" t="b">
        <f t="shared" si="31"/>
        <v>0</v>
      </c>
    </row>
    <row r="2044" spans="1:13">
      <c r="A2044" s="107">
        <v>10487</v>
      </c>
      <c r="B2044" s="108" t="s">
        <v>1697</v>
      </c>
      <c r="C2044" s="108" t="s">
        <v>1696</v>
      </c>
      <c r="D2044" s="107">
        <v>1991</v>
      </c>
      <c r="E2044" s="108" t="s">
        <v>76</v>
      </c>
      <c r="F2044" s="108" t="s">
        <v>1570</v>
      </c>
      <c r="G2044" s="108" t="s">
        <v>664</v>
      </c>
      <c r="H2044" s="108" t="s">
        <v>636</v>
      </c>
      <c r="I2044" s="108" t="s">
        <v>665</v>
      </c>
      <c r="J2044" s="109">
        <v>47072</v>
      </c>
      <c r="K2044" s="107">
        <v>2020</v>
      </c>
      <c r="L2044" s="98"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98" t="b">
        <f t="shared" si="31"/>
        <v>0</v>
      </c>
    </row>
    <row r="2045" spans="1:13">
      <c r="A2045" s="107">
        <v>10495</v>
      </c>
      <c r="B2045" s="108" t="s">
        <v>1698</v>
      </c>
      <c r="C2045" s="108" t="s">
        <v>1699</v>
      </c>
      <c r="D2045" s="107">
        <v>61813</v>
      </c>
      <c r="E2045" s="108" t="s">
        <v>64</v>
      </c>
      <c r="F2045" s="108" t="s">
        <v>870</v>
      </c>
      <c r="G2045" s="108" t="s">
        <v>605</v>
      </c>
      <c r="H2045" s="108" t="s">
        <v>606</v>
      </c>
      <c r="I2045" s="108" t="s">
        <v>607</v>
      </c>
      <c r="J2045" s="109">
        <v>46925.682999999997</v>
      </c>
      <c r="K2045" s="107">
        <v>2020</v>
      </c>
      <c r="L2045" s="98"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98" t="b">
        <f t="shared" si="31"/>
        <v>1</v>
      </c>
    </row>
    <row r="2046" spans="1:13">
      <c r="A2046" s="107">
        <v>10495</v>
      </c>
      <c r="B2046" s="108" t="s">
        <v>1698</v>
      </c>
      <c r="C2046" s="108" t="s">
        <v>1699</v>
      </c>
      <c r="D2046" s="107">
        <v>61813</v>
      </c>
      <c r="E2046" s="108" t="s">
        <v>64</v>
      </c>
      <c r="F2046" s="108" t="s">
        <v>870</v>
      </c>
      <c r="G2046" s="108" t="s">
        <v>605</v>
      </c>
      <c r="H2046" s="108" t="s">
        <v>1463</v>
      </c>
      <c r="I2046" s="108" t="s">
        <v>786</v>
      </c>
      <c r="J2046" s="109">
        <v>287615.26</v>
      </c>
      <c r="K2046" s="107">
        <v>2020</v>
      </c>
      <c r="L2046" s="98"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98" t="b">
        <f t="shared" si="31"/>
        <v>1</v>
      </c>
    </row>
    <row r="2047" spans="1:13">
      <c r="A2047" s="107">
        <v>10495</v>
      </c>
      <c r="B2047" s="108" t="s">
        <v>1698</v>
      </c>
      <c r="C2047" s="108" t="s">
        <v>1699</v>
      </c>
      <c r="D2047" s="107">
        <v>61813</v>
      </c>
      <c r="E2047" s="108" t="s">
        <v>64</v>
      </c>
      <c r="F2047" s="108" t="s">
        <v>870</v>
      </c>
      <c r="G2047" s="108" t="s">
        <v>605</v>
      </c>
      <c r="H2047" s="108" t="s">
        <v>612</v>
      </c>
      <c r="I2047" s="108" t="s">
        <v>612</v>
      </c>
      <c r="J2047" s="109">
        <v>0</v>
      </c>
      <c r="K2047" s="107">
        <v>2020</v>
      </c>
      <c r="L2047" s="98"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98" t="b">
        <f t="shared" si="31"/>
        <v>1</v>
      </c>
    </row>
    <row r="2048" spans="1:13">
      <c r="A2048" s="107">
        <v>10495</v>
      </c>
      <c r="B2048" s="108" t="s">
        <v>1698</v>
      </c>
      <c r="C2048" s="108" t="s">
        <v>1699</v>
      </c>
      <c r="D2048" s="107">
        <v>61813</v>
      </c>
      <c r="E2048" s="108" t="s">
        <v>64</v>
      </c>
      <c r="F2048" s="108" t="s">
        <v>870</v>
      </c>
      <c r="G2048" s="108" t="s">
        <v>605</v>
      </c>
      <c r="H2048" s="108" t="s">
        <v>646</v>
      </c>
      <c r="I2048" s="108" t="s">
        <v>646</v>
      </c>
      <c r="J2048" s="109">
        <v>10007.153</v>
      </c>
      <c r="K2048" s="107">
        <v>2020</v>
      </c>
      <c r="L2048" s="98"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98" t="b">
        <f t="shared" si="31"/>
        <v>1</v>
      </c>
    </row>
    <row r="2049" spans="1:13">
      <c r="A2049" s="107">
        <v>10495</v>
      </c>
      <c r="B2049" s="108" t="s">
        <v>1698</v>
      </c>
      <c r="C2049" s="108" t="s">
        <v>1699</v>
      </c>
      <c r="D2049" s="107">
        <v>61813</v>
      </c>
      <c r="E2049" s="108" t="s">
        <v>64</v>
      </c>
      <c r="F2049" s="108" t="s">
        <v>870</v>
      </c>
      <c r="G2049" s="108" t="s">
        <v>605</v>
      </c>
      <c r="H2049" s="108" t="s">
        <v>1565</v>
      </c>
      <c r="I2049" s="108" t="s">
        <v>689</v>
      </c>
      <c r="J2049" s="109">
        <v>5018.2539999999999</v>
      </c>
      <c r="K2049" s="107">
        <v>2020</v>
      </c>
      <c r="L2049" s="98"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98" t="b">
        <f t="shared" si="31"/>
        <v>1</v>
      </c>
    </row>
    <row r="2050" spans="1:13">
      <c r="A2050" s="107">
        <v>10495</v>
      </c>
      <c r="B2050" s="108" t="s">
        <v>1698</v>
      </c>
      <c r="C2050" s="108" t="s">
        <v>1699</v>
      </c>
      <c r="D2050" s="107">
        <v>61813</v>
      </c>
      <c r="E2050" s="108" t="s">
        <v>64</v>
      </c>
      <c r="F2050" s="108" t="s">
        <v>870</v>
      </c>
      <c r="G2050" s="108" t="s">
        <v>605</v>
      </c>
      <c r="H2050" s="108" t="s">
        <v>917</v>
      </c>
      <c r="I2050" s="108" t="s">
        <v>727</v>
      </c>
      <c r="J2050" s="109">
        <v>113596.58</v>
      </c>
      <c r="K2050" s="107">
        <v>2020</v>
      </c>
      <c r="L2050" s="98"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98" t="b">
        <f t="shared" si="31"/>
        <v>1</v>
      </c>
    </row>
    <row r="2051" spans="1:13">
      <c r="A2051" s="107">
        <v>10495</v>
      </c>
      <c r="B2051" s="108" t="s">
        <v>1698</v>
      </c>
      <c r="C2051" s="108" t="s">
        <v>1699</v>
      </c>
      <c r="D2051" s="107">
        <v>61813</v>
      </c>
      <c r="E2051" s="108" t="s">
        <v>64</v>
      </c>
      <c r="F2051" s="108" t="s">
        <v>870</v>
      </c>
      <c r="G2051" s="108" t="s">
        <v>605</v>
      </c>
      <c r="H2051" s="108" t="s">
        <v>785</v>
      </c>
      <c r="I2051" s="108" t="s">
        <v>786</v>
      </c>
      <c r="J2051" s="109">
        <v>79046.070000000007</v>
      </c>
      <c r="K2051" s="107">
        <v>2020</v>
      </c>
      <c r="L2051" s="98"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98" t="b">
        <f t="shared" si="31"/>
        <v>1</v>
      </c>
    </row>
    <row r="2052" spans="1:13">
      <c r="A2052" s="107">
        <v>10496</v>
      </c>
      <c r="B2052" s="108" t="s">
        <v>1700</v>
      </c>
      <c r="C2052" s="108" t="s">
        <v>1701</v>
      </c>
      <c r="D2052" s="107">
        <v>10203</v>
      </c>
      <c r="E2052" s="108" t="s">
        <v>16</v>
      </c>
      <c r="F2052" s="108" t="s">
        <v>870</v>
      </c>
      <c r="G2052" s="108" t="s">
        <v>611</v>
      </c>
      <c r="H2052" s="108" t="s">
        <v>604</v>
      </c>
      <c r="I2052" s="108" t="s">
        <v>604</v>
      </c>
      <c r="J2052" s="109">
        <v>448936</v>
      </c>
      <c r="K2052" s="107">
        <v>2020</v>
      </c>
      <c r="L2052" s="98"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98" t="b">
        <f t="shared" si="31"/>
        <v>1</v>
      </c>
    </row>
    <row r="2053" spans="1:13">
      <c r="A2053" s="107">
        <v>10501</v>
      </c>
      <c r="B2053" s="108" t="s">
        <v>1702</v>
      </c>
      <c r="C2053" s="108" t="s">
        <v>1703</v>
      </c>
      <c r="D2053" s="107">
        <v>12449</v>
      </c>
      <c r="E2053" s="108" t="s">
        <v>16</v>
      </c>
      <c r="F2053" s="108" t="s">
        <v>870</v>
      </c>
      <c r="G2053" s="108" t="s">
        <v>611</v>
      </c>
      <c r="H2053" s="108" t="s">
        <v>604</v>
      </c>
      <c r="I2053" s="108" t="s">
        <v>604</v>
      </c>
      <c r="J2053" s="109">
        <v>0</v>
      </c>
      <c r="K2053" s="107">
        <v>2020</v>
      </c>
      <c r="L2053" s="98"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98" t="b">
        <f t="shared" si="31"/>
        <v>1</v>
      </c>
    </row>
    <row r="2054" spans="1:13">
      <c r="A2054" s="107">
        <v>10503</v>
      </c>
      <c r="B2054" s="108" t="s">
        <v>1704</v>
      </c>
      <c r="C2054" s="108" t="s">
        <v>1705</v>
      </c>
      <c r="D2054" s="107">
        <v>20541</v>
      </c>
      <c r="E2054" s="108" t="s">
        <v>102</v>
      </c>
      <c r="F2054" s="108" t="s">
        <v>679</v>
      </c>
      <c r="G2054" s="108" t="s">
        <v>605</v>
      </c>
      <c r="H2054" s="108" t="s">
        <v>980</v>
      </c>
      <c r="I2054" s="108" t="s">
        <v>651</v>
      </c>
      <c r="J2054" s="109">
        <v>33656.46</v>
      </c>
      <c r="K2054" s="107">
        <v>2020</v>
      </c>
      <c r="L2054" s="98"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98" t="b">
        <f t="shared" si="31"/>
        <v>1</v>
      </c>
    </row>
    <row r="2055" spans="1:13">
      <c r="A2055" s="107">
        <v>10503</v>
      </c>
      <c r="B2055" s="108" t="s">
        <v>1704</v>
      </c>
      <c r="C2055" s="108" t="s">
        <v>1705</v>
      </c>
      <c r="D2055" s="107">
        <v>20541</v>
      </c>
      <c r="E2055" s="108" t="s">
        <v>102</v>
      </c>
      <c r="F2055" s="108" t="s">
        <v>679</v>
      </c>
      <c r="G2055" s="108" t="s">
        <v>605</v>
      </c>
      <c r="H2055" s="108" t="s">
        <v>981</v>
      </c>
      <c r="I2055" s="108" t="s">
        <v>727</v>
      </c>
      <c r="J2055" s="109">
        <v>41137.101999999999</v>
      </c>
      <c r="K2055" s="107">
        <v>2020</v>
      </c>
      <c r="L2055" s="98"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98" t="b">
        <f t="shared" si="31"/>
        <v>1</v>
      </c>
    </row>
    <row r="2056" spans="1:13">
      <c r="A2056" s="107">
        <v>10503</v>
      </c>
      <c r="B2056" s="108" t="s">
        <v>1704</v>
      </c>
      <c r="C2056" s="108" t="s">
        <v>1705</v>
      </c>
      <c r="D2056" s="107">
        <v>20541</v>
      </c>
      <c r="E2056" s="108" t="s">
        <v>102</v>
      </c>
      <c r="F2056" s="108" t="s">
        <v>679</v>
      </c>
      <c r="G2056" s="108" t="s">
        <v>605</v>
      </c>
      <c r="H2056" s="108" t="s">
        <v>604</v>
      </c>
      <c r="I2056" s="108" t="s">
        <v>604</v>
      </c>
      <c r="J2056" s="109">
        <v>27.437999999999999</v>
      </c>
      <c r="K2056" s="107">
        <v>2020</v>
      </c>
      <c r="L2056" s="98"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98"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07">
        <v>10521</v>
      </c>
      <c r="B2057" s="108" t="s">
        <v>1706</v>
      </c>
      <c r="C2057" s="108" t="s">
        <v>1707</v>
      </c>
      <c r="D2057" s="107">
        <v>60641</v>
      </c>
      <c r="E2057" s="108" t="s">
        <v>102</v>
      </c>
      <c r="F2057" s="108" t="s">
        <v>924</v>
      </c>
      <c r="G2057" s="108" t="s">
        <v>16</v>
      </c>
      <c r="H2057" s="108" t="s">
        <v>612</v>
      </c>
      <c r="I2057" s="108" t="s">
        <v>612</v>
      </c>
      <c r="J2057" s="109">
        <v>213.227</v>
      </c>
      <c r="K2057" s="107">
        <v>2020</v>
      </c>
      <c r="L2057" s="98"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98" t="b">
        <f t="shared" si="32"/>
        <v>0</v>
      </c>
    </row>
    <row r="2058" spans="1:13">
      <c r="A2058" s="107">
        <v>10521</v>
      </c>
      <c r="B2058" s="108" t="s">
        <v>1706</v>
      </c>
      <c r="C2058" s="108" t="s">
        <v>1707</v>
      </c>
      <c r="D2058" s="107">
        <v>60641</v>
      </c>
      <c r="E2058" s="108" t="s">
        <v>102</v>
      </c>
      <c r="F2058" s="108" t="s">
        <v>924</v>
      </c>
      <c r="G2058" s="108" t="s">
        <v>16</v>
      </c>
      <c r="H2058" s="108" t="s">
        <v>604</v>
      </c>
      <c r="I2058" s="108" t="s">
        <v>604</v>
      </c>
      <c r="J2058" s="109">
        <v>5137.2929999999997</v>
      </c>
      <c r="K2058" s="107">
        <v>2020</v>
      </c>
      <c r="L2058" s="98"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98" t="b">
        <f t="shared" si="32"/>
        <v>0</v>
      </c>
    </row>
    <row r="2059" spans="1:13">
      <c r="A2059" s="107">
        <v>10521</v>
      </c>
      <c r="B2059" s="108" t="s">
        <v>1706</v>
      </c>
      <c r="C2059" s="108" t="s">
        <v>1707</v>
      </c>
      <c r="D2059" s="107">
        <v>60641</v>
      </c>
      <c r="E2059" s="108" t="s">
        <v>102</v>
      </c>
      <c r="F2059" s="108" t="s">
        <v>924</v>
      </c>
      <c r="G2059" s="108" t="s">
        <v>24</v>
      </c>
      <c r="H2059" s="108" t="s">
        <v>612</v>
      </c>
      <c r="I2059" s="108" t="s">
        <v>612</v>
      </c>
      <c r="J2059" s="109">
        <v>4549.9849999999997</v>
      </c>
      <c r="K2059" s="107">
        <v>2020</v>
      </c>
      <c r="L2059" s="98"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98" t="b">
        <f t="shared" si="32"/>
        <v>0</v>
      </c>
    </row>
    <row r="2060" spans="1:13">
      <c r="A2060" s="107">
        <v>10521</v>
      </c>
      <c r="B2060" s="108" t="s">
        <v>1706</v>
      </c>
      <c r="C2060" s="108" t="s">
        <v>1707</v>
      </c>
      <c r="D2060" s="107">
        <v>60641</v>
      </c>
      <c r="E2060" s="108" t="s">
        <v>102</v>
      </c>
      <c r="F2060" s="108" t="s">
        <v>924</v>
      </c>
      <c r="G2060" s="108" t="s">
        <v>24</v>
      </c>
      <c r="H2060" s="108" t="s">
        <v>604</v>
      </c>
      <c r="I2060" s="108" t="s">
        <v>604</v>
      </c>
      <c r="J2060" s="109">
        <v>112568.79</v>
      </c>
      <c r="K2060" s="107">
        <v>2020</v>
      </c>
      <c r="L2060" s="98"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98" t="b">
        <f t="shared" si="32"/>
        <v>0</v>
      </c>
    </row>
    <row r="2061" spans="1:13">
      <c r="A2061" s="107">
        <v>10525</v>
      </c>
      <c r="B2061" s="108" t="s">
        <v>1708</v>
      </c>
      <c r="C2061" s="108" t="s">
        <v>1709</v>
      </c>
      <c r="D2061" s="107">
        <v>3837</v>
      </c>
      <c r="E2061" s="108" t="s">
        <v>104</v>
      </c>
      <c r="F2061" s="108" t="s">
        <v>679</v>
      </c>
      <c r="G2061" s="108" t="s">
        <v>605</v>
      </c>
      <c r="H2061" s="108" t="s">
        <v>604</v>
      </c>
      <c r="I2061" s="108" t="s">
        <v>604</v>
      </c>
      <c r="J2061" s="109">
        <v>0</v>
      </c>
      <c r="K2061" s="107">
        <v>2020</v>
      </c>
      <c r="L2061" s="98"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98" t="b">
        <f t="shared" si="32"/>
        <v>1</v>
      </c>
    </row>
    <row r="2062" spans="1:13">
      <c r="A2062" s="107">
        <v>10525</v>
      </c>
      <c r="B2062" s="108" t="s">
        <v>1708</v>
      </c>
      <c r="C2062" s="108" t="s">
        <v>1709</v>
      </c>
      <c r="D2062" s="107">
        <v>3837</v>
      </c>
      <c r="E2062" s="108" t="s">
        <v>104</v>
      </c>
      <c r="F2062" s="108" t="s">
        <v>679</v>
      </c>
      <c r="G2062" s="108" t="s">
        <v>605</v>
      </c>
      <c r="H2062" s="108" t="s">
        <v>1019</v>
      </c>
      <c r="I2062" s="108" t="s">
        <v>689</v>
      </c>
      <c r="J2062" s="109">
        <v>64201.184000000001</v>
      </c>
      <c r="K2062" s="107">
        <v>2020</v>
      </c>
      <c r="L2062" s="98"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98" t="b">
        <f t="shared" si="32"/>
        <v>1</v>
      </c>
    </row>
    <row r="2063" spans="1:13">
      <c r="A2063" s="107">
        <v>10525</v>
      </c>
      <c r="B2063" s="108" t="s">
        <v>1708</v>
      </c>
      <c r="C2063" s="108" t="s">
        <v>1709</v>
      </c>
      <c r="D2063" s="107">
        <v>3837</v>
      </c>
      <c r="E2063" s="108" t="s">
        <v>104</v>
      </c>
      <c r="F2063" s="108" t="s">
        <v>679</v>
      </c>
      <c r="G2063" s="108" t="s">
        <v>605</v>
      </c>
      <c r="H2063" s="108" t="s">
        <v>785</v>
      </c>
      <c r="I2063" s="108" t="s">
        <v>786</v>
      </c>
      <c r="J2063" s="109">
        <v>164351.82</v>
      </c>
      <c r="K2063" s="107">
        <v>2020</v>
      </c>
      <c r="L2063" s="98"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98" t="b">
        <f t="shared" si="32"/>
        <v>1</v>
      </c>
    </row>
    <row r="2064" spans="1:13">
      <c r="A2064" s="107">
        <v>10525</v>
      </c>
      <c r="B2064" s="108" t="s">
        <v>1708</v>
      </c>
      <c r="C2064" s="108" t="s">
        <v>1709</v>
      </c>
      <c r="D2064" s="107">
        <v>3837</v>
      </c>
      <c r="E2064" s="108" t="s">
        <v>104</v>
      </c>
      <c r="F2064" s="108" t="s">
        <v>679</v>
      </c>
      <c r="G2064" s="108" t="s">
        <v>605</v>
      </c>
      <c r="H2064" s="108" t="s">
        <v>963</v>
      </c>
      <c r="I2064" s="108" t="s">
        <v>621</v>
      </c>
      <c r="J2064" s="109">
        <v>0</v>
      </c>
      <c r="K2064" s="107">
        <v>2020</v>
      </c>
      <c r="L2064" s="98"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98" t="b">
        <f t="shared" si="32"/>
        <v>1</v>
      </c>
    </row>
    <row r="2065" spans="1:13">
      <c r="A2065" s="107">
        <v>10548</v>
      </c>
      <c r="B2065" s="108" t="s">
        <v>1710</v>
      </c>
      <c r="C2065" s="108" t="s">
        <v>1711</v>
      </c>
      <c r="D2065" s="107">
        <v>16732</v>
      </c>
      <c r="E2065" s="108" t="s">
        <v>16</v>
      </c>
      <c r="F2065" s="108" t="s">
        <v>973</v>
      </c>
      <c r="G2065" s="108" t="s">
        <v>611</v>
      </c>
      <c r="H2065" s="108" t="s">
        <v>612</v>
      </c>
      <c r="I2065" s="108" t="s">
        <v>612</v>
      </c>
      <c r="J2065" s="109">
        <v>0</v>
      </c>
      <c r="K2065" s="107">
        <v>2020</v>
      </c>
      <c r="L2065" s="98"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98" t="b">
        <f t="shared" si="32"/>
        <v>0</v>
      </c>
    </row>
    <row r="2066" spans="1:13">
      <c r="A2066" s="107">
        <v>10548</v>
      </c>
      <c r="B2066" s="108" t="s">
        <v>1710</v>
      </c>
      <c r="C2066" s="108" t="s">
        <v>1711</v>
      </c>
      <c r="D2066" s="107">
        <v>16732</v>
      </c>
      <c r="E2066" s="108" t="s">
        <v>16</v>
      </c>
      <c r="F2066" s="108" t="s">
        <v>973</v>
      </c>
      <c r="G2066" s="108" t="s">
        <v>611</v>
      </c>
      <c r="H2066" s="108" t="s">
        <v>782</v>
      </c>
      <c r="I2066" s="108" t="s">
        <v>621</v>
      </c>
      <c r="J2066" s="109">
        <v>0</v>
      </c>
      <c r="K2066" s="107">
        <v>2020</v>
      </c>
      <c r="L2066" s="98"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98" t="b">
        <f t="shared" si="32"/>
        <v>0</v>
      </c>
    </row>
    <row r="2067" spans="1:13">
      <c r="A2067" s="107">
        <v>10548</v>
      </c>
      <c r="B2067" s="108" t="s">
        <v>1710</v>
      </c>
      <c r="C2067" s="108" t="s">
        <v>1711</v>
      </c>
      <c r="D2067" s="107">
        <v>16732</v>
      </c>
      <c r="E2067" s="108" t="s">
        <v>16</v>
      </c>
      <c r="F2067" s="108" t="s">
        <v>973</v>
      </c>
      <c r="G2067" s="108" t="s">
        <v>611</v>
      </c>
      <c r="H2067" s="108" t="s">
        <v>604</v>
      </c>
      <c r="I2067" s="108" t="s">
        <v>604</v>
      </c>
      <c r="J2067" s="109">
        <v>31656</v>
      </c>
      <c r="K2067" s="107">
        <v>2020</v>
      </c>
      <c r="L2067" s="98"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98" t="b">
        <f t="shared" si="32"/>
        <v>0</v>
      </c>
    </row>
    <row r="2068" spans="1:13">
      <c r="A2068" s="107">
        <v>10550</v>
      </c>
      <c r="B2068" s="108" t="s">
        <v>1712</v>
      </c>
      <c r="C2068" s="108" t="s">
        <v>1713</v>
      </c>
      <c r="D2068" s="107">
        <v>12594</v>
      </c>
      <c r="E2068" s="108" t="s">
        <v>104</v>
      </c>
      <c r="F2068" s="108" t="s">
        <v>679</v>
      </c>
      <c r="G2068" s="108" t="s">
        <v>664</v>
      </c>
      <c r="H2068" s="108" t="s">
        <v>636</v>
      </c>
      <c r="I2068" s="108" t="s">
        <v>665</v>
      </c>
      <c r="J2068" s="109">
        <v>5875</v>
      </c>
      <c r="K2068" s="107">
        <v>2020</v>
      </c>
      <c r="L2068" s="98"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98" t="b">
        <f t="shared" si="32"/>
        <v>1</v>
      </c>
    </row>
    <row r="2069" spans="1:13">
      <c r="A2069" s="107">
        <v>10554</v>
      </c>
      <c r="B2069" s="108" t="s">
        <v>1714</v>
      </c>
      <c r="C2069" s="108" t="s">
        <v>1715</v>
      </c>
      <c r="D2069" s="107">
        <v>6541</v>
      </c>
      <c r="E2069" s="108" t="s">
        <v>132</v>
      </c>
      <c r="F2069" s="108" t="s">
        <v>924</v>
      </c>
      <c r="G2069" s="108" t="s">
        <v>16</v>
      </c>
      <c r="H2069" s="108" t="s">
        <v>604</v>
      </c>
      <c r="I2069" s="108" t="s">
        <v>604</v>
      </c>
      <c r="J2069" s="109">
        <v>579211.75</v>
      </c>
      <c r="K2069" s="107">
        <v>2020</v>
      </c>
      <c r="L2069" s="98"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98" t="b">
        <f t="shared" si="32"/>
        <v>0</v>
      </c>
    </row>
    <row r="2070" spans="1:13">
      <c r="A2070" s="107">
        <v>10554</v>
      </c>
      <c r="B2070" s="108" t="s">
        <v>1714</v>
      </c>
      <c r="C2070" s="108" t="s">
        <v>1715</v>
      </c>
      <c r="D2070" s="107">
        <v>6541</v>
      </c>
      <c r="E2070" s="108" t="s">
        <v>132</v>
      </c>
      <c r="F2070" s="108" t="s">
        <v>924</v>
      </c>
      <c r="G2070" s="108" t="s">
        <v>16</v>
      </c>
      <c r="H2070" s="108" t="s">
        <v>733</v>
      </c>
      <c r="I2070" s="108" t="s">
        <v>734</v>
      </c>
      <c r="J2070" s="109">
        <v>26496.02</v>
      </c>
      <c r="K2070" s="107">
        <v>2020</v>
      </c>
      <c r="L2070" s="98"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98" t="b">
        <f t="shared" si="32"/>
        <v>0</v>
      </c>
    </row>
    <row r="2071" spans="1:13">
      <c r="A2071" s="107">
        <v>10554</v>
      </c>
      <c r="B2071" s="108" t="s">
        <v>1714</v>
      </c>
      <c r="C2071" s="108" t="s">
        <v>1715</v>
      </c>
      <c r="D2071" s="107">
        <v>6541</v>
      </c>
      <c r="E2071" s="108" t="s">
        <v>132</v>
      </c>
      <c r="F2071" s="108" t="s">
        <v>924</v>
      </c>
      <c r="G2071" s="108" t="s">
        <v>24</v>
      </c>
      <c r="H2071" s="108" t="s">
        <v>604</v>
      </c>
      <c r="I2071" s="108" t="s">
        <v>604</v>
      </c>
      <c r="J2071" s="109">
        <v>2851869.8</v>
      </c>
      <c r="K2071" s="107">
        <v>2020</v>
      </c>
      <c r="L2071" s="98"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98" t="b">
        <f t="shared" si="32"/>
        <v>0</v>
      </c>
    </row>
    <row r="2072" spans="1:13">
      <c r="A2072" s="107">
        <v>10554</v>
      </c>
      <c r="B2072" s="108" t="s">
        <v>1714</v>
      </c>
      <c r="C2072" s="108" t="s">
        <v>1715</v>
      </c>
      <c r="D2072" s="107">
        <v>6541</v>
      </c>
      <c r="E2072" s="108" t="s">
        <v>132</v>
      </c>
      <c r="F2072" s="108" t="s">
        <v>924</v>
      </c>
      <c r="G2072" s="108" t="s">
        <v>24</v>
      </c>
      <c r="H2072" s="108" t="s">
        <v>733</v>
      </c>
      <c r="I2072" s="108" t="s">
        <v>734</v>
      </c>
      <c r="J2072" s="109">
        <v>0</v>
      </c>
      <c r="K2072" s="107">
        <v>2020</v>
      </c>
      <c r="L2072" s="98"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98" t="b">
        <f t="shared" si="32"/>
        <v>0</v>
      </c>
    </row>
    <row r="2073" spans="1:13">
      <c r="A2073" s="107">
        <v>10566</v>
      </c>
      <c r="B2073" s="108" t="s">
        <v>1716</v>
      </c>
      <c r="C2073" s="108" t="s">
        <v>1717</v>
      </c>
      <c r="D2073" s="107">
        <v>14932</v>
      </c>
      <c r="E2073" s="108" t="s">
        <v>97</v>
      </c>
      <c r="F2073" s="108" t="s">
        <v>870</v>
      </c>
      <c r="G2073" s="108" t="s">
        <v>605</v>
      </c>
      <c r="H2073" s="108" t="s">
        <v>606</v>
      </c>
      <c r="I2073" s="108" t="s">
        <v>607</v>
      </c>
      <c r="J2073" s="109">
        <v>474772.28</v>
      </c>
      <c r="K2073" s="107">
        <v>2020</v>
      </c>
      <c r="L2073" s="98"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98" t="b">
        <f t="shared" si="32"/>
        <v>1</v>
      </c>
    </row>
    <row r="2074" spans="1:13">
      <c r="A2074" s="107">
        <v>10566</v>
      </c>
      <c r="B2074" s="108" t="s">
        <v>1716</v>
      </c>
      <c r="C2074" s="108" t="s">
        <v>1717</v>
      </c>
      <c r="D2074" s="107">
        <v>14932</v>
      </c>
      <c r="E2074" s="108" t="s">
        <v>97</v>
      </c>
      <c r="F2074" s="108" t="s">
        <v>870</v>
      </c>
      <c r="G2074" s="108" t="s">
        <v>605</v>
      </c>
      <c r="H2074" s="108" t="s">
        <v>612</v>
      </c>
      <c r="I2074" s="108" t="s">
        <v>612</v>
      </c>
      <c r="J2074" s="109">
        <v>3828.7170000000001</v>
      </c>
      <c r="K2074" s="107">
        <v>2020</v>
      </c>
      <c r="L2074" s="98"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98" t="b">
        <f t="shared" si="32"/>
        <v>1</v>
      </c>
    </row>
    <row r="2075" spans="1:13">
      <c r="A2075" s="107">
        <v>10567</v>
      </c>
      <c r="B2075" s="108" t="s">
        <v>1718</v>
      </c>
      <c r="C2075" s="108" t="s">
        <v>1719</v>
      </c>
      <c r="D2075" s="107">
        <v>291</v>
      </c>
      <c r="E2075" s="108" t="s">
        <v>24</v>
      </c>
      <c r="F2075" s="108" t="s">
        <v>870</v>
      </c>
      <c r="G2075" s="108" t="s">
        <v>16</v>
      </c>
      <c r="H2075" s="108" t="s">
        <v>612</v>
      </c>
      <c r="I2075" s="108" t="s">
        <v>612</v>
      </c>
      <c r="J2075" s="109">
        <v>1.1399999999999999</v>
      </c>
      <c r="K2075" s="107">
        <v>2020</v>
      </c>
      <c r="L2075" s="98"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98" t="b">
        <f t="shared" si="32"/>
        <v>1</v>
      </c>
    </row>
    <row r="2076" spans="1:13">
      <c r="A2076" s="107">
        <v>10567</v>
      </c>
      <c r="B2076" s="108" t="s">
        <v>1718</v>
      </c>
      <c r="C2076" s="108" t="s">
        <v>1719</v>
      </c>
      <c r="D2076" s="107">
        <v>291</v>
      </c>
      <c r="E2076" s="108" t="s">
        <v>24</v>
      </c>
      <c r="F2076" s="108" t="s">
        <v>870</v>
      </c>
      <c r="G2076" s="108" t="s">
        <v>16</v>
      </c>
      <c r="H2076" s="108" t="s">
        <v>604</v>
      </c>
      <c r="I2076" s="108" t="s">
        <v>604</v>
      </c>
      <c r="J2076" s="109">
        <v>11722.28</v>
      </c>
      <c r="K2076" s="107">
        <v>2020</v>
      </c>
      <c r="L2076" s="98"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98" t="b">
        <f t="shared" si="32"/>
        <v>1</v>
      </c>
    </row>
    <row r="2077" spans="1:13">
      <c r="A2077" s="107">
        <v>10567</v>
      </c>
      <c r="B2077" s="108" t="s">
        <v>1718</v>
      </c>
      <c r="C2077" s="108" t="s">
        <v>1719</v>
      </c>
      <c r="D2077" s="107">
        <v>291</v>
      </c>
      <c r="E2077" s="108" t="s">
        <v>24</v>
      </c>
      <c r="F2077" s="108" t="s">
        <v>870</v>
      </c>
      <c r="G2077" s="108" t="s">
        <v>24</v>
      </c>
      <c r="H2077" s="108" t="s">
        <v>612</v>
      </c>
      <c r="I2077" s="108" t="s">
        <v>612</v>
      </c>
      <c r="J2077" s="109">
        <v>75.741</v>
      </c>
      <c r="K2077" s="107">
        <v>2020</v>
      </c>
      <c r="L2077" s="98"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98" t="b">
        <f t="shared" si="32"/>
        <v>1</v>
      </c>
    </row>
    <row r="2078" spans="1:13">
      <c r="A2078" s="107">
        <v>10567</v>
      </c>
      <c r="B2078" s="108" t="s">
        <v>1718</v>
      </c>
      <c r="C2078" s="108" t="s">
        <v>1719</v>
      </c>
      <c r="D2078" s="107">
        <v>291</v>
      </c>
      <c r="E2078" s="108" t="s">
        <v>24</v>
      </c>
      <c r="F2078" s="108" t="s">
        <v>870</v>
      </c>
      <c r="G2078" s="108" t="s">
        <v>24</v>
      </c>
      <c r="H2078" s="108" t="s">
        <v>604</v>
      </c>
      <c r="I2078" s="108" t="s">
        <v>604</v>
      </c>
      <c r="J2078" s="109">
        <v>116293.22</v>
      </c>
      <c r="K2078" s="107">
        <v>2020</v>
      </c>
      <c r="L2078" s="98"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98" t="b">
        <f t="shared" si="32"/>
        <v>1</v>
      </c>
    </row>
    <row r="2079" spans="1:13">
      <c r="A2079" s="107">
        <v>10601</v>
      </c>
      <c r="B2079" s="108" t="s">
        <v>1720</v>
      </c>
      <c r="C2079" s="108" t="s">
        <v>1721</v>
      </c>
      <c r="D2079" s="107">
        <v>2674</v>
      </c>
      <c r="E2079" s="108" t="s">
        <v>16</v>
      </c>
      <c r="F2079" s="108" t="s">
        <v>924</v>
      </c>
      <c r="G2079" s="108" t="s">
        <v>605</v>
      </c>
      <c r="H2079" s="108" t="s">
        <v>604</v>
      </c>
      <c r="I2079" s="108" t="s">
        <v>604</v>
      </c>
      <c r="J2079" s="109">
        <v>0</v>
      </c>
      <c r="K2079" s="107">
        <v>2020</v>
      </c>
      <c r="L2079" s="98"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98" t="b">
        <f t="shared" si="32"/>
        <v>0</v>
      </c>
    </row>
    <row r="2080" spans="1:13">
      <c r="A2080" s="107">
        <v>10601</v>
      </c>
      <c r="B2080" s="108" t="s">
        <v>1720</v>
      </c>
      <c r="C2080" s="108" t="s">
        <v>1721</v>
      </c>
      <c r="D2080" s="107">
        <v>2674</v>
      </c>
      <c r="E2080" s="108" t="s">
        <v>16</v>
      </c>
      <c r="F2080" s="108" t="s">
        <v>924</v>
      </c>
      <c r="G2080" s="108" t="s">
        <v>605</v>
      </c>
      <c r="H2080" s="108" t="s">
        <v>656</v>
      </c>
      <c r="I2080" s="108" t="s">
        <v>656</v>
      </c>
      <c r="J2080" s="109">
        <v>0</v>
      </c>
      <c r="K2080" s="107">
        <v>2020</v>
      </c>
      <c r="L2080" s="98"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98" t="b">
        <f t="shared" si="32"/>
        <v>0</v>
      </c>
    </row>
    <row r="2081" spans="1:13">
      <c r="A2081" s="107">
        <v>10601</v>
      </c>
      <c r="B2081" s="108" t="s">
        <v>1720</v>
      </c>
      <c r="C2081" s="108" t="s">
        <v>1721</v>
      </c>
      <c r="D2081" s="107">
        <v>2674</v>
      </c>
      <c r="E2081" s="108" t="s">
        <v>16</v>
      </c>
      <c r="F2081" s="108" t="s">
        <v>924</v>
      </c>
      <c r="G2081" s="108" t="s">
        <v>605</v>
      </c>
      <c r="H2081" s="108" t="s">
        <v>1558</v>
      </c>
      <c r="I2081" s="108" t="s">
        <v>727</v>
      </c>
      <c r="J2081" s="109">
        <v>197447</v>
      </c>
      <c r="K2081" s="107">
        <v>2020</v>
      </c>
      <c r="L2081" s="98"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98" t="b">
        <f t="shared" si="32"/>
        <v>0</v>
      </c>
    </row>
    <row r="2082" spans="1:13">
      <c r="A2082" s="107">
        <v>10605</v>
      </c>
      <c r="B2082" s="108" t="s">
        <v>1722</v>
      </c>
      <c r="C2082" s="108" t="s">
        <v>1723</v>
      </c>
      <c r="D2082" s="107">
        <v>50003</v>
      </c>
      <c r="E2082" s="108" t="s">
        <v>35</v>
      </c>
      <c r="F2082" s="108" t="s">
        <v>924</v>
      </c>
      <c r="G2082" s="108" t="s">
        <v>605</v>
      </c>
      <c r="H2082" s="108" t="s">
        <v>1463</v>
      </c>
      <c r="I2082" s="108" t="s">
        <v>786</v>
      </c>
      <c r="J2082" s="109">
        <v>367499.57</v>
      </c>
      <c r="K2082" s="107">
        <v>2020</v>
      </c>
      <c r="L2082" s="98"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98" t="b">
        <f t="shared" si="32"/>
        <v>0</v>
      </c>
    </row>
    <row r="2083" spans="1:13">
      <c r="A2083" s="107">
        <v>10605</v>
      </c>
      <c r="B2083" s="108" t="s">
        <v>1722</v>
      </c>
      <c r="C2083" s="108" t="s">
        <v>1723</v>
      </c>
      <c r="D2083" s="107">
        <v>50003</v>
      </c>
      <c r="E2083" s="108" t="s">
        <v>35</v>
      </c>
      <c r="F2083" s="108" t="s">
        <v>924</v>
      </c>
      <c r="G2083" s="108" t="s">
        <v>605</v>
      </c>
      <c r="H2083" s="108" t="s">
        <v>612</v>
      </c>
      <c r="I2083" s="108" t="s">
        <v>612</v>
      </c>
      <c r="J2083" s="109">
        <v>18.536999999999999</v>
      </c>
      <c r="K2083" s="107">
        <v>2020</v>
      </c>
      <c r="L2083" s="98"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98" t="b">
        <f t="shared" si="32"/>
        <v>0</v>
      </c>
    </row>
    <row r="2084" spans="1:13">
      <c r="A2084" s="107">
        <v>10605</v>
      </c>
      <c r="B2084" s="108" t="s">
        <v>1722</v>
      </c>
      <c r="C2084" s="108" t="s">
        <v>1723</v>
      </c>
      <c r="D2084" s="107">
        <v>50003</v>
      </c>
      <c r="E2084" s="108" t="s">
        <v>35</v>
      </c>
      <c r="F2084" s="108" t="s">
        <v>924</v>
      </c>
      <c r="G2084" s="108" t="s">
        <v>605</v>
      </c>
      <c r="H2084" s="108" t="s">
        <v>604</v>
      </c>
      <c r="I2084" s="108" t="s">
        <v>604</v>
      </c>
      <c r="J2084" s="109">
        <v>58583.847000000002</v>
      </c>
      <c r="K2084" s="107">
        <v>2020</v>
      </c>
      <c r="L2084" s="98"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98" t="b">
        <f t="shared" si="32"/>
        <v>0</v>
      </c>
    </row>
    <row r="2085" spans="1:13">
      <c r="A2085" s="107">
        <v>10605</v>
      </c>
      <c r="B2085" s="108" t="s">
        <v>1722</v>
      </c>
      <c r="C2085" s="108" t="s">
        <v>1723</v>
      </c>
      <c r="D2085" s="107">
        <v>50003</v>
      </c>
      <c r="E2085" s="108" t="s">
        <v>35</v>
      </c>
      <c r="F2085" s="108" t="s">
        <v>924</v>
      </c>
      <c r="G2085" s="108" t="s">
        <v>605</v>
      </c>
      <c r="H2085" s="108" t="s">
        <v>646</v>
      </c>
      <c r="I2085" s="108" t="s">
        <v>646</v>
      </c>
      <c r="J2085" s="109">
        <v>4287.3940000000002</v>
      </c>
      <c r="K2085" s="107">
        <v>2020</v>
      </c>
      <c r="L2085" s="98"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98" t="b">
        <f t="shared" si="32"/>
        <v>0</v>
      </c>
    </row>
    <row r="2086" spans="1:13">
      <c r="A2086" s="107">
        <v>10605</v>
      </c>
      <c r="B2086" s="108" t="s">
        <v>1722</v>
      </c>
      <c r="C2086" s="108" t="s">
        <v>1723</v>
      </c>
      <c r="D2086" s="107">
        <v>50003</v>
      </c>
      <c r="E2086" s="108" t="s">
        <v>35</v>
      </c>
      <c r="F2086" s="108" t="s">
        <v>924</v>
      </c>
      <c r="G2086" s="108" t="s">
        <v>605</v>
      </c>
      <c r="H2086" s="108" t="s">
        <v>917</v>
      </c>
      <c r="I2086" s="108" t="s">
        <v>727</v>
      </c>
      <c r="J2086" s="109">
        <v>2118.3200000000002</v>
      </c>
      <c r="K2086" s="107">
        <v>2020</v>
      </c>
      <c r="L2086" s="98"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98" t="b">
        <f t="shared" si="32"/>
        <v>0</v>
      </c>
    </row>
    <row r="2087" spans="1:13">
      <c r="A2087" s="107">
        <v>10605</v>
      </c>
      <c r="B2087" s="108" t="s">
        <v>1722</v>
      </c>
      <c r="C2087" s="108" t="s">
        <v>1723</v>
      </c>
      <c r="D2087" s="107">
        <v>50003</v>
      </c>
      <c r="E2087" s="108" t="s">
        <v>35</v>
      </c>
      <c r="F2087" s="108" t="s">
        <v>924</v>
      </c>
      <c r="G2087" s="108" t="s">
        <v>605</v>
      </c>
      <c r="H2087" s="108" t="s">
        <v>785</v>
      </c>
      <c r="I2087" s="108" t="s">
        <v>786</v>
      </c>
      <c r="J2087" s="109">
        <v>45251.332999999999</v>
      </c>
      <c r="K2087" s="107">
        <v>2020</v>
      </c>
      <c r="L2087" s="98"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98" t="b">
        <f t="shared" si="32"/>
        <v>0</v>
      </c>
    </row>
    <row r="2088" spans="1:13">
      <c r="A2088" s="107">
        <v>10606</v>
      </c>
      <c r="B2088" s="108" t="s">
        <v>1724</v>
      </c>
      <c r="C2088" s="108" t="s">
        <v>1725</v>
      </c>
      <c r="D2088" s="107">
        <v>4580</v>
      </c>
      <c r="E2088" s="108" t="s">
        <v>14</v>
      </c>
      <c r="F2088" s="108" t="s">
        <v>924</v>
      </c>
      <c r="G2088" s="108" t="s">
        <v>605</v>
      </c>
      <c r="H2088" s="108" t="s">
        <v>1463</v>
      </c>
      <c r="I2088" s="108" t="s">
        <v>786</v>
      </c>
      <c r="J2088" s="109">
        <v>0</v>
      </c>
      <c r="K2088" s="107">
        <v>2020</v>
      </c>
      <c r="L2088" s="98"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98" t="b">
        <f t="shared" si="32"/>
        <v>0</v>
      </c>
    </row>
    <row r="2089" spans="1:13">
      <c r="A2089" s="107">
        <v>10606</v>
      </c>
      <c r="B2089" s="108" t="s">
        <v>1724</v>
      </c>
      <c r="C2089" s="108" t="s">
        <v>1725</v>
      </c>
      <c r="D2089" s="107">
        <v>4580</v>
      </c>
      <c r="E2089" s="108" t="s">
        <v>14</v>
      </c>
      <c r="F2089" s="108" t="s">
        <v>924</v>
      </c>
      <c r="G2089" s="108" t="s">
        <v>605</v>
      </c>
      <c r="H2089" s="108" t="s">
        <v>612</v>
      </c>
      <c r="I2089" s="108" t="s">
        <v>612</v>
      </c>
      <c r="J2089" s="109">
        <v>0</v>
      </c>
      <c r="K2089" s="107">
        <v>2020</v>
      </c>
      <c r="L2089" s="98"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98" t="b">
        <f t="shared" si="32"/>
        <v>0</v>
      </c>
    </row>
    <row r="2090" spans="1:13">
      <c r="A2090" s="107">
        <v>10606</v>
      </c>
      <c r="B2090" s="108" t="s">
        <v>1724</v>
      </c>
      <c r="C2090" s="108" t="s">
        <v>1725</v>
      </c>
      <c r="D2090" s="107">
        <v>4580</v>
      </c>
      <c r="E2090" s="108" t="s">
        <v>14</v>
      </c>
      <c r="F2090" s="108" t="s">
        <v>924</v>
      </c>
      <c r="G2090" s="108" t="s">
        <v>605</v>
      </c>
      <c r="H2090" s="108" t="s">
        <v>604</v>
      </c>
      <c r="I2090" s="108" t="s">
        <v>604</v>
      </c>
      <c r="J2090" s="109">
        <v>64900.915999999997</v>
      </c>
      <c r="K2090" s="107">
        <v>2020</v>
      </c>
      <c r="L2090" s="98"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98" t="b">
        <f t="shared" si="32"/>
        <v>0</v>
      </c>
    </row>
    <row r="2091" spans="1:13">
      <c r="A2091" s="107">
        <v>10606</v>
      </c>
      <c r="B2091" s="108" t="s">
        <v>1724</v>
      </c>
      <c r="C2091" s="108" t="s">
        <v>1725</v>
      </c>
      <c r="D2091" s="107">
        <v>4580</v>
      </c>
      <c r="E2091" s="108" t="s">
        <v>14</v>
      </c>
      <c r="F2091" s="108" t="s">
        <v>924</v>
      </c>
      <c r="G2091" s="108" t="s">
        <v>605</v>
      </c>
      <c r="H2091" s="108" t="s">
        <v>917</v>
      </c>
      <c r="I2091" s="108" t="s">
        <v>727</v>
      </c>
      <c r="J2091" s="109">
        <v>0</v>
      </c>
      <c r="K2091" s="107">
        <v>2020</v>
      </c>
      <c r="L2091" s="98"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98" t="b">
        <f t="shared" si="32"/>
        <v>0</v>
      </c>
    </row>
    <row r="2092" spans="1:13">
      <c r="A2092" s="107">
        <v>10606</v>
      </c>
      <c r="B2092" s="108" t="s">
        <v>1724</v>
      </c>
      <c r="C2092" s="108" t="s">
        <v>1725</v>
      </c>
      <c r="D2092" s="107">
        <v>4580</v>
      </c>
      <c r="E2092" s="108" t="s">
        <v>14</v>
      </c>
      <c r="F2092" s="108" t="s">
        <v>924</v>
      </c>
      <c r="G2092" s="108" t="s">
        <v>605</v>
      </c>
      <c r="H2092" s="108" t="s">
        <v>785</v>
      </c>
      <c r="I2092" s="108" t="s">
        <v>786</v>
      </c>
      <c r="J2092" s="109">
        <v>0</v>
      </c>
      <c r="K2092" s="107">
        <v>2020</v>
      </c>
      <c r="L2092" s="98"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98" t="b">
        <f t="shared" si="32"/>
        <v>0</v>
      </c>
    </row>
    <row r="2093" spans="1:13">
      <c r="A2093" s="107">
        <v>10606</v>
      </c>
      <c r="B2093" s="108" t="s">
        <v>1724</v>
      </c>
      <c r="C2093" s="108" t="s">
        <v>1725</v>
      </c>
      <c r="D2093" s="107">
        <v>4580</v>
      </c>
      <c r="E2093" s="108" t="s">
        <v>14</v>
      </c>
      <c r="F2093" s="108" t="s">
        <v>924</v>
      </c>
      <c r="G2093" s="108" t="s">
        <v>605</v>
      </c>
      <c r="H2093" s="108" t="s">
        <v>963</v>
      </c>
      <c r="I2093" s="108" t="s">
        <v>621</v>
      </c>
      <c r="J2093" s="109">
        <v>0</v>
      </c>
      <c r="K2093" s="107">
        <v>2020</v>
      </c>
      <c r="L2093" s="98"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98" t="b">
        <f t="shared" si="32"/>
        <v>0</v>
      </c>
    </row>
    <row r="2094" spans="1:13">
      <c r="A2094" s="107">
        <v>10612</v>
      </c>
      <c r="B2094" s="108" t="s">
        <v>1726</v>
      </c>
      <c r="C2094" s="108" t="s">
        <v>1727</v>
      </c>
      <c r="D2094" s="107">
        <v>50129</v>
      </c>
      <c r="E2094" s="108" t="s">
        <v>62</v>
      </c>
      <c r="F2094" s="108" t="s">
        <v>924</v>
      </c>
      <c r="G2094" s="108" t="s">
        <v>605</v>
      </c>
      <c r="H2094" s="108" t="s">
        <v>606</v>
      </c>
      <c r="I2094" s="108" t="s">
        <v>607</v>
      </c>
      <c r="J2094" s="109">
        <v>0</v>
      </c>
      <c r="K2094" s="107">
        <v>2020</v>
      </c>
      <c r="L2094" s="98"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98" t="b">
        <f t="shared" si="32"/>
        <v>0</v>
      </c>
    </row>
    <row r="2095" spans="1:13">
      <c r="A2095" s="107">
        <v>10612</v>
      </c>
      <c r="B2095" s="108" t="s">
        <v>1726</v>
      </c>
      <c r="C2095" s="108" t="s">
        <v>1727</v>
      </c>
      <c r="D2095" s="107">
        <v>50129</v>
      </c>
      <c r="E2095" s="108" t="s">
        <v>62</v>
      </c>
      <c r="F2095" s="108" t="s">
        <v>924</v>
      </c>
      <c r="G2095" s="108" t="s">
        <v>605</v>
      </c>
      <c r="H2095" s="108" t="s">
        <v>1463</v>
      </c>
      <c r="I2095" s="108" t="s">
        <v>786</v>
      </c>
      <c r="J2095" s="109">
        <v>0</v>
      </c>
      <c r="K2095" s="107">
        <v>2020</v>
      </c>
      <c r="L2095" s="98"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98" t="b">
        <f t="shared" si="32"/>
        <v>0</v>
      </c>
    </row>
    <row r="2096" spans="1:13">
      <c r="A2096" s="107">
        <v>10612</v>
      </c>
      <c r="B2096" s="108" t="s">
        <v>1726</v>
      </c>
      <c r="C2096" s="108" t="s">
        <v>1727</v>
      </c>
      <c r="D2096" s="107">
        <v>50129</v>
      </c>
      <c r="E2096" s="108" t="s">
        <v>62</v>
      </c>
      <c r="F2096" s="108" t="s">
        <v>924</v>
      </c>
      <c r="G2096" s="108" t="s">
        <v>605</v>
      </c>
      <c r="H2096" s="108" t="s">
        <v>604</v>
      </c>
      <c r="I2096" s="108" t="s">
        <v>604</v>
      </c>
      <c r="J2096" s="109">
        <v>217961.74</v>
      </c>
      <c r="K2096" s="107">
        <v>2020</v>
      </c>
      <c r="L2096" s="98"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98" t="b">
        <f t="shared" si="32"/>
        <v>0</v>
      </c>
    </row>
    <row r="2097" spans="1:13">
      <c r="A2097" s="107">
        <v>10612</v>
      </c>
      <c r="B2097" s="108" t="s">
        <v>1726</v>
      </c>
      <c r="C2097" s="108" t="s">
        <v>1727</v>
      </c>
      <c r="D2097" s="107">
        <v>50129</v>
      </c>
      <c r="E2097" s="108" t="s">
        <v>62</v>
      </c>
      <c r="F2097" s="108" t="s">
        <v>924</v>
      </c>
      <c r="G2097" s="108" t="s">
        <v>605</v>
      </c>
      <c r="H2097" s="108" t="s">
        <v>656</v>
      </c>
      <c r="I2097" s="108" t="s">
        <v>656</v>
      </c>
      <c r="J2097" s="109">
        <v>0</v>
      </c>
      <c r="K2097" s="107">
        <v>2020</v>
      </c>
      <c r="L2097" s="98"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98" t="b">
        <f t="shared" si="32"/>
        <v>0</v>
      </c>
    </row>
    <row r="2098" spans="1:13">
      <c r="A2098" s="107">
        <v>10612</v>
      </c>
      <c r="B2098" s="108" t="s">
        <v>1726</v>
      </c>
      <c r="C2098" s="108" t="s">
        <v>1727</v>
      </c>
      <c r="D2098" s="107">
        <v>50129</v>
      </c>
      <c r="E2098" s="108" t="s">
        <v>62</v>
      </c>
      <c r="F2098" s="108" t="s">
        <v>924</v>
      </c>
      <c r="G2098" s="108" t="s">
        <v>605</v>
      </c>
      <c r="H2098" s="108" t="s">
        <v>785</v>
      </c>
      <c r="I2098" s="108" t="s">
        <v>786</v>
      </c>
      <c r="J2098" s="109">
        <v>0</v>
      </c>
      <c r="K2098" s="107">
        <v>2020</v>
      </c>
      <c r="L2098" s="98"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98" t="b">
        <f t="shared" si="32"/>
        <v>0</v>
      </c>
    </row>
    <row r="2099" spans="1:13">
      <c r="A2099" s="107">
        <v>10623</v>
      </c>
      <c r="B2099" s="108" t="s">
        <v>1728</v>
      </c>
      <c r="C2099" s="108" t="s">
        <v>1729</v>
      </c>
      <c r="D2099" s="107">
        <v>11216</v>
      </c>
      <c r="E2099" s="108" t="s">
        <v>16</v>
      </c>
      <c r="F2099" s="108" t="s">
        <v>973</v>
      </c>
      <c r="G2099" s="108" t="s">
        <v>16</v>
      </c>
      <c r="H2099" s="108" t="s">
        <v>604</v>
      </c>
      <c r="I2099" s="108" t="s">
        <v>604</v>
      </c>
      <c r="J2099" s="109">
        <v>0</v>
      </c>
      <c r="K2099" s="107">
        <v>2020</v>
      </c>
      <c r="L2099" s="98"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98" t="b">
        <f t="shared" si="32"/>
        <v>0</v>
      </c>
    </row>
    <row r="2100" spans="1:13">
      <c r="A2100" s="107">
        <v>10623</v>
      </c>
      <c r="B2100" s="108" t="s">
        <v>1728</v>
      </c>
      <c r="C2100" s="108" t="s">
        <v>1729</v>
      </c>
      <c r="D2100" s="107">
        <v>11216</v>
      </c>
      <c r="E2100" s="108" t="s">
        <v>16</v>
      </c>
      <c r="F2100" s="108" t="s">
        <v>973</v>
      </c>
      <c r="G2100" s="108" t="s">
        <v>24</v>
      </c>
      <c r="H2100" s="108" t="s">
        <v>612</v>
      </c>
      <c r="I2100" s="108" t="s">
        <v>612</v>
      </c>
      <c r="J2100" s="109">
        <v>0</v>
      </c>
      <c r="K2100" s="107">
        <v>2020</v>
      </c>
      <c r="L2100" s="98"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98" t="b">
        <f t="shared" si="32"/>
        <v>0</v>
      </c>
    </row>
    <row r="2101" spans="1:13">
      <c r="A2101" s="107">
        <v>10623</v>
      </c>
      <c r="B2101" s="108" t="s">
        <v>1728</v>
      </c>
      <c r="C2101" s="108" t="s">
        <v>1729</v>
      </c>
      <c r="D2101" s="107">
        <v>11216</v>
      </c>
      <c r="E2101" s="108" t="s">
        <v>16</v>
      </c>
      <c r="F2101" s="108" t="s">
        <v>973</v>
      </c>
      <c r="G2101" s="108" t="s">
        <v>24</v>
      </c>
      <c r="H2101" s="108" t="s">
        <v>604</v>
      </c>
      <c r="I2101" s="108" t="s">
        <v>604</v>
      </c>
      <c r="J2101" s="109">
        <v>16254</v>
      </c>
      <c r="K2101" s="107">
        <v>2020</v>
      </c>
      <c r="L2101" s="98"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98" t="b">
        <f t="shared" si="32"/>
        <v>0</v>
      </c>
    </row>
    <row r="2102" spans="1:13">
      <c r="A2102" s="107">
        <v>10629</v>
      </c>
      <c r="B2102" s="108" t="s">
        <v>1730</v>
      </c>
      <c r="C2102" s="108" t="s">
        <v>1705</v>
      </c>
      <c r="D2102" s="107">
        <v>20541</v>
      </c>
      <c r="E2102" s="108" t="s">
        <v>68</v>
      </c>
      <c r="F2102" s="108" t="s">
        <v>870</v>
      </c>
      <c r="G2102" s="108" t="s">
        <v>605</v>
      </c>
      <c r="H2102" s="108" t="s">
        <v>980</v>
      </c>
      <c r="I2102" s="108" t="s">
        <v>651</v>
      </c>
      <c r="J2102" s="109">
        <v>133805.44</v>
      </c>
      <c r="K2102" s="107">
        <v>2020</v>
      </c>
      <c r="L2102" s="98"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98" t="b">
        <f t="shared" si="32"/>
        <v>1</v>
      </c>
    </row>
    <row r="2103" spans="1:13">
      <c r="A2103" s="107">
        <v>10629</v>
      </c>
      <c r="B2103" s="108" t="s">
        <v>1730</v>
      </c>
      <c r="C2103" s="108" t="s">
        <v>1705</v>
      </c>
      <c r="D2103" s="107">
        <v>20541</v>
      </c>
      <c r="E2103" s="108" t="s">
        <v>68</v>
      </c>
      <c r="F2103" s="108" t="s">
        <v>870</v>
      </c>
      <c r="G2103" s="108" t="s">
        <v>605</v>
      </c>
      <c r="H2103" s="108" t="s">
        <v>981</v>
      </c>
      <c r="I2103" s="108" t="s">
        <v>727</v>
      </c>
      <c r="J2103" s="109">
        <v>163541.56</v>
      </c>
      <c r="K2103" s="107">
        <v>2020</v>
      </c>
      <c r="L2103" s="98"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98" t="b">
        <f t="shared" si="32"/>
        <v>1</v>
      </c>
    </row>
    <row r="2104" spans="1:13">
      <c r="A2104" s="107">
        <v>10633</v>
      </c>
      <c r="B2104" s="108" t="s">
        <v>1731</v>
      </c>
      <c r="C2104" s="108" t="s">
        <v>1326</v>
      </c>
      <c r="D2104" s="107">
        <v>55983</v>
      </c>
      <c r="E2104" s="108" t="s">
        <v>140</v>
      </c>
      <c r="F2104" s="108" t="s">
        <v>870</v>
      </c>
      <c r="G2104" s="108" t="s">
        <v>16</v>
      </c>
      <c r="H2104" s="108" t="s">
        <v>612</v>
      </c>
      <c r="I2104" s="108" t="s">
        <v>612</v>
      </c>
      <c r="J2104" s="109">
        <v>15.923</v>
      </c>
      <c r="K2104" s="107">
        <v>2020</v>
      </c>
      <c r="L2104" s="98"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98" t="b">
        <f t="shared" si="32"/>
        <v>1</v>
      </c>
    </row>
    <row r="2105" spans="1:13">
      <c r="A2105" s="107">
        <v>10633</v>
      </c>
      <c r="B2105" s="108" t="s">
        <v>1731</v>
      </c>
      <c r="C2105" s="108" t="s">
        <v>1326</v>
      </c>
      <c r="D2105" s="107">
        <v>55983</v>
      </c>
      <c r="E2105" s="108" t="s">
        <v>140</v>
      </c>
      <c r="F2105" s="108" t="s">
        <v>870</v>
      </c>
      <c r="G2105" s="108" t="s">
        <v>16</v>
      </c>
      <c r="H2105" s="108" t="s">
        <v>604</v>
      </c>
      <c r="I2105" s="108" t="s">
        <v>604</v>
      </c>
      <c r="J2105" s="109">
        <v>467775.08</v>
      </c>
      <c r="K2105" s="107">
        <v>2020</v>
      </c>
      <c r="L2105" s="98"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98" t="b">
        <f t="shared" si="32"/>
        <v>1</v>
      </c>
    </row>
    <row r="2106" spans="1:13">
      <c r="A2106" s="107">
        <v>10633</v>
      </c>
      <c r="B2106" s="108" t="s">
        <v>1731</v>
      </c>
      <c r="C2106" s="108" t="s">
        <v>1326</v>
      </c>
      <c r="D2106" s="107">
        <v>55983</v>
      </c>
      <c r="E2106" s="108" t="s">
        <v>140</v>
      </c>
      <c r="F2106" s="108" t="s">
        <v>870</v>
      </c>
      <c r="G2106" s="108" t="s">
        <v>24</v>
      </c>
      <c r="H2106" s="108" t="s">
        <v>612</v>
      </c>
      <c r="I2106" s="108" t="s">
        <v>612</v>
      </c>
      <c r="J2106" s="109">
        <v>49.399000000000001</v>
      </c>
      <c r="K2106" s="107">
        <v>2020</v>
      </c>
      <c r="L2106" s="98"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98" t="b">
        <f t="shared" si="32"/>
        <v>1</v>
      </c>
    </row>
    <row r="2107" spans="1:13">
      <c r="A2107" s="107">
        <v>10633</v>
      </c>
      <c r="B2107" s="108" t="s">
        <v>1731</v>
      </c>
      <c r="C2107" s="108" t="s">
        <v>1326</v>
      </c>
      <c r="D2107" s="107">
        <v>55983</v>
      </c>
      <c r="E2107" s="108" t="s">
        <v>140</v>
      </c>
      <c r="F2107" s="108" t="s">
        <v>870</v>
      </c>
      <c r="G2107" s="108" t="s">
        <v>24</v>
      </c>
      <c r="H2107" s="108" t="s">
        <v>604</v>
      </c>
      <c r="I2107" s="108" t="s">
        <v>604</v>
      </c>
      <c r="J2107" s="109">
        <v>1453489.6</v>
      </c>
      <c r="K2107" s="107">
        <v>2020</v>
      </c>
      <c r="L2107" s="98"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98" t="b">
        <f t="shared" si="32"/>
        <v>1</v>
      </c>
    </row>
    <row r="2108" spans="1:13">
      <c r="A2108" s="107">
        <v>10642</v>
      </c>
      <c r="B2108" s="108" t="s">
        <v>1732</v>
      </c>
      <c r="C2108" s="108" t="s">
        <v>1733</v>
      </c>
      <c r="D2108" s="107">
        <v>473</v>
      </c>
      <c r="E2108" s="108" t="s">
        <v>102</v>
      </c>
      <c r="F2108" s="108" t="s">
        <v>679</v>
      </c>
      <c r="G2108" s="108" t="s">
        <v>605</v>
      </c>
      <c r="H2108" s="108" t="s">
        <v>612</v>
      </c>
      <c r="I2108" s="108" t="s">
        <v>612</v>
      </c>
      <c r="J2108" s="109">
        <v>638.79999999999995</v>
      </c>
      <c r="K2108" s="107">
        <v>2020</v>
      </c>
      <c r="L2108" s="98"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98" t="b">
        <f t="shared" si="32"/>
        <v>1</v>
      </c>
    </row>
    <row r="2109" spans="1:13">
      <c r="A2109" s="107">
        <v>10642</v>
      </c>
      <c r="B2109" s="108" t="s">
        <v>1732</v>
      </c>
      <c r="C2109" s="108" t="s">
        <v>1733</v>
      </c>
      <c r="D2109" s="107">
        <v>473</v>
      </c>
      <c r="E2109" s="108" t="s">
        <v>102</v>
      </c>
      <c r="F2109" s="108" t="s">
        <v>679</v>
      </c>
      <c r="G2109" s="108" t="s">
        <v>605</v>
      </c>
      <c r="H2109" s="108" t="s">
        <v>980</v>
      </c>
      <c r="I2109" s="108" t="s">
        <v>651</v>
      </c>
      <c r="J2109" s="109">
        <v>266854.48</v>
      </c>
      <c r="K2109" s="107">
        <v>2020</v>
      </c>
      <c r="L2109" s="98"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98" t="b">
        <f t="shared" si="32"/>
        <v>1</v>
      </c>
    </row>
    <row r="2110" spans="1:13">
      <c r="A2110" s="107">
        <v>10642</v>
      </c>
      <c r="B2110" s="108" t="s">
        <v>1732</v>
      </c>
      <c r="C2110" s="108" t="s">
        <v>1733</v>
      </c>
      <c r="D2110" s="107">
        <v>473</v>
      </c>
      <c r="E2110" s="108" t="s">
        <v>102</v>
      </c>
      <c r="F2110" s="108" t="s">
        <v>679</v>
      </c>
      <c r="G2110" s="108" t="s">
        <v>605</v>
      </c>
      <c r="H2110" s="108" t="s">
        <v>981</v>
      </c>
      <c r="I2110" s="108" t="s">
        <v>727</v>
      </c>
      <c r="J2110" s="109">
        <v>326154.73</v>
      </c>
      <c r="K2110" s="107">
        <v>2020</v>
      </c>
      <c r="L2110" s="98"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98" t="b">
        <f t="shared" si="32"/>
        <v>1</v>
      </c>
    </row>
    <row r="2111" spans="1:13">
      <c r="A2111" s="107">
        <v>10642</v>
      </c>
      <c r="B2111" s="108" t="s">
        <v>1732</v>
      </c>
      <c r="C2111" s="108" t="s">
        <v>1733</v>
      </c>
      <c r="D2111" s="107">
        <v>473</v>
      </c>
      <c r="E2111" s="108" t="s">
        <v>102</v>
      </c>
      <c r="F2111" s="108" t="s">
        <v>679</v>
      </c>
      <c r="G2111" s="108" t="s">
        <v>605</v>
      </c>
      <c r="H2111" s="108" t="s">
        <v>785</v>
      </c>
      <c r="I2111" s="108" t="s">
        <v>786</v>
      </c>
      <c r="J2111" s="109">
        <v>0</v>
      </c>
      <c r="K2111" s="107">
        <v>2020</v>
      </c>
      <c r="L2111" s="98"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98" t="b">
        <f t="shared" si="32"/>
        <v>1</v>
      </c>
    </row>
    <row r="2112" spans="1:13">
      <c r="A2112" s="107">
        <v>10643</v>
      </c>
      <c r="B2112" s="108" t="s">
        <v>1734</v>
      </c>
      <c r="C2112" s="108" t="s">
        <v>1734</v>
      </c>
      <c r="D2112" s="107">
        <v>542</v>
      </c>
      <c r="E2112" s="108" t="s">
        <v>97</v>
      </c>
      <c r="F2112" s="108" t="s">
        <v>679</v>
      </c>
      <c r="G2112" s="108" t="s">
        <v>605</v>
      </c>
      <c r="H2112" s="108" t="s">
        <v>612</v>
      </c>
      <c r="I2112" s="108" t="s">
        <v>612</v>
      </c>
      <c r="J2112" s="109">
        <v>0</v>
      </c>
      <c r="K2112" s="107">
        <v>2020</v>
      </c>
      <c r="L2112" s="98"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98" t="b">
        <f t="shared" si="32"/>
        <v>1</v>
      </c>
    </row>
    <row r="2113" spans="1:13">
      <c r="A2113" s="107">
        <v>10643</v>
      </c>
      <c r="B2113" s="108" t="s">
        <v>1734</v>
      </c>
      <c r="C2113" s="108" t="s">
        <v>1734</v>
      </c>
      <c r="D2113" s="107">
        <v>542</v>
      </c>
      <c r="E2113" s="108" t="s">
        <v>97</v>
      </c>
      <c r="F2113" s="108" t="s">
        <v>679</v>
      </c>
      <c r="G2113" s="108" t="s">
        <v>605</v>
      </c>
      <c r="H2113" s="108" t="s">
        <v>980</v>
      </c>
      <c r="I2113" s="108" t="s">
        <v>651</v>
      </c>
      <c r="J2113" s="109">
        <v>219362.02</v>
      </c>
      <c r="K2113" s="107">
        <v>2020</v>
      </c>
      <c r="L2113" s="98"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98" t="b">
        <f t="shared" si="32"/>
        <v>1</v>
      </c>
    </row>
    <row r="2114" spans="1:13">
      <c r="A2114" s="107">
        <v>10643</v>
      </c>
      <c r="B2114" s="108" t="s">
        <v>1734</v>
      </c>
      <c r="C2114" s="108" t="s">
        <v>1734</v>
      </c>
      <c r="D2114" s="107">
        <v>542</v>
      </c>
      <c r="E2114" s="108" t="s">
        <v>97</v>
      </c>
      <c r="F2114" s="108" t="s">
        <v>679</v>
      </c>
      <c r="G2114" s="108" t="s">
        <v>605</v>
      </c>
      <c r="H2114" s="108" t="s">
        <v>981</v>
      </c>
      <c r="I2114" s="108" t="s">
        <v>727</v>
      </c>
      <c r="J2114" s="109">
        <v>268111.98</v>
      </c>
      <c r="K2114" s="107">
        <v>2020</v>
      </c>
      <c r="L2114" s="98"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98" t="b">
        <f t="shared" si="32"/>
        <v>1</v>
      </c>
    </row>
    <row r="2115" spans="1:13">
      <c r="A2115" s="107">
        <v>10646</v>
      </c>
      <c r="B2115" s="108" t="s">
        <v>1735</v>
      </c>
      <c r="C2115" s="108" t="s">
        <v>1735</v>
      </c>
      <c r="D2115" s="107">
        <v>528</v>
      </c>
      <c r="E2115" s="108" t="s">
        <v>24</v>
      </c>
      <c r="F2115" s="108" t="s">
        <v>679</v>
      </c>
      <c r="G2115" s="108" t="s">
        <v>605</v>
      </c>
      <c r="H2115" s="108" t="s">
        <v>612</v>
      </c>
      <c r="I2115" s="108" t="s">
        <v>612</v>
      </c>
      <c r="J2115" s="109">
        <v>1483.653</v>
      </c>
      <c r="K2115" s="107">
        <v>2020</v>
      </c>
      <c r="L2115" s="98"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98" t="b">
        <f t="shared" si="32"/>
        <v>1</v>
      </c>
    </row>
    <row r="2116" spans="1:13">
      <c r="A2116" s="107">
        <v>10646</v>
      </c>
      <c r="B2116" s="108" t="s">
        <v>1735</v>
      </c>
      <c r="C2116" s="108" t="s">
        <v>1735</v>
      </c>
      <c r="D2116" s="107">
        <v>528</v>
      </c>
      <c r="E2116" s="108" t="s">
        <v>24</v>
      </c>
      <c r="F2116" s="108" t="s">
        <v>679</v>
      </c>
      <c r="G2116" s="108" t="s">
        <v>605</v>
      </c>
      <c r="H2116" s="108" t="s">
        <v>980</v>
      </c>
      <c r="I2116" s="108" t="s">
        <v>651</v>
      </c>
      <c r="J2116" s="109">
        <v>55914.989000000001</v>
      </c>
      <c r="K2116" s="107">
        <v>2020</v>
      </c>
      <c r="L2116" s="98"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98" t="b">
        <f t="shared" si="32"/>
        <v>1</v>
      </c>
    </row>
    <row r="2117" spans="1:13">
      <c r="A2117" s="107">
        <v>10646</v>
      </c>
      <c r="B2117" s="108" t="s">
        <v>1735</v>
      </c>
      <c r="C2117" s="108" t="s">
        <v>1735</v>
      </c>
      <c r="D2117" s="107">
        <v>528</v>
      </c>
      <c r="E2117" s="108" t="s">
        <v>24</v>
      </c>
      <c r="F2117" s="108" t="s">
        <v>679</v>
      </c>
      <c r="G2117" s="108" t="s">
        <v>605</v>
      </c>
      <c r="H2117" s="108" t="s">
        <v>981</v>
      </c>
      <c r="I2117" s="108" t="s">
        <v>727</v>
      </c>
      <c r="J2117" s="109">
        <v>68341.357999999993</v>
      </c>
      <c r="K2117" s="107">
        <v>2020</v>
      </c>
      <c r="L2117" s="98"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98" t="b">
        <f t="shared" si="32"/>
        <v>1</v>
      </c>
    </row>
    <row r="2118" spans="1:13">
      <c r="A2118" s="107">
        <v>10649</v>
      </c>
      <c r="B2118" s="108" t="s">
        <v>1736</v>
      </c>
      <c r="C2118" s="108" t="s">
        <v>1737</v>
      </c>
      <c r="D2118" s="107">
        <v>60662</v>
      </c>
      <c r="E2118" s="108" t="s">
        <v>16</v>
      </c>
      <c r="F2118" s="108" t="s">
        <v>870</v>
      </c>
      <c r="G2118" s="108" t="s">
        <v>611</v>
      </c>
      <c r="H2118" s="108" t="s">
        <v>604</v>
      </c>
      <c r="I2118" s="108" t="s">
        <v>604</v>
      </c>
      <c r="J2118" s="109">
        <v>41877</v>
      </c>
      <c r="K2118" s="107">
        <v>2020</v>
      </c>
      <c r="L2118" s="98"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98" t="b">
        <f t="shared" si="32"/>
        <v>1</v>
      </c>
    </row>
    <row r="2119" spans="1:13">
      <c r="A2119" s="107">
        <v>10650</v>
      </c>
      <c r="B2119" s="108" t="s">
        <v>1738</v>
      </c>
      <c r="C2119" s="108" t="s">
        <v>1737</v>
      </c>
      <c r="D2119" s="107">
        <v>60662</v>
      </c>
      <c r="E2119" s="108" t="s">
        <v>16</v>
      </c>
      <c r="F2119" s="108" t="s">
        <v>870</v>
      </c>
      <c r="G2119" s="108" t="s">
        <v>611</v>
      </c>
      <c r="H2119" s="108" t="s">
        <v>604</v>
      </c>
      <c r="I2119" s="108" t="s">
        <v>604</v>
      </c>
      <c r="J2119" s="109">
        <v>18607</v>
      </c>
      <c r="K2119" s="107">
        <v>2020</v>
      </c>
      <c r="L2119" s="98"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98" t="b">
        <f t="shared" si="32"/>
        <v>1</v>
      </c>
    </row>
    <row r="2120" spans="1:13">
      <c r="A2120" s="107">
        <v>10656</v>
      </c>
      <c r="B2120" s="108" t="s">
        <v>1739</v>
      </c>
      <c r="C2120" s="108" t="s">
        <v>1740</v>
      </c>
      <c r="D2120" s="107">
        <v>6789</v>
      </c>
      <c r="E2120" s="108" t="s">
        <v>73</v>
      </c>
      <c r="F2120" s="108" t="s">
        <v>1570</v>
      </c>
      <c r="G2120" s="108" t="s">
        <v>664</v>
      </c>
      <c r="H2120" s="108" t="s">
        <v>636</v>
      </c>
      <c r="I2120" s="108" t="s">
        <v>665</v>
      </c>
      <c r="J2120" s="109">
        <v>4838</v>
      </c>
      <c r="K2120" s="107">
        <v>2020</v>
      </c>
      <c r="L2120" s="98"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98"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07">
        <v>10671</v>
      </c>
      <c r="B2121" s="108" t="s">
        <v>1741</v>
      </c>
      <c r="C2121" s="108" t="s">
        <v>1098</v>
      </c>
      <c r="D2121" s="107">
        <v>14063</v>
      </c>
      <c r="E2121" s="108" t="s">
        <v>112</v>
      </c>
      <c r="F2121" s="108" t="s">
        <v>603</v>
      </c>
      <c r="G2121" s="108" t="s">
        <v>605</v>
      </c>
      <c r="H2121" s="108" t="s">
        <v>606</v>
      </c>
      <c r="I2121" s="108" t="s">
        <v>607</v>
      </c>
      <c r="J2121" s="109">
        <v>136379.65</v>
      </c>
      <c r="K2121" s="107">
        <v>2020</v>
      </c>
      <c r="L2121" s="98"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98" t="b">
        <f t="shared" si="33"/>
        <v>1</v>
      </c>
    </row>
    <row r="2122" spans="1:13">
      <c r="A2122" s="107">
        <v>10671</v>
      </c>
      <c r="B2122" s="108" t="s">
        <v>1741</v>
      </c>
      <c r="C2122" s="108" t="s">
        <v>1098</v>
      </c>
      <c r="D2122" s="107">
        <v>14063</v>
      </c>
      <c r="E2122" s="108" t="s">
        <v>112</v>
      </c>
      <c r="F2122" s="108" t="s">
        <v>603</v>
      </c>
      <c r="G2122" s="108" t="s">
        <v>605</v>
      </c>
      <c r="H2122" s="108" t="s">
        <v>604</v>
      </c>
      <c r="I2122" s="108" t="s">
        <v>604</v>
      </c>
      <c r="J2122" s="109">
        <v>35944.33</v>
      </c>
      <c r="K2122" s="107">
        <v>2020</v>
      </c>
      <c r="L2122" s="98"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98" t="b">
        <f t="shared" si="33"/>
        <v>1</v>
      </c>
    </row>
    <row r="2123" spans="1:13">
      <c r="A2123" s="107">
        <v>10671</v>
      </c>
      <c r="B2123" s="108" t="s">
        <v>1741</v>
      </c>
      <c r="C2123" s="108" t="s">
        <v>1098</v>
      </c>
      <c r="D2123" s="107">
        <v>14063</v>
      </c>
      <c r="E2123" s="108" t="s">
        <v>112</v>
      </c>
      <c r="F2123" s="108" t="s">
        <v>603</v>
      </c>
      <c r="G2123" s="108" t="s">
        <v>605</v>
      </c>
      <c r="H2123" s="108" t="s">
        <v>628</v>
      </c>
      <c r="I2123" s="108" t="s">
        <v>607</v>
      </c>
      <c r="J2123" s="109">
        <v>0</v>
      </c>
      <c r="K2123" s="107">
        <v>2020</v>
      </c>
      <c r="L2123" s="98"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98" t="b">
        <f t="shared" si="33"/>
        <v>1</v>
      </c>
    </row>
    <row r="2124" spans="1:13">
      <c r="A2124" s="107">
        <v>10671</v>
      </c>
      <c r="B2124" s="108" t="s">
        <v>1741</v>
      </c>
      <c r="C2124" s="108" t="s">
        <v>1098</v>
      </c>
      <c r="D2124" s="107">
        <v>14063</v>
      </c>
      <c r="E2124" s="108" t="s">
        <v>112</v>
      </c>
      <c r="F2124" s="108" t="s">
        <v>603</v>
      </c>
      <c r="G2124" s="108" t="s">
        <v>605</v>
      </c>
      <c r="H2124" s="108" t="s">
        <v>608</v>
      </c>
      <c r="I2124" s="108" t="s">
        <v>607</v>
      </c>
      <c r="J2124" s="109">
        <v>620717.02</v>
      </c>
      <c r="K2124" s="107">
        <v>2020</v>
      </c>
      <c r="L2124" s="98"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98" t="b">
        <f t="shared" si="33"/>
        <v>1</v>
      </c>
    </row>
    <row r="2125" spans="1:13">
      <c r="A2125" s="107">
        <v>10671</v>
      </c>
      <c r="B2125" s="108" t="s">
        <v>1741</v>
      </c>
      <c r="C2125" s="108" t="s">
        <v>1098</v>
      </c>
      <c r="D2125" s="107">
        <v>14063</v>
      </c>
      <c r="E2125" s="108" t="s">
        <v>112</v>
      </c>
      <c r="F2125" s="108" t="s">
        <v>603</v>
      </c>
      <c r="G2125" s="108" t="s">
        <v>605</v>
      </c>
      <c r="H2125" s="108" t="s">
        <v>917</v>
      </c>
      <c r="I2125" s="108" t="s">
        <v>727</v>
      </c>
      <c r="J2125" s="109">
        <v>0</v>
      </c>
      <c r="K2125" s="107">
        <v>2020</v>
      </c>
      <c r="L2125" s="98"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98" t="b">
        <f t="shared" si="33"/>
        <v>1</v>
      </c>
    </row>
    <row r="2126" spans="1:13">
      <c r="A2126" s="107">
        <v>10671</v>
      </c>
      <c r="B2126" s="108" t="s">
        <v>1741</v>
      </c>
      <c r="C2126" s="108" t="s">
        <v>1098</v>
      </c>
      <c r="D2126" s="107">
        <v>14063</v>
      </c>
      <c r="E2126" s="108" t="s">
        <v>112</v>
      </c>
      <c r="F2126" s="108" t="s">
        <v>603</v>
      </c>
      <c r="G2126" s="108" t="s">
        <v>605</v>
      </c>
      <c r="H2126" s="108" t="s">
        <v>785</v>
      </c>
      <c r="I2126" s="108" t="s">
        <v>786</v>
      </c>
      <c r="J2126" s="109">
        <v>0</v>
      </c>
      <c r="K2126" s="107">
        <v>2020</v>
      </c>
      <c r="L2126" s="98"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98" t="b">
        <f t="shared" si="33"/>
        <v>1</v>
      </c>
    </row>
    <row r="2127" spans="1:13">
      <c r="A2127" s="107">
        <v>10673</v>
      </c>
      <c r="B2127" s="108" t="s">
        <v>1742</v>
      </c>
      <c r="C2127" s="108" t="s">
        <v>1743</v>
      </c>
      <c r="D2127" s="107">
        <v>177</v>
      </c>
      <c r="E2127" s="108" t="s">
        <v>38</v>
      </c>
      <c r="F2127" s="108" t="s">
        <v>870</v>
      </c>
      <c r="G2127" s="108" t="s">
        <v>605</v>
      </c>
      <c r="H2127" s="108" t="s">
        <v>606</v>
      </c>
      <c r="I2127" s="108" t="s">
        <v>607</v>
      </c>
      <c r="J2127" s="109">
        <v>3140.3040000000001</v>
      </c>
      <c r="K2127" s="107">
        <v>2020</v>
      </c>
      <c r="L2127" s="98"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98" t="b">
        <f t="shared" si="33"/>
        <v>1</v>
      </c>
    </row>
    <row r="2128" spans="1:13">
      <c r="A2128" s="107">
        <v>10673</v>
      </c>
      <c r="B2128" s="108" t="s">
        <v>1742</v>
      </c>
      <c r="C2128" s="108" t="s">
        <v>1743</v>
      </c>
      <c r="D2128" s="107">
        <v>177</v>
      </c>
      <c r="E2128" s="108" t="s">
        <v>38</v>
      </c>
      <c r="F2128" s="108" t="s">
        <v>870</v>
      </c>
      <c r="G2128" s="108" t="s">
        <v>605</v>
      </c>
      <c r="H2128" s="108" t="s">
        <v>612</v>
      </c>
      <c r="I2128" s="108" t="s">
        <v>612</v>
      </c>
      <c r="J2128" s="109">
        <v>3700.0050000000001</v>
      </c>
      <c r="K2128" s="107">
        <v>2020</v>
      </c>
      <c r="L2128" s="98"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98" t="b">
        <f t="shared" si="33"/>
        <v>1</v>
      </c>
    </row>
    <row r="2129" spans="1:13">
      <c r="A2129" s="107">
        <v>10673</v>
      </c>
      <c r="B2129" s="108" t="s">
        <v>1742</v>
      </c>
      <c r="C2129" s="108" t="s">
        <v>1743</v>
      </c>
      <c r="D2129" s="107">
        <v>177</v>
      </c>
      <c r="E2129" s="108" t="s">
        <v>38</v>
      </c>
      <c r="F2129" s="108" t="s">
        <v>870</v>
      </c>
      <c r="G2129" s="108" t="s">
        <v>605</v>
      </c>
      <c r="H2129" s="108" t="s">
        <v>1019</v>
      </c>
      <c r="I2129" s="108" t="s">
        <v>689</v>
      </c>
      <c r="J2129" s="109">
        <v>0</v>
      </c>
      <c r="K2129" s="107">
        <v>2020</v>
      </c>
      <c r="L2129" s="98"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98" t="b">
        <f t="shared" si="33"/>
        <v>1</v>
      </c>
    </row>
    <row r="2130" spans="1:13">
      <c r="A2130" s="107">
        <v>10673</v>
      </c>
      <c r="B2130" s="108" t="s">
        <v>1742</v>
      </c>
      <c r="C2130" s="108" t="s">
        <v>1743</v>
      </c>
      <c r="D2130" s="107">
        <v>177</v>
      </c>
      <c r="E2130" s="108" t="s">
        <v>38</v>
      </c>
      <c r="F2130" s="108" t="s">
        <v>870</v>
      </c>
      <c r="G2130" s="108" t="s">
        <v>605</v>
      </c>
      <c r="H2130" s="108" t="s">
        <v>608</v>
      </c>
      <c r="I2130" s="108" t="s">
        <v>607</v>
      </c>
      <c r="J2130" s="109">
        <v>1162006.3999999999</v>
      </c>
      <c r="K2130" s="107">
        <v>2020</v>
      </c>
      <c r="L2130" s="98"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98" t="b">
        <f t="shared" si="33"/>
        <v>1</v>
      </c>
    </row>
    <row r="2131" spans="1:13">
      <c r="A2131" s="107">
        <v>10673</v>
      </c>
      <c r="B2131" s="108" t="s">
        <v>1742</v>
      </c>
      <c r="C2131" s="108" t="s">
        <v>1743</v>
      </c>
      <c r="D2131" s="107">
        <v>177</v>
      </c>
      <c r="E2131" s="108" t="s">
        <v>38</v>
      </c>
      <c r="F2131" s="108" t="s">
        <v>870</v>
      </c>
      <c r="G2131" s="108" t="s">
        <v>605</v>
      </c>
      <c r="H2131" s="108" t="s">
        <v>917</v>
      </c>
      <c r="I2131" s="108" t="s">
        <v>727</v>
      </c>
      <c r="J2131" s="109">
        <v>0</v>
      </c>
      <c r="K2131" s="107">
        <v>2020</v>
      </c>
      <c r="L2131" s="98"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98" t="b">
        <f t="shared" si="33"/>
        <v>1</v>
      </c>
    </row>
    <row r="2132" spans="1:13">
      <c r="A2132" s="107">
        <v>10673</v>
      </c>
      <c r="B2132" s="108" t="s">
        <v>1742</v>
      </c>
      <c r="C2132" s="108" t="s">
        <v>1743</v>
      </c>
      <c r="D2132" s="107">
        <v>177</v>
      </c>
      <c r="E2132" s="108" t="s">
        <v>38</v>
      </c>
      <c r="F2132" s="108" t="s">
        <v>870</v>
      </c>
      <c r="G2132" s="108" t="s">
        <v>605</v>
      </c>
      <c r="H2132" s="108" t="s">
        <v>963</v>
      </c>
      <c r="I2132" s="108" t="s">
        <v>621</v>
      </c>
      <c r="J2132" s="109">
        <v>15162.282999999999</v>
      </c>
      <c r="K2132" s="107">
        <v>2020</v>
      </c>
      <c r="L2132" s="98"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98" t="b">
        <f t="shared" si="33"/>
        <v>1</v>
      </c>
    </row>
    <row r="2133" spans="1:13">
      <c r="A2133" s="107">
        <v>10678</v>
      </c>
      <c r="B2133" s="108" t="s">
        <v>1744</v>
      </c>
      <c r="C2133" s="108" t="s">
        <v>1745</v>
      </c>
      <c r="D2133" s="107">
        <v>35</v>
      </c>
      <c r="E2133" s="108" t="s">
        <v>68</v>
      </c>
      <c r="F2133" s="108" t="s">
        <v>870</v>
      </c>
      <c r="G2133" s="108" t="s">
        <v>605</v>
      </c>
      <c r="H2133" s="108" t="s">
        <v>606</v>
      </c>
      <c r="I2133" s="108" t="s">
        <v>607</v>
      </c>
      <c r="J2133" s="109">
        <v>952767.33</v>
      </c>
      <c r="K2133" s="107">
        <v>2020</v>
      </c>
      <c r="L2133" s="98"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98" t="b">
        <f t="shared" si="33"/>
        <v>1</v>
      </c>
    </row>
    <row r="2134" spans="1:13">
      <c r="A2134" s="107">
        <v>10678</v>
      </c>
      <c r="B2134" s="108" t="s">
        <v>1744</v>
      </c>
      <c r="C2134" s="108" t="s">
        <v>1745</v>
      </c>
      <c r="D2134" s="107">
        <v>35</v>
      </c>
      <c r="E2134" s="108" t="s">
        <v>68</v>
      </c>
      <c r="F2134" s="108" t="s">
        <v>870</v>
      </c>
      <c r="G2134" s="108" t="s">
        <v>605</v>
      </c>
      <c r="H2134" s="108" t="s">
        <v>612</v>
      </c>
      <c r="I2134" s="108" t="s">
        <v>612</v>
      </c>
      <c r="J2134" s="109">
        <v>671.66800000000001</v>
      </c>
      <c r="K2134" s="107">
        <v>2020</v>
      </c>
      <c r="L2134" s="98"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98" t="b">
        <f t="shared" si="33"/>
        <v>1</v>
      </c>
    </row>
    <row r="2135" spans="1:13">
      <c r="A2135" s="107">
        <v>10678</v>
      </c>
      <c r="B2135" s="108" t="s">
        <v>1744</v>
      </c>
      <c r="C2135" s="108" t="s">
        <v>1745</v>
      </c>
      <c r="D2135" s="107">
        <v>35</v>
      </c>
      <c r="E2135" s="108" t="s">
        <v>68</v>
      </c>
      <c r="F2135" s="108" t="s">
        <v>870</v>
      </c>
      <c r="G2135" s="108" t="s">
        <v>605</v>
      </c>
      <c r="H2135" s="108" t="s">
        <v>861</v>
      </c>
      <c r="I2135" s="108" t="s">
        <v>862</v>
      </c>
      <c r="J2135" s="109">
        <v>0</v>
      </c>
      <c r="K2135" s="107">
        <v>2020</v>
      </c>
      <c r="L2135" s="98"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98" t="b">
        <f t="shared" si="33"/>
        <v>1</v>
      </c>
    </row>
    <row r="2136" spans="1:13">
      <c r="A2136" s="107">
        <v>10684</v>
      </c>
      <c r="B2136" s="108" t="s">
        <v>1746</v>
      </c>
      <c r="C2136" s="108" t="s">
        <v>1747</v>
      </c>
      <c r="D2136" s="107">
        <v>49968</v>
      </c>
      <c r="E2136" s="108" t="s">
        <v>16</v>
      </c>
      <c r="F2136" s="108" t="s">
        <v>924</v>
      </c>
      <c r="G2136" s="108" t="s">
        <v>605</v>
      </c>
      <c r="H2136" s="108" t="s">
        <v>606</v>
      </c>
      <c r="I2136" s="108" t="s">
        <v>607</v>
      </c>
      <c r="J2136" s="109">
        <v>3564.1439999999998</v>
      </c>
      <c r="K2136" s="107">
        <v>2020</v>
      </c>
      <c r="L2136" s="98"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98" t="b">
        <f t="shared" si="33"/>
        <v>0</v>
      </c>
    </row>
    <row r="2137" spans="1:13">
      <c r="A2137" s="107">
        <v>10684</v>
      </c>
      <c r="B2137" s="108" t="s">
        <v>1746</v>
      </c>
      <c r="C2137" s="108" t="s">
        <v>1747</v>
      </c>
      <c r="D2137" s="107">
        <v>49968</v>
      </c>
      <c r="E2137" s="108" t="s">
        <v>16</v>
      </c>
      <c r="F2137" s="108" t="s">
        <v>924</v>
      </c>
      <c r="G2137" s="108" t="s">
        <v>605</v>
      </c>
      <c r="H2137" s="108" t="s">
        <v>604</v>
      </c>
      <c r="I2137" s="108" t="s">
        <v>604</v>
      </c>
      <c r="J2137" s="109">
        <v>26721.148000000001</v>
      </c>
      <c r="K2137" s="107">
        <v>2020</v>
      </c>
      <c r="L2137" s="98"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98" t="b">
        <f t="shared" si="33"/>
        <v>0</v>
      </c>
    </row>
    <row r="2138" spans="1:13">
      <c r="A2138" s="107">
        <v>10684</v>
      </c>
      <c r="B2138" s="108" t="s">
        <v>1746</v>
      </c>
      <c r="C2138" s="108" t="s">
        <v>1747</v>
      </c>
      <c r="D2138" s="107">
        <v>49968</v>
      </c>
      <c r="E2138" s="108" t="s">
        <v>16</v>
      </c>
      <c r="F2138" s="108" t="s">
        <v>924</v>
      </c>
      <c r="G2138" s="108" t="s">
        <v>605</v>
      </c>
      <c r="H2138" s="108" t="s">
        <v>628</v>
      </c>
      <c r="I2138" s="108" t="s">
        <v>607</v>
      </c>
      <c r="J2138" s="109">
        <v>286726.71000000002</v>
      </c>
      <c r="K2138" s="107">
        <v>2020</v>
      </c>
      <c r="L2138" s="98"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98" t="b">
        <f t="shared" si="33"/>
        <v>0</v>
      </c>
    </row>
    <row r="2139" spans="1:13">
      <c r="A2139" s="107">
        <v>10692</v>
      </c>
      <c r="B2139" s="108" t="s">
        <v>1748</v>
      </c>
      <c r="C2139" s="108" t="s">
        <v>1749</v>
      </c>
      <c r="D2139" s="107">
        <v>6091</v>
      </c>
      <c r="E2139" s="108" t="s">
        <v>132</v>
      </c>
      <c r="F2139" s="108" t="s">
        <v>924</v>
      </c>
      <c r="G2139" s="108" t="s">
        <v>611</v>
      </c>
      <c r="H2139" s="108" t="s">
        <v>604</v>
      </c>
      <c r="I2139" s="108" t="s">
        <v>604</v>
      </c>
      <c r="J2139" s="109">
        <v>2794864</v>
      </c>
      <c r="K2139" s="107">
        <v>2020</v>
      </c>
      <c r="L2139" s="98"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98" t="b">
        <f t="shared" si="33"/>
        <v>0</v>
      </c>
    </row>
    <row r="2140" spans="1:13">
      <c r="A2140" s="107">
        <v>10693</v>
      </c>
      <c r="B2140" s="108" t="s">
        <v>1750</v>
      </c>
      <c r="C2140" s="108" t="s">
        <v>1751</v>
      </c>
      <c r="D2140" s="107">
        <v>11704</v>
      </c>
      <c r="E2140" s="108" t="s">
        <v>68</v>
      </c>
      <c r="F2140" s="108" t="s">
        <v>973</v>
      </c>
      <c r="G2140" s="108" t="s">
        <v>649</v>
      </c>
      <c r="H2140" s="108" t="s">
        <v>606</v>
      </c>
      <c r="I2140" s="108" t="s">
        <v>607</v>
      </c>
      <c r="J2140" s="109">
        <v>0</v>
      </c>
      <c r="K2140" s="107">
        <v>2020</v>
      </c>
      <c r="L2140" s="98"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98" t="b">
        <f t="shared" si="33"/>
        <v>0</v>
      </c>
    </row>
    <row r="2141" spans="1:13">
      <c r="A2141" s="107">
        <v>10693</v>
      </c>
      <c r="B2141" s="108" t="s">
        <v>1750</v>
      </c>
      <c r="C2141" s="108" t="s">
        <v>1751</v>
      </c>
      <c r="D2141" s="107">
        <v>11704</v>
      </c>
      <c r="E2141" s="108" t="s">
        <v>68</v>
      </c>
      <c r="F2141" s="108" t="s">
        <v>973</v>
      </c>
      <c r="G2141" s="108" t="s">
        <v>649</v>
      </c>
      <c r="H2141" s="108" t="s">
        <v>612</v>
      </c>
      <c r="I2141" s="108" t="s">
        <v>612</v>
      </c>
      <c r="J2141" s="109">
        <v>75</v>
      </c>
      <c r="K2141" s="107">
        <v>2020</v>
      </c>
      <c r="L2141" s="98"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98" t="b">
        <f t="shared" si="33"/>
        <v>0</v>
      </c>
    </row>
    <row r="2142" spans="1:13">
      <c r="A2142" s="107">
        <v>10693</v>
      </c>
      <c r="B2142" s="108" t="s">
        <v>1750</v>
      </c>
      <c r="C2142" s="108" t="s">
        <v>1751</v>
      </c>
      <c r="D2142" s="107">
        <v>11704</v>
      </c>
      <c r="E2142" s="108" t="s">
        <v>68</v>
      </c>
      <c r="F2142" s="108" t="s">
        <v>973</v>
      </c>
      <c r="G2142" s="108" t="s">
        <v>649</v>
      </c>
      <c r="H2142" s="108" t="s">
        <v>604</v>
      </c>
      <c r="I2142" s="108" t="s">
        <v>604</v>
      </c>
      <c r="J2142" s="109">
        <v>0</v>
      </c>
      <c r="K2142" s="107">
        <v>2020</v>
      </c>
      <c r="L2142" s="98"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98" t="b">
        <f t="shared" si="33"/>
        <v>0</v>
      </c>
    </row>
    <row r="2143" spans="1:13">
      <c r="A2143" s="107">
        <v>10693</v>
      </c>
      <c r="B2143" s="108" t="s">
        <v>1750</v>
      </c>
      <c r="C2143" s="108" t="s">
        <v>1751</v>
      </c>
      <c r="D2143" s="107">
        <v>11704</v>
      </c>
      <c r="E2143" s="108" t="s">
        <v>68</v>
      </c>
      <c r="F2143" s="108" t="s">
        <v>973</v>
      </c>
      <c r="G2143" s="108" t="s">
        <v>605</v>
      </c>
      <c r="H2143" s="108" t="s">
        <v>606</v>
      </c>
      <c r="I2143" s="108" t="s">
        <v>607</v>
      </c>
      <c r="J2143" s="109">
        <v>0</v>
      </c>
      <c r="K2143" s="107">
        <v>2020</v>
      </c>
      <c r="L2143" s="98"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98" t="b">
        <f t="shared" si="33"/>
        <v>0</v>
      </c>
    </row>
    <row r="2144" spans="1:13">
      <c r="A2144" s="107">
        <v>10693</v>
      </c>
      <c r="B2144" s="108" t="s">
        <v>1750</v>
      </c>
      <c r="C2144" s="108" t="s">
        <v>1751</v>
      </c>
      <c r="D2144" s="107">
        <v>11704</v>
      </c>
      <c r="E2144" s="108" t="s">
        <v>68</v>
      </c>
      <c r="F2144" s="108" t="s">
        <v>973</v>
      </c>
      <c r="G2144" s="108" t="s">
        <v>605</v>
      </c>
      <c r="H2144" s="108" t="s">
        <v>612</v>
      </c>
      <c r="I2144" s="108" t="s">
        <v>612</v>
      </c>
      <c r="J2144" s="109">
        <v>52.978999999999999</v>
      </c>
      <c r="K2144" s="107">
        <v>2020</v>
      </c>
      <c r="L2144" s="98"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98" t="b">
        <f t="shared" si="33"/>
        <v>0</v>
      </c>
    </row>
    <row r="2145" spans="1:13">
      <c r="A2145" s="107">
        <v>10693</v>
      </c>
      <c r="B2145" s="108" t="s">
        <v>1750</v>
      </c>
      <c r="C2145" s="108" t="s">
        <v>1751</v>
      </c>
      <c r="D2145" s="107">
        <v>11704</v>
      </c>
      <c r="E2145" s="108" t="s">
        <v>68</v>
      </c>
      <c r="F2145" s="108" t="s">
        <v>973</v>
      </c>
      <c r="G2145" s="108" t="s">
        <v>605</v>
      </c>
      <c r="H2145" s="108" t="s">
        <v>604</v>
      </c>
      <c r="I2145" s="108" t="s">
        <v>604</v>
      </c>
      <c r="J2145" s="109">
        <v>0</v>
      </c>
      <c r="K2145" s="107">
        <v>2020</v>
      </c>
      <c r="L2145" s="98"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98" t="b">
        <f t="shared" si="33"/>
        <v>0</v>
      </c>
    </row>
    <row r="2146" spans="1:13">
      <c r="A2146" s="107">
        <v>10693</v>
      </c>
      <c r="B2146" s="108" t="s">
        <v>1750</v>
      </c>
      <c r="C2146" s="108" t="s">
        <v>1751</v>
      </c>
      <c r="D2146" s="107">
        <v>11704</v>
      </c>
      <c r="E2146" s="108" t="s">
        <v>68</v>
      </c>
      <c r="F2146" s="108" t="s">
        <v>973</v>
      </c>
      <c r="G2146" s="108" t="s">
        <v>605</v>
      </c>
      <c r="H2146" s="108" t="s">
        <v>620</v>
      </c>
      <c r="I2146" s="108" t="s">
        <v>621</v>
      </c>
      <c r="J2146" s="109">
        <v>0</v>
      </c>
      <c r="K2146" s="107">
        <v>2020</v>
      </c>
      <c r="L2146" s="98"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98" t="b">
        <f t="shared" si="33"/>
        <v>0</v>
      </c>
    </row>
    <row r="2147" spans="1:13">
      <c r="A2147" s="107">
        <v>10693</v>
      </c>
      <c r="B2147" s="108" t="s">
        <v>1750</v>
      </c>
      <c r="C2147" s="108" t="s">
        <v>1751</v>
      </c>
      <c r="D2147" s="107">
        <v>11704</v>
      </c>
      <c r="E2147" s="108" t="s">
        <v>68</v>
      </c>
      <c r="F2147" s="108" t="s">
        <v>973</v>
      </c>
      <c r="G2147" s="108" t="s">
        <v>605</v>
      </c>
      <c r="H2147" s="108" t="s">
        <v>785</v>
      </c>
      <c r="I2147" s="108" t="s">
        <v>786</v>
      </c>
      <c r="J2147" s="109">
        <v>10304.021000000001</v>
      </c>
      <c r="K2147" s="107">
        <v>2020</v>
      </c>
      <c r="L2147" s="98"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98" t="b">
        <f t="shared" si="33"/>
        <v>0</v>
      </c>
    </row>
    <row r="2148" spans="1:13">
      <c r="A2148" s="107">
        <v>10694</v>
      </c>
      <c r="B2148" s="108" t="s">
        <v>1752</v>
      </c>
      <c r="C2148" s="108" t="s">
        <v>1753</v>
      </c>
      <c r="D2148" s="107">
        <v>49911</v>
      </c>
      <c r="E2148" s="108" t="s">
        <v>71</v>
      </c>
      <c r="F2148" s="108" t="s">
        <v>679</v>
      </c>
      <c r="G2148" s="108" t="s">
        <v>664</v>
      </c>
      <c r="H2148" s="108" t="s">
        <v>636</v>
      </c>
      <c r="I2148" s="108" t="s">
        <v>665</v>
      </c>
      <c r="J2148" s="109">
        <v>4878</v>
      </c>
      <c r="K2148" s="107">
        <v>2020</v>
      </c>
      <c r="L2148" s="98"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98" t="b">
        <f t="shared" si="33"/>
        <v>1</v>
      </c>
    </row>
    <row r="2149" spans="1:13">
      <c r="A2149" s="107">
        <v>10699</v>
      </c>
      <c r="B2149" s="108" t="s">
        <v>1754</v>
      </c>
      <c r="C2149" s="108" t="s">
        <v>1754</v>
      </c>
      <c r="D2149" s="107">
        <v>7136</v>
      </c>
      <c r="E2149" s="108" t="s">
        <v>3</v>
      </c>
      <c r="F2149" s="108" t="s">
        <v>924</v>
      </c>
      <c r="G2149" s="108" t="s">
        <v>605</v>
      </c>
      <c r="H2149" s="108" t="s">
        <v>606</v>
      </c>
      <c r="I2149" s="108" t="s">
        <v>607</v>
      </c>
      <c r="J2149" s="109">
        <v>0</v>
      </c>
      <c r="K2149" s="107">
        <v>2020</v>
      </c>
      <c r="L2149" s="98"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98" t="b">
        <f t="shared" si="33"/>
        <v>0</v>
      </c>
    </row>
    <row r="2150" spans="1:13">
      <c r="A2150" s="107">
        <v>10699</v>
      </c>
      <c r="B2150" s="108" t="s">
        <v>1754</v>
      </c>
      <c r="C2150" s="108" t="s">
        <v>1754</v>
      </c>
      <c r="D2150" s="107">
        <v>7136</v>
      </c>
      <c r="E2150" s="108" t="s">
        <v>3</v>
      </c>
      <c r="F2150" s="108" t="s">
        <v>924</v>
      </c>
      <c r="G2150" s="108" t="s">
        <v>605</v>
      </c>
      <c r="H2150" s="108" t="s">
        <v>1463</v>
      </c>
      <c r="I2150" s="108" t="s">
        <v>786</v>
      </c>
      <c r="J2150" s="109">
        <v>222873.12</v>
      </c>
      <c r="K2150" s="107">
        <v>2020</v>
      </c>
      <c r="L2150" s="98"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98" t="b">
        <f t="shared" si="33"/>
        <v>0</v>
      </c>
    </row>
    <row r="2151" spans="1:13">
      <c r="A2151" s="107">
        <v>10699</v>
      </c>
      <c r="B2151" s="108" t="s">
        <v>1754</v>
      </c>
      <c r="C2151" s="108" t="s">
        <v>1754</v>
      </c>
      <c r="D2151" s="107">
        <v>7136</v>
      </c>
      <c r="E2151" s="108" t="s">
        <v>3</v>
      </c>
      <c r="F2151" s="108" t="s">
        <v>924</v>
      </c>
      <c r="G2151" s="108" t="s">
        <v>605</v>
      </c>
      <c r="H2151" s="108" t="s">
        <v>612</v>
      </c>
      <c r="I2151" s="108" t="s">
        <v>612</v>
      </c>
      <c r="J2151" s="109">
        <v>16.059999999999999</v>
      </c>
      <c r="K2151" s="107">
        <v>2020</v>
      </c>
      <c r="L2151" s="98"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98" t="b">
        <f t="shared" si="33"/>
        <v>0</v>
      </c>
    </row>
    <row r="2152" spans="1:13">
      <c r="A2152" s="107">
        <v>10699</v>
      </c>
      <c r="B2152" s="108" t="s">
        <v>1754</v>
      </c>
      <c r="C2152" s="108" t="s">
        <v>1754</v>
      </c>
      <c r="D2152" s="107">
        <v>7136</v>
      </c>
      <c r="E2152" s="108" t="s">
        <v>3</v>
      </c>
      <c r="F2152" s="108" t="s">
        <v>924</v>
      </c>
      <c r="G2152" s="108" t="s">
        <v>605</v>
      </c>
      <c r="H2152" s="108" t="s">
        <v>604</v>
      </c>
      <c r="I2152" s="108" t="s">
        <v>604</v>
      </c>
      <c r="J2152" s="109">
        <v>50485.864000000001</v>
      </c>
      <c r="K2152" s="107">
        <v>2020</v>
      </c>
      <c r="L2152" s="98"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98" t="b">
        <f t="shared" si="33"/>
        <v>0</v>
      </c>
    </row>
    <row r="2153" spans="1:13">
      <c r="A2153" s="107">
        <v>10699</v>
      </c>
      <c r="B2153" s="108" t="s">
        <v>1754</v>
      </c>
      <c r="C2153" s="108" t="s">
        <v>1754</v>
      </c>
      <c r="D2153" s="107">
        <v>7136</v>
      </c>
      <c r="E2153" s="108" t="s">
        <v>3</v>
      </c>
      <c r="F2153" s="108" t="s">
        <v>924</v>
      </c>
      <c r="G2153" s="108" t="s">
        <v>605</v>
      </c>
      <c r="H2153" s="108" t="s">
        <v>646</v>
      </c>
      <c r="I2153" s="108" t="s">
        <v>646</v>
      </c>
      <c r="J2153" s="109">
        <v>0</v>
      </c>
      <c r="K2153" s="107">
        <v>2020</v>
      </c>
      <c r="L2153" s="98"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98" t="b">
        <f t="shared" si="33"/>
        <v>0</v>
      </c>
    </row>
    <row r="2154" spans="1:13">
      <c r="A2154" s="107">
        <v>10699</v>
      </c>
      <c r="B2154" s="108" t="s">
        <v>1754</v>
      </c>
      <c r="C2154" s="108" t="s">
        <v>1754</v>
      </c>
      <c r="D2154" s="107">
        <v>7136</v>
      </c>
      <c r="E2154" s="108" t="s">
        <v>3</v>
      </c>
      <c r="F2154" s="108" t="s">
        <v>924</v>
      </c>
      <c r="G2154" s="108" t="s">
        <v>605</v>
      </c>
      <c r="H2154" s="108" t="s">
        <v>785</v>
      </c>
      <c r="I2154" s="108" t="s">
        <v>786</v>
      </c>
      <c r="J2154" s="109">
        <v>95678.956999999995</v>
      </c>
      <c r="K2154" s="107">
        <v>2020</v>
      </c>
      <c r="L2154" s="98"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98" t="b">
        <f t="shared" si="33"/>
        <v>0</v>
      </c>
    </row>
    <row r="2155" spans="1:13">
      <c r="A2155" s="107">
        <v>10743</v>
      </c>
      <c r="B2155" s="108" t="s">
        <v>1755</v>
      </c>
      <c r="C2155" s="108" t="s">
        <v>1756</v>
      </c>
      <c r="D2155" s="107">
        <v>12949</v>
      </c>
      <c r="E2155" s="108" t="s">
        <v>146</v>
      </c>
      <c r="F2155" s="108" t="s">
        <v>870</v>
      </c>
      <c r="G2155" s="108" t="s">
        <v>605</v>
      </c>
      <c r="H2155" s="108" t="s">
        <v>606</v>
      </c>
      <c r="I2155" s="108" t="s">
        <v>607</v>
      </c>
      <c r="J2155" s="109">
        <v>0</v>
      </c>
      <c r="K2155" s="107">
        <v>2020</v>
      </c>
      <c r="L2155" s="98"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98" t="b">
        <f t="shared" si="33"/>
        <v>1</v>
      </c>
    </row>
    <row r="2156" spans="1:13">
      <c r="A2156" s="107">
        <v>10743</v>
      </c>
      <c r="B2156" s="108" t="s">
        <v>1755</v>
      </c>
      <c r="C2156" s="108" t="s">
        <v>1756</v>
      </c>
      <c r="D2156" s="107">
        <v>12949</v>
      </c>
      <c r="E2156" s="108" t="s">
        <v>146</v>
      </c>
      <c r="F2156" s="108" t="s">
        <v>870</v>
      </c>
      <c r="G2156" s="108" t="s">
        <v>605</v>
      </c>
      <c r="H2156" s="108" t="s">
        <v>604</v>
      </c>
      <c r="I2156" s="108" t="s">
        <v>604</v>
      </c>
      <c r="J2156" s="109">
        <v>0</v>
      </c>
      <c r="K2156" s="107">
        <v>2020</v>
      </c>
      <c r="L2156" s="98"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98" t="b">
        <f t="shared" si="33"/>
        <v>1</v>
      </c>
    </row>
    <row r="2157" spans="1:13">
      <c r="A2157" s="107">
        <v>10743</v>
      </c>
      <c r="B2157" s="108" t="s">
        <v>1755</v>
      </c>
      <c r="C2157" s="108" t="s">
        <v>1756</v>
      </c>
      <c r="D2157" s="107">
        <v>12949</v>
      </c>
      <c r="E2157" s="108" t="s">
        <v>146</v>
      </c>
      <c r="F2157" s="108" t="s">
        <v>870</v>
      </c>
      <c r="G2157" s="108" t="s">
        <v>605</v>
      </c>
      <c r="H2157" s="108" t="s">
        <v>861</v>
      </c>
      <c r="I2157" s="108" t="s">
        <v>862</v>
      </c>
      <c r="J2157" s="109">
        <v>0</v>
      </c>
      <c r="K2157" s="107">
        <v>2020</v>
      </c>
      <c r="L2157" s="98"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98" t="b">
        <f t="shared" si="33"/>
        <v>1</v>
      </c>
    </row>
    <row r="2158" spans="1:13">
      <c r="A2158" s="107">
        <v>10745</v>
      </c>
      <c r="B2158" s="108" t="s">
        <v>1757</v>
      </c>
      <c r="C2158" s="108" t="s">
        <v>1757</v>
      </c>
      <c r="D2158" s="107">
        <v>12492</v>
      </c>
      <c r="E2158" s="108" t="s">
        <v>73</v>
      </c>
      <c r="F2158" s="108" t="s">
        <v>870</v>
      </c>
      <c r="G2158" s="108" t="s">
        <v>16</v>
      </c>
      <c r="H2158" s="108" t="s">
        <v>604</v>
      </c>
      <c r="I2158" s="108" t="s">
        <v>604</v>
      </c>
      <c r="J2158" s="109">
        <v>2002119.8</v>
      </c>
      <c r="K2158" s="107">
        <v>2020</v>
      </c>
      <c r="L2158" s="98"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98" t="b">
        <f t="shared" si="33"/>
        <v>1</v>
      </c>
    </row>
    <row r="2159" spans="1:13">
      <c r="A2159" s="107">
        <v>10745</v>
      </c>
      <c r="B2159" s="108" t="s">
        <v>1757</v>
      </c>
      <c r="C2159" s="108" t="s">
        <v>1757</v>
      </c>
      <c r="D2159" s="107">
        <v>12492</v>
      </c>
      <c r="E2159" s="108" t="s">
        <v>73</v>
      </c>
      <c r="F2159" s="108" t="s">
        <v>870</v>
      </c>
      <c r="G2159" s="108" t="s">
        <v>24</v>
      </c>
      <c r="H2159" s="108" t="s">
        <v>604</v>
      </c>
      <c r="I2159" s="108" t="s">
        <v>604</v>
      </c>
      <c r="J2159" s="109">
        <v>7470289.0999999996</v>
      </c>
      <c r="K2159" s="107">
        <v>2020</v>
      </c>
      <c r="L2159" s="98"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98" t="b">
        <f t="shared" si="33"/>
        <v>1</v>
      </c>
    </row>
    <row r="2160" spans="1:13">
      <c r="A2160" s="107">
        <v>10745</v>
      </c>
      <c r="B2160" s="108" t="s">
        <v>1757</v>
      </c>
      <c r="C2160" s="108" t="s">
        <v>1757</v>
      </c>
      <c r="D2160" s="107">
        <v>12492</v>
      </c>
      <c r="E2160" s="108" t="s">
        <v>73</v>
      </c>
      <c r="F2160" s="108" t="s">
        <v>870</v>
      </c>
      <c r="G2160" s="108" t="s">
        <v>649</v>
      </c>
      <c r="H2160" s="108" t="s">
        <v>612</v>
      </c>
      <c r="I2160" s="108" t="s">
        <v>612</v>
      </c>
      <c r="J2160" s="109">
        <v>0</v>
      </c>
      <c r="K2160" s="107">
        <v>2020</v>
      </c>
      <c r="L2160" s="98"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98" t="b">
        <f t="shared" si="33"/>
        <v>1</v>
      </c>
    </row>
    <row r="2161" spans="1:13">
      <c r="A2161" s="107">
        <v>10746</v>
      </c>
      <c r="B2161" s="108" t="s">
        <v>1758</v>
      </c>
      <c r="C2161" s="108" t="s">
        <v>1759</v>
      </c>
      <c r="D2161" s="107">
        <v>570</v>
      </c>
      <c r="E2161" s="108" t="s">
        <v>118</v>
      </c>
      <c r="F2161" s="108" t="s">
        <v>679</v>
      </c>
      <c r="G2161" s="108" t="s">
        <v>605</v>
      </c>
      <c r="H2161" s="108" t="s">
        <v>980</v>
      </c>
      <c r="I2161" s="108" t="s">
        <v>651</v>
      </c>
      <c r="J2161" s="109">
        <v>263747.57</v>
      </c>
      <c r="K2161" s="107">
        <v>2020</v>
      </c>
      <c r="L2161" s="98"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98" t="b">
        <f t="shared" si="33"/>
        <v>1</v>
      </c>
    </row>
    <row r="2162" spans="1:13">
      <c r="A2162" s="107">
        <v>10746</v>
      </c>
      <c r="B2162" s="108" t="s">
        <v>1758</v>
      </c>
      <c r="C2162" s="108" t="s">
        <v>1759</v>
      </c>
      <c r="D2162" s="107">
        <v>570</v>
      </c>
      <c r="E2162" s="108" t="s">
        <v>118</v>
      </c>
      <c r="F2162" s="108" t="s">
        <v>679</v>
      </c>
      <c r="G2162" s="108" t="s">
        <v>605</v>
      </c>
      <c r="H2162" s="108" t="s">
        <v>981</v>
      </c>
      <c r="I2162" s="108" t="s">
        <v>727</v>
      </c>
      <c r="J2162" s="109">
        <v>322352.71999999997</v>
      </c>
      <c r="K2162" s="107">
        <v>2020</v>
      </c>
      <c r="L2162" s="98"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98" t="b">
        <f t="shared" si="33"/>
        <v>1</v>
      </c>
    </row>
    <row r="2163" spans="1:13">
      <c r="A2163" s="107">
        <v>10746</v>
      </c>
      <c r="B2163" s="108" t="s">
        <v>1758</v>
      </c>
      <c r="C2163" s="108" t="s">
        <v>1759</v>
      </c>
      <c r="D2163" s="107">
        <v>570</v>
      </c>
      <c r="E2163" s="108" t="s">
        <v>118</v>
      </c>
      <c r="F2163" s="108" t="s">
        <v>679</v>
      </c>
      <c r="G2163" s="108" t="s">
        <v>605</v>
      </c>
      <c r="H2163" s="108" t="s">
        <v>604</v>
      </c>
      <c r="I2163" s="108" t="s">
        <v>604</v>
      </c>
      <c r="J2163" s="109">
        <v>565.71299999999997</v>
      </c>
      <c r="K2163" s="107">
        <v>2020</v>
      </c>
      <c r="L2163" s="98"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98" t="b">
        <f t="shared" si="33"/>
        <v>1</v>
      </c>
    </row>
    <row r="2164" spans="1:13">
      <c r="A2164" s="107">
        <v>10761</v>
      </c>
      <c r="B2164" s="108" t="s">
        <v>1760</v>
      </c>
      <c r="C2164" s="108" t="s">
        <v>1012</v>
      </c>
      <c r="D2164" s="107">
        <v>13407</v>
      </c>
      <c r="E2164" s="108" t="s">
        <v>25</v>
      </c>
      <c r="F2164" s="108" t="s">
        <v>603</v>
      </c>
      <c r="G2164" s="108" t="s">
        <v>16</v>
      </c>
      <c r="H2164" s="108" t="s">
        <v>604</v>
      </c>
      <c r="I2164" s="108" t="s">
        <v>604</v>
      </c>
      <c r="J2164" s="109">
        <v>72555</v>
      </c>
      <c r="K2164" s="107">
        <v>2020</v>
      </c>
      <c r="L2164" s="98"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98" t="b">
        <f t="shared" si="33"/>
        <v>1</v>
      </c>
    </row>
    <row r="2165" spans="1:13">
      <c r="A2165" s="107">
        <v>10761</v>
      </c>
      <c r="B2165" s="108" t="s">
        <v>1760</v>
      </c>
      <c r="C2165" s="108" t="s">
        <v>1012</v>
      </c>
      <c r="D2165" s="107">
        <v>13407</v>
      </c>
      <c r="E2165" s="108" t="s">
        <v>25</v>
      </c>
      <c r="F2165" s="108" t="s">
        <v>603</v>
      </c>
      <c r="G2165" s="108" t="s">
        <v>24</v>
      </c>
      <c r="H2165" s="108" t="s">
        <v>604</v>
      </c>
      <c r="I2165" s="108" t="s">
        <v>604</v>
      </c>
      <c r="J2165" s="109">
        <v>242961</v>
      </c>
      <c r="K2165" s="107">
        <v>2020</v>
      </c>
      <c r="L2165" s="98"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98" t="b">
        <f t="shared" si="33"/>
        <v>1</v>
      </c>
    </row>
    <row r="2166" spans="1:13">
      <c r="A2166" s="107">
        <v>10764</v>
      </c>
      <c r="B2166" s="108" t="s">
        <v>1761</v>
      </c>
      <c r="C2166" s="108" t="s">
        <v>1761</v>
      </c>
      <c r="D2166" s="107">
        <v>56120</v>
      </c>
      <c r="E2166" s="108" t="s">
        <v>16</v>
      </c>
      <c r="F2166" s="108" t="s">
        <v>679</v>
      </c>
      <c r="G2166" s="108" t="s">
        <v>605</v>
      </c>
      <c r="H2166" s="108" t="s">
        <v>620</v>
      </c>
      <c r="I2166" s="108" t="s">
        <v>621</v>
      </c>
      <c r="J2166" s="109">
        <v>0</v>
      </c>
      <c r="K2166" s="107">
        <v>2020</v>
      </c>
      <c r="L2166" s="98"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98" t="b">
        <f t="shared" si="33"/>
        <v>1</v>
      </c>
    </row>
    <row r="2167" spans="1:13">
      <c r="A2167" s="107">
        <v>10764</v>
      </c>
      <c r="B2167" s="108" t="s">
        <v>1761</v>
      </c>
      <c r="C2167" s="108" t="s">
        <v>1761</v>
      </c>
      <c r="D2167" s="107">
        <v>56120</v>
      </c>
      <c r="E2167" s="108" t="s">
        <v>16</v>
      </c>
      <c r="F2167" s="108" t="s">
        <v>679</v>
      </c>
      <c r="G2167" s="108" t="s">
        <v>605</v>
      </c>
      <c r="H2167" s="108" t="s">
        <v>785</v>
      </c>
      <c r="I2167" s="108" t="s">
        <v>786</v>
      </c>
      <c r="J2167" s="109">
        <v>0</v>
      </c>
      <c r="K2167" s="107">
        <v>2020</v>
      </c>
      <c r="L2167" s="98"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98" t="b">
        <f t="shared" si="33"/>
        <v>1</v>
      </c>
    </row>
    <row r="2168" spans="1:13">
      <c r="A2168" s="107">
        <v>10765</v>
      </c>
      <c r="B2168" s="108" t="s">
        <v>1762</v>
      </c>
      <c r="C2168" s="108" t="s">
        <v>1763</v>
      </c>
      <c r="D2168" s="107">
        <v>62815</v>
      </c>
      <c r="E2168" s="108" t="s">
        <v>64</v>
      </c>
      <c r="F2168" s="108" t="s">
        <v>679</v>
      </c>
      <c r="G2168" s="108" t="s">
        <v>605</v>
      </c>
      <c r="H2168" s="108" t="s">
        <v>620</v>
      </c>
      <c r="I2168" s="108" t="s">
        <v>621</v>
      </c>
      <c r="J2168" s="109">
        <v>21.742999999999999</v>
      </c>
      <c r="K2168" s="107">
        <v>2020</v>
      </c>
      <c r="L2168" s="98"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98" t="b">
        <f t="shared" si="33"/>
        <v>1</v>
      </c>
    </row>
    <row r="2169" spans="1:13">
      <c r="A2169" s="107">
        <v>10765</v>
      </c>
      <c r="B2169" s="108" t="s">
        <v>1762</v>
      </c>
      <c r="C2169" s="108" t="s">
        <v>1763</v>
      </c>
      <c r="D2169" s="107">
        <v>62815</v>
      </c>
      <c r="E2169" s="108" t="s">
        <v>64</v>
      </c>
      <c r="F2169" s="108" t="s">
        <v>679</v>
      </c>
      <c r="G2169" s="108" t="s">
        <v>605</v>
      </c>
      <c r="H2169" s="108" t="s">
        <v>785</v>
      </c>
      <c r="I2169" s="108" t="s">
        <v>786</v>
      </c>
      <c r="J2169" s="109">
        <v>13568.257</v>
      </c>
      <c r="K2169" s="107">
        <v>2020</v>
      </c>
      <c r="L2169" s="98"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98" t="b">
        <f t="shared" si="33"/>
        <v>1</v>
      </c>
    </row>
    <row r="2170" spans="1:13">
      <c r="A2170" s="107">
        <v>10776</v>
      </c>
      <c r="B2170" s="108" t="s">
        <v>1764</v>
      </c>
      <c r="C2170" s="108" t="s">
        <v>1765</v>
      </c>
      <c r="D2170" s="107">
        <v>5533</v>
      </c>
      <c r="E2170" s="108" t="s">
        <v>16</v>
      </c>
      <c r="F2170" s="108" t="s">
        <v>870</v>
      </c>
      <c r="G2170" s="108" t="s">
        <v>611</v>
      </c>
      <c r="H2170" s="108" t="s">
        <v>604</v>
      </c>
      <c r="I2170" s="108" t="s">
        <v>604</v>
      </c>
      <c r="J2170" s="109">
        <v>60615</v>
      </c>
      <c r="K2170" s="107">
        <v>2020</v>
      </c>
      <c r="L2170" s="98"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98" t="b">
        <f t="shared" si="33"/>
        <v>1</v>
      </c>
    </row>
    <row r="2171" spans="1:13">
      <c r="A2171" s="107">
        <v>10789</v>
      </c>
      <c r="B2171" s="108" t="s">
        <v>1766</v>
      </c>
      <c r="C2171" s="108" t="s">
        <v>1767</v>
      </c>
      <c r="D2171" s="107">
        <v>57160</v>
      </c>
      <c r="E2171" s="108" t="s">
        <v>132</v>
      </c>
      <c r="F2171" s="108" t="s">
        <v>924</v>
      </c>
      <c r="G2171" s="108" t="s">
        <v>16</v>
      </c>
      <c r="H2171" s="108" t="s">
        <v>604</v>
      </c>
      <c r="I2171" s="108" t="s">
        <v>604</v>
      </c>
      <c r="J2171" s="109">
        <v>419631.01</v>
      </c>
      <c r="K2171" s="107">
        <v>2020</v>
      </c>
      <c r="L2171" s="98"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98" t="b">
        <f t="shared" si="33"/>
        <v>0</v>
      </c>
    </row>
    <row r="2172" spans="1:13">
      <c r="A2172" s="107">
        <v>10789</v>
      </c>
      <c r="B2172" s="108" t="s">
        <v>1766</v>
      </c>
      <c r="C2172" s="108" t="s">
        <v>1767</v>
      </c>
      <c r="D2172" s="107">
        <v>57160</v>
      </c>
      <c r="E2172" s="108" t="s">
        <v>132</v>
      </c>
      <c r="F2172" s="108" t="s">
        <v>924</v>
      </c>
      <c r="G2172" s="108" t="s">
        <v>16</v>
      </c>
      <c r="H2172" s="108" t="s">
        <v>733</v>
      </c>
      <c r="I2172" s="108" t="s">
        <v>734</v>
      </c>
      <c r="J2172" s="109">
        <v>11949.99</v>
      </c>
      <c r="K2172" s="107">
        <v>2020</v>
      </c>
      <c r="L2172" s="98"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98" t="b">
        <f t="shared" si="33"/>
        <v>0</v>
      </c>
    </row>
    <row r="2173" spans="1:13">
      <c r="A2173" s="107">
        <v>10789</v>
      </c>
      <c r="B2173" s="108" t="s">
        <v>1766</v>
      </c>
      <c r="C2173" s="108" t="s">
        <v>1767</v>
      </c>
      <c r="D2173" s="107">
        <v>57160</v>
      </c>
      <c r="E2173" s="108" t="s">
        <v>132</v>
      </c>
      <c r="F2173" s="108" t="s">
        <v>924</v>
      </c>
      <c r="G2173" s="108" t="s">
        <v>24</v>
      </c>
      <c r="H2173" s="108" t="s">
        <v>604</v>
      </c>
      <c r="I2173" s="108" t="s">
        <v>604</v>
      </c>
      <c r="J2173" s="109">
        <v>2001076</v>
      </c>
      <c r="K2173" s="107">
        <v>2020</v>
      </c>
      <c r="L2173" s="98"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98" t="b">
        <f t="shared" si="33"/>
        <v>0</v>
      </c>
    </row>
    <row r="2174" spans="1:13">
      <c r="A2174" s="107">
        <v>10789</v>
      </c>
      <c r="B2174" s="108" t="s">
        <v>1766</v>
      </c>
      <c r="C2174" s="108" t="s">
        <v>1767</v>
      </c>
      <c r="D2174" s="107">
        <v>57160</v>
      </c>
      <c r="E2174" s="108" t="s">
        <v>132</v>
      </c>
      <c r="F2174" s="108" t="s">
        <v>924</v>
      </c>
      <c r="G2174" s="108" t="s">
        <v>24</v>
      </c>
      <c r="H2174" s="108" t="s">
        <v>733</v>
      </c>
      <c r="I2174" s="108" t="s">
        <v>734</v>
      </c>
      <c r="J2174" s="109">
        <v>0</v>
      </c>
      <c r="K2174" s="107">
        <v>2020</v>
      </c>
      <c r="L2174" s="98"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98" t="b">
        <f t="shared" si="33"/>
        <v>0</v>
      </c>
    </row>
    <row r="2175" spans="1:13">
      <c r="A2175" s="107">
        <v>10795</v>
      </c>
      <c r="B2175" s="108" t="s">
        <v>1768</v>
      </c>
      <c r="C2175" s="108" t="s">
        <v>1769</v>
      </c>
      <c r="D2175" s="107">
        <v>50006</v>
      </c>
      <c r="E2175" s="108" t="s">
        <v>123</v>
      </c>
      <c r="F2175" s="108" t="s">
        <v>924</v>
      </c>
      <c r="G2175" s="108" t="s">
        <v>605</v>
      </c>
      <c r="H2175" s="108" t="s">
        <v>606</v>
      </c>
      <c r="I2175" s="108" t="s">
        <v>607</v>
      </c>
      <c r="J2175" s="109">
        <v>0</v>
      </c>
      <c r="K2175" s="107">
        <v>2020</v>
      </c>
      <c r="L2175" s="98"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98" t="b">
        <f t="shared" si="33"/>
        <v>0</v>
      </c>
    </row>
    <row r="2176" spans="1:13">
      <c r="A2176" s="107">
        <v>10795</v>
      </c>
      <c r="B2176" s="108" t="s">
        <v>1768</v>
      </c>
      <c r="C2176" s="108" t="s">
        <v>1769</v>
      </c>
      <c r="D2176" s="107">
        <v>50006</v>
      </c>
      <c r="E2176" s="108" t="s">
        <v>123</v>
      </c>
      <c r="F2176" s="108" t="s">
        <v>924</v>
      </c>
      <c r="G2176" s="108" t="s">
        <v>605</v>
      </c>
      <c r="H2176" s="108" t="s">
        <v>612</v>
      </c>
      <c r="I2176" s="108" t="s">
        <v>612</v>
      </c>
      <c r="J2176" s="109">
        <v>0</v>
      </c>
      <c r="K2176" s="107">
        <v>2020</v>
      </c>
      <c r="L2176" s="98"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98" t="b">
        <f t="shared" si="33"/>
        <v>0</v>
      </c>
    </row>
    <row r="2177" spans="1:13">
      <c r="A2177" s="107">
        <v>10795</v>
      </c>
      <c r="B2177" s="108" t="s">
        <v>1768</v>
      </c>
      <c r="C2177" s="108" t="s">
        <v>1769</v>
      </c>
      <c r="D2177" s="107">
        <v>50006</v>
      </c>
      <c r="E2177" s="108" t="s">
        <v>123</v>
      </c>
      <c r="F2177" s="108" t="s">
        <v>924</v>
      </c>
      <c r="G2177" s="108" t="s">
        <v>605</v>
      </c>
      <c r="H2177" s="108" t="s">
        <v>604</v>
      </c>
      <c r="I2177" s="108" t="s">
        <v>604</v>
      </c>
      <c r="J2177" s="109">
        <v>0</v>
      </c>
      <c r="K2177" s="107">
        <v>2020</v>
      </c>
      <c r="L2177" s="98"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98" t="b">
        <f t="shared" si="33"/>
        <v>0</v>
      </c>
    </row>
    <row r="2178" spans="1:13">
      <c r="A2178" s="107">
        <v>10798</v>
      </c>
      <c r="B2178" s="108" t="s">
        <v>1770</v>
      </c>
      <c r="C2178" s="108" t="s">
        <v>1600</v>
      </c>
      <c r="D2178" s="107">
        <v>782</v>
      </c>
      <c r="E2178" s="108" t="s">
        <v>140</v>
      </c>
      <c r="F2178" s="108" t="s">
        <v>679</v>
      </c>
      <c r="G2178" s="108" t="s">
        <v>664</v>
      </c>
      <c r="H2178" s="108" t="s">
        <v>636</v>
      </c>
      <c r="I2178" s="108" t="s">
        <v>665</v>
      </c>
      <c r="J2178" s="109">
        <v>9928</v>
      </c>
      <c r="K2178" s="107">
        <v>2020</v>
      </c>
      <c r="L2178" s="98"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98" t="b">
        <f t="shared" si="33"/>
        <v>1</v>
      </c>
    </row>
    <row r="2179" spans="1:13">
      <c r="A2179" s="107">
        <v>10801</v>
      </c>
      <c r="B2179" s="108" t="s">
        <v>1771</v>
      </c>
      <c r="C2179" s="108" t="s">
        <v>1600</v>
      </c>
      <c r="D2179" s="107">
        <v>782</v>
      </c>
      <c r="E2179" s="108" t="s">
        <v>123</v>
      </c>
      <c r="F2179" s="108" t="s">
        <v>679</v>
      </c>
      <c r="G2179" s="108" t="s">
        <v>664</v>
      </c>
      <c r="H2179" s="108" t="s">
        <v>636</v>
      </c>
      <c r="I2179" s="108" t="s">
        <v>665</v>
      </c>
      <c r="J2179" s="109">
        <v>7984</v>
      </c>
      <c r="K2179" s="107">
        <v>2020</v>
      </c>
      <c r="L2179" s="98"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98" t="b">
        <f t="shared" si="33"/>
        <v>1</v>
      </c>
    </row>
    <row r="2180" spans="1:13">
      <c r="A2180" s="107">
        <v>10823</v>
      </c>
      <c r="B2180" s="108" t="s">
        <v>1772</v>
      </c>
      <c r="C2180" s="108" t="s">
        <v>1773</v>
      </c>
      <c r="D2180" s="107">
        <v>11427</v>
      </c>
      <c r="E2180" s="108" t="s">
        <v>71</v>
      </c>
      <c r="F2180" s="108" t="s">
        <v>973</v>
      </c>
      <c r="G2180" s="108" t="s">
        <v>611</v>
      </c>
      <c r="H2180" s="108" t="s">
        <v>612</v>
      </c>
      <c r="I2180" s="108" t="s">
        <v>612</v>
      </c>
      <c r="J2180" s="109">
        <v>2350.04</v>
      </c>
      <c r="K2180" s="107">
        <v>2020</v>
      </c>
      <c r="L2180" s="98"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98" t="b">
        <f t="shared" si="33"/>
        <v>0</v>
      </c>
    </row>
    <row r="2181" spans="1:13">
      <c r="A2181" s="107">
        <v>10823</v>
      </c>
      <c r="B2181" s="108" t="s">
        <v>1772</v>
      </c>
      <c r="C2181" s="108" t="s">
        <v>1773</v>
      </c>
      <c r="D2181" s="107">
        <v>11427</v>
      </c>
      <c r="E2181" s="108" t="s">
        <v>71</v>
      </c>
      <c r="F2181" s="108" t="s">
        <v>973</v>
      </c>
      <c r="G2181" s="108" t="s">
        <v>664</v>
      </c>
      <c r="H2181" s="108" t="s">
        <v>636</v>
      </c>
      <c r="I2181" s="108" t="s">
        <v>665</v>
      </c>
      <c r="J2181" s="109">
        <v>4659.93</v>
      </c>
      <c r="K2181" s="107">
        <v>2020</v>
      </c>
      <c r="L2181" s="98"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98" t="b">
        <f t="shared" si="33"/>
        <v>0</v>
      </c>
    </row>
    <row r="2182" spans="1:13">
      <c r="A2182" s="107">
        <v>10823</v>
      </c>
      <c r="B2182" s="108" t="s">
        <v>1772</v>
      </c>
      <c r="C2182" s="108" t="s">
        <v>1773</v>
      </c>
      <c r="D2182" s="107">
        <v>11427</v>
      </c>
      <c r="E2182" s="108" t="s">
        <v>71</v>
      </c>
      <c r="F2182" s="108" t="s">
        <v>973</v>
      </c>
      <c r="G2182" s="108" t="s">
        <v>661</v>
      </c>
      <c r="H2182" s="108" t="s">
        <v>662</v>
      </c>
      <c r="I2182" s="108" t="s">
        <v>662</v>
      </c>
      <c r="J2182" s="109">
        <v>1122.6600000000001</v>
      </c>
      <c r="K2182" s="107">
        <v>2020</v>
      </c>
      <c r="L2182" s="98"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98" t="b">
        <f t="shared" si="33"/>
        <v>0</v>
      </c>
    </row>
    <row r="2183" spans="1:13">
      <c r="A2183" s="107">
        <v>10823</v>
      </c>
      <c r="B2183" s="108" t="s">
        <v>1772</v>
      </c>
      <c r="C2183" s="108" t="s">
        <v>1773</v>
      </c>
      <c r="D2183" s="107">
        <v>11427</v>
      </c>
      <c r="E2183" s="108" t="s">
        <v>71</v>
      </c>
      <c r="F2183" s="108" t="s">
        <v>973</v>
      </c>
      <c r="G2183" s="108" t="s">
        <v>605</v>
      </c>
      <c r="H2183" s="108" t="s">
        <v>612</v>
      </c>
      <c r="I2183" s="108" t="s">
        <v>612</v>
      </c>
      <c r="J2183" s="109">
        <v>1534.04</v>
      </c>
      <c r="K2183" s="107">
        <v>2020</v>
      </c>
      <c r="L2183" s="98"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98" t="b">
        <f t="shared" si="33"/>
        <v>0</v>
      </c>
    </row>
    <row r="2184" spans="1:13">
      <c r="A2184" s="107">
        <v>10823</v>
      </c>
      <c r="B2184" s="108" t="s">
        <v>1772</v>
      </c>
      <c r="C2184" s="108" t="s">
        <v>1773</v>
      </c>
      <c r="D2184" s="107">
        <v>11427</v>
      </c>
      <c r="E2184" s="108" t="s">
        <v>71</v>
      </c>
      <c r="F2184" s="108" t="s">
        <v>973</v>
      </c>
      <c r="G2184" s="108" t="s">
        <v>605</v>
      </c>
      <c r="H2184" s="108" t="s">
        <v>688</v>
      </c>
      <c r="I2184" s="108" t="s">
        <v>689</v>
      </c>
      <c r="J2184" s="109">
        <v>24919.8</v>
      </c>
      <c r="K2184" s="107">
        <v>2020</v>
      </c>
      <c r="L2184" s="98"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98"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07">
        <v>10823</v>
      </c>
      <c r="B2185" s="108" t="s">
        <v>1772</v>
      </c>
      <c r="C2185" s="108" t="s">
        <v>1773</v>
      </c>
      <c r="D2185" s="107">
        <v>11427</v>
      </c>
      <c r="E2185" s="108" t="s">
        <v>71</v>
      </c>
      <c r="F2185" s="108" t="s">
        <v>973</v>
      </c>
      <c r="G2185" s="108" t="s">
        <v>846</v>
      </c>
      <c r="H2185" s="108" t="s">
        <v>847</v>
      </c>
      <c r="I2185" s="108" t="s">
        <v>847</v>
      </c>
      <c r="J2185" s="109">
        <v>1883.97</v>
      </c>
      <c r="K2185" s="107">
        <v>2020</v>
      </c>
      <c r="L2185" s="98"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98" t="b">
        <f t="shared" si="34"/>
        <v>0</v>
      </c>
    </row>
    <row r="2186" spans="1:13">
      <c r="A2186" s="107">
        <v>10840</v>
      </c>
      <c r="B2186" s="108" t="s">
        <v>1774</v>
      </c>
      <c r="C2186" s="108" t="s">
        <v>1775</v>
      </c>
      <c r="D2186" s="107">
        <v>56099</v>
      </c>
      <c r="E2186" s="108" t="s">
        <v>16</v>
      </c>
      <c r="F2186" s="108" t="s">
        <v>679</v>
      </c>
      <c r="G2186" s="108" t="s">
        <v>605</v>
      </c>
      <c r="H2186" s="108" t="s">
        <v>604</v>
      </c>
      <c r="I2186" s="108" t="s">
        <v>604</v>
      </c>
      <c r="J2186" s="109">
        <v>0</v>
      </c>
      <c r="K2186" s="107">
        <v>2020</v>
      </c>
      <c r="L2186" s="98"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98" t="b">
        <f t="shared" si="34"/>
        <v>1</v>
      </c>
    </row>
    <row r="2187" spans="1:13">
      <c r="A2187" s="107">
        <v>10840</v>
      </c>
      <c r="B2187" s="108" t="s">
        <v>1774</v>
      </c>
      <c r="C2187" s="108" t="s">
        <v>1775</v>
      </c>
      <c r="D2187" s="107">
        <v>56099</v>
      </c>
      <c r="E2187" s="108" t="s">
        <v>16</v>
      </c>
      <c r="F2187" s="108" t="s">
        <v>679</v>
      </c>
      <c r="G2187" s="108" t="s">
        <v>605</v>
      </c>
      <c r="H2187" s="108" t="s">
        <v>785</v>
      </c>
      <c r="I2187" s="108" t="s">
        <v>786</v>
      </c>
      <c r="J2187" s="109">
        <v>0</v>
      </c>
      <c r="K2187" s="107">
        <v>2020</v>
      </c>
      <c r="L2187" s="98"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98" t="b">
        <f t="shared" si="34"/>
        <v>1</v>
      </c>
    </row>
    <row r="2188" spans="1:13">
      <c r="A2188" s="107">
        <v>10849</v>
      </c>
      <c r="B2188" s="108" t="s">
        <v>1776</v>
      </c>
      <c r="C2188" s="108" t="s">
        <v>1777</v>
      </c>
      <c r="D2188" s="107">
        <v>3807</v>
      </c>
      <c r="E2188" s="108" t="s">
        <v>76</v>
      </c>
      <c r="F2188" s="108" t="s">
        <v>924</v>
      </c>
      <c r="G2188" s="108" t="s">
        <v>605</v>
      </c>
      <c r="H2188" s="108" t="s">
        <v>612</v>
      </c>
      <c r="I2188" s="108" t="s">
        <v>612</v>
      </c>
      <c r="J2188" s="109">
        <v>0</v>
      </c>
      <c r="K2188" s="107">
        <v>2020</v>
      </c>
      <c r="L2188" s="98"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98" t="b">
        <f t="shared" si="34"/>
        <v>0</v>
      </c>
    </row>
    <row r="2189" spans="1:13">
      <c r="A2189" s="107">
        <v>10849</v>
      </c>
      <c r="B2189" s="108" t="s">
        <v>1776</v>
      </c>
      <c r="C2189" s="108" t="s">
        <v>1777</v>
      </c>
      <c r="D2189" s="107">
        <v>3807</v>
      </c>
      <c r="E2189" s="108" t="s">
        <v>76</v>
      </c>
      <c r="F2189" s="108" t="s">
        <v>924</v>
      </c>
      <c r="G2189" s="108" t="s">
        <v>605</v>
      </c>
      <c r="H2189" s="108" t="s">
        <v>604</v>
      </c>
      <c r="I2189" s="108" t="s">
        <v>604</v>
      </c>
      <c r="J2189" s="109">
        <v>0</v>
      </c>
      <c r="K2189" s="107">
        <v>2020</v>
      </c>
      <c r="L2189" s="98"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98" t="b">
        <f t="shared" si="34"/>
        <v>0</v>
      </c>
    </row>
    <row r="2190" spans="1:13">
      <c r="A2190" s="107">
        <v>10849</v>
      </c>
      <c r="B2190" s="108" t="s">
        <v>1776</v>
      </c>
      <c r="C2190" s="108" t="s">
        <v>1777</v>
      </c>
      <c r="D2190" s="107">
        <v>3807</v>
      </c>
      <c r="E2190" s="108" t="s">
        <v>76</v>
      </c>
      <c r="F2190" s="108" t="s">
        <v>924</v>
      </c>
      <c r="G2190" s="108" t="s">
        <v>605</v>
      </c>
      <c r="H2190" s="108" t="s">
        <v>608</v>
      </c>
      <c r="I2190" s="108" t="s">
        <v>607</v>
      </c>
      <c r="J2190" s="109">
        <v>0</v>
      </c>
      <c r="K2190" s="107">
        <v>2020</v>
      </c>
      <c r="L2190" s="98"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98" t="b">
        <f t="shared" si="34"/>
        <v>0</v>
      </c>
    </row>
    <row r="2191" spans="1:13">
      <c r="A2191" s="107">
        <v>10860</v>
      </c>
      <c r="B2191" s="108" t="s">
        <v>1778</v>
      </c>
      <c r="C2191" s="108" t="s">
        <v>1779</v>
      </c>
      <c r="D2191" s="107">
        <v>772</v>
      </c>
      <c r="E2191" s="108" t="s">
        <v>50</v>
      </c>
      <c r="F2191" s="108" t="s">
        <v>924</v>
      </c>
      <c r="G2191" s="108" t="s">
        <v>605</v>
      </c>
      <c r="H2191" s="108" t="s">
        <v>606</v>
      </c>
      <c r="I2191" s="108" t="s">
        <v>607</v>
      </c>
      <c r="J2191" s="109">
        <v>20351.368999999999</v>
      </c>
      <c r="K2191" s="107">
        <v>2020</v>
      </c>
      <c r="L2191" s="98"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98" t="b">
        <f t="shared" si="34"/>
        <v>0</v>
      </c>
    </row>
    <row r="2192" spans="1:13">
      <c r="A2192" s="107">
        <v>10860</v>
      </c>
      <c r="B2192" s="108" t="s">
        <v>1778</v>
      </c>
      <c r="C2192" s="108" t="s">
        <v>1779</v>
      </c>
      <c r="D2192" s="107">
        <v>772</v>
      </c>
      <c r="E2192" s="108" t="s">
        <v>50</v>
      </c>
      <c r="F2192" s="108" t="s">
        <v>924</v>
      </c>
      <c r="G2192" s="108" t="s">
        <v>605</v>
      </c>
      <c r="H2192" s="108" t="s">
        <v>1019</v>
      </c>
      <c r="I2192" s="108" t="s">
        <v>689</v>
      </c>
      <c r="J2192" s="109">
        <v>51725.629000000001</v>
      </c>
      <c r="K2192" s="107">
        <v>2020</v>
      </c>
      <c r="L2192" s="98"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98" t="b">
        <f t="shared" si="34"/>
        <v>0</v>
      </c>
    </row>
    <row r="2193" spans="1:13">
      <c r="A2193" s="107">
        <v>10860</v>
      </c>
      <c r="B2193" s="108" t="s">
        <v>1778</v>
      </c>
      <c r="C2193" s="108" t="s">
        <v>1779</v>
      </c>
      <c r="D2193" s="107">
        <v>772</v>
      </c>
      <c r="E2193" s="108" t="s">
        <v>50</v>
      </c>
      <c r="F2193" s="108" t="s">
        <v>924</v>
      </c>
      <c r="G2193" s="108" t="s">
        <v>605</v>
      </c>
      <c r="H2193" s="108" t="s">
        <v>656</v>
      </c>
      <c r="I2193" s="108" t="s">
        <v>656</v>
      </c>
      <c r="J2193" s="109">
        <v>0</v>
      </c>
      <c r="K2193" s="107">
        <v>2020</v>
      </c>
      <c r="L2193" s="98"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98" t="b">
        <f t="shared" si="34"/>
        <v>0</v>
      </c>
    </row>
    <row r="2194" spans="1:13">
      <c r="A2194" s="107">
        <v>10860</v>
      </c>
      <c r="B2194" s="108" t="s">
        <v>1778</v>
      </c>
      <c r="C2194" s="108" t="s">
        <v>1779</v>
      </c>
      <c r="D2194" s="107">
        <v>772</v>
      </c>
      <c r="E2194" s="108" t="s">
        <v>50</v>
      </c>
      <c r="F2194" s="108" t="s">
        <v>924</v>
      </c>
      <c r="G2194" s="108" t="s">
        <v>605</v>
      </c>
      <c r="H2194" s="108" t="s">
        <v>608</v>
      </c>
      <c r="I2194" s="108" t="s">
        <v>607</v>
      </c>
      <c r="J2194" s="109">
        <v>696826</v>
      </c>
      <c r="K2194" s="107">
        <v>2020</v>
      </c>
      <c r="L2194" s="98"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98" t="b">
        <f t="shared" si="34"/>
        <v>0</v>
      </c>
    </row>
    <row r="2195" spans="1:13">
      <c r="A2195" s="107">
        <v>10860</v>
      </c>
      <c r="B2195" s="108" t="s">
        <v>1778</v>
      </c>
      <c r="C2195" s="108" t="s">
        <v>1779</v>
      </c>
      <c r="D2195" s="107">
        <v>772</v>
      </c>
      <c r="E2195" s="108" t="s">
        <v>50</v>
      </c>
      <c r="F2195" s="108" t="s">
        <v>924</v>
      </c>
      <c r="G2195" s="108" t="s">
        <v>605</v>
      </c>
      <c r="H2195" s="108" t="s">
        <v>917</v>
      </c>
      <c r="I2195" s="108" t="s">
        <v>727</v>
      </c>
      <c r="J2195" s="109">
        <v>0</v>
      </c>
      <c r="K2195" s="107">
        <v>2020</v>
      </c>
      <c r="L2195" s="98"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98" t="b">
        <f t="shared" si="34"/>
        <v>0</v>
      </c>
    </row>
    <row r="2196" spans="1:13">
      <c r="A2196" s="107">
        <v>10860</v>
      </c>
      <c r="B2196" s="108" t="s">
        <v>1778</v>
      </c>
      <c r="C2196" s="108" t="s">
        <v>1779</v>
      </c>
      <c r="D2196" s="107">
        <v>772</v>
      </c>
      <c r="E2196" s="108" t="s">
        <v>50</v>
      </c>
      <c r="F2196" s="108" t="s">
        <v>924</v>
      </c>
      <c r="G2196" s="108" t="s">
        <v>605</v>
      </c>
      <c r="H2196" s="108" t="s">
        <v>785</v>
      </c>
      <c r="I2196" s="108" t="s">
        <v>786</v>
      </c>
      <c r="J2196" s="109">
        <v>0</v>
      </c>
      <c r="K2196" s="107">
        <v>2020</v>
      </c>
      <c r="L2196" s="98"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98" t="b">
        <f t="shared" si="34"/>
        <v>0</v>
      </c>
    </row>
    <row r="2197" spans="1:13">
      <c r="A2197" s="107">
        <v>10864</v>
      </c>
      <c r="B2197" s="108" t="s">
        <v>1780</v>
      </c>
      <c r="C2197" s="108" t="s">
        <v>1779</v>
      </c>
      <c r="D2197" s="107">
        <v>772</v>
      </c>
      <c r="E2197" s="108" t="s">
        <v>50</v>
      </c>
      <c r="F2197" s="108" t="s">
        <v>924</v>
      </c>
      <c r="G2197" s="108" t="s">
        <v>611</v>
      </c>
      <c r="H2197" s="108" t="s">
        <v>604</v>
      </c>
      <c r="I2197" s="108" t="s">
        <v>604</v>
      </c>
      <c r="J2197" s="109">
        <v>281702</v>
      </c>
      <c r="K2197" s="107">
        <v>2020</v>
      </c>
      <c r="L2197" s="98"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98" t="b">
        <f t="shared" si="34"/>
        <v>0</v>
      </c>
    </row>
    <row r="2198" spans="1:13">
      <c r="A2198" s="107">
        <v>10864</v>
      </c>
      <c r="B2198" s="108" t="s">
        <v>1780</v>
      </c>
      <c r="C2198" s="108" t="s">
        <v>1779</v>
      </c>
      <c r="D2198" s="107">
        <v>772</v>
      </c>
      <c r="E2198" s="108" t="s">
        <v>50</v>
      </c>
      <c r="F2198" s="108" t="s">
        <v>924</v>
      </c>
      <c r="G2198" s="108" t="s">
        <v>605</v>
      </c>
      <c r="H2198" s="108" t="s">
        <v>606</v>
      </c>
      <c r="I2198" s="108" t="s">
        <v>607</v>
      </c>
      <c r="J2198" s="109">
        <v>144759.10999999999</v>
      </c>
      <c r="K2198" s="107">
        <v>2020</v>
      </c>
      <c r="L2198" s="98"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98" t="b">
        <f t="shared" si="34"/>
        <v>0</v>
      </c>
    </row>
    <row r="2199" spans="1:13">
      <c r="A2199" s="107">
        <v>10864</v>
      </c>
      <c r="B2199" s="108" t="s">
        <v>1780</v>
      </c>
      <c r="C2199" s="108" t="s">
        <v>1779</v>
      </c>
      <c r="D2199" s="107">
        <v>772</v>
      </c>
      <c r="E2199" s="108" t="s">
        <v>50</v>
      </c>
      <c r="F2199" s="108" t="s">
        <v>924</v>
      </c>
      <c r="G2199" s="108" t="s">
        <v>605</v>
      </c>
      <c r="H2199" s="108" t="s">
        <v>604</v>
      </c>
      <c r="I2199" s="108" t="s">
        <v>604</v>
      </c>
      <c r="J2199" s="109">
        <v>537.85699999999997</v>
      </c>
      <c r="K2199" s="107">
        <v>2020</v>
      </c>
      <c r="L2199" s="98"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98" t="b">
        <f t="shared" si="34"/>
        <v>0</v>
      </c>
    </row>
    <row r="2200" spans="1:13">
      <c r="A2200" s="107">
        <v>10864</v>
      </c>
      <c r="B2200" s="108" t="s">
        <v>1780</v>
      </c>
      <c r="C2200" s="108" t="s">
        <v>1779</v>
      </c>
      <c r="D2200" s="107">
        <v>772</v>
      </c>
      <c r="E2200" s="108" t="s">
        <v>50</v>
      </c>
      <c r="F2200" s="108" t="s">
        <v>924</v>
      </c>
      <c r="G2200" s="108" t="s">
        <v>605</v>
      </c>
      <c r="H2200" s="108" t="s">
        <v>1565</v>
      </c>
      <c r="I2200" s="108" t="s">
        <v>689</v>
      </c>
      <c r="J2200" s="109">
        <v>0</v>
      </c>
      <c r="K2200" s="107">
        <v>2020</v>
      </c>
      <c r="L2200" s="98"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98" t="b">
        <f t="shared" si="34"/>
        <v>0</v>
      </c>
    </row>
    <row r="2201" spans="1:13">
      <c r="A2201" s="107">
        <v>10864</v>
      </c>
      <c r="B2201" s="108" t="s">
        <v>1780</v>
      </c>
      <c r="C2201" s="108" t="s">
        <v>1779</v>
      </c>
      <c r="D2201" s="107">
        <v>772</v>
      </c>
      <c r="E2201" s="108" t="s">
        <v>50</v>
      </c>
      <c r="F2201" s="108" t="s">
        <v>924</v>
      </c>
      <c r="G2201" s="108" t="s">
        <v>605</v>
      </c>
      <c r="H2201" s="108" t="s">
        <v>608</v>
      </c>
      <c r="I2201" s="108" t="s">
        <v>607</v>
      </c>
      <c r="J2201" s="109">
        <v>387871.04</v>
      </c>
      <c r="K2201" s="107">
        <v>2020</v>
      </c>
      <c r="L2201" s="98"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98" t="b">
        <f t="shared" si="34"/>
        <v>0</v>
      </c>
    </row>
    <row r="2202" spans="1:13">
      <c r="A2202" s="107">
        <v>10865</v>
      </c>
      <c r="B2202" s="108" t="s">
        <v>1781</v>
      </c>
      <c r="C2202" s="108" t="s">
        <v>1779</v>
      </c>
      <c r="D2202" s="107">
        <v>772</v>
      </c>
      <c r="E2202" s="108" t="s">
        <v>45</v>
      </c>
      <c r="F2202" s="108" t="s">
        <v>924</v>
      </c>
      <c r="G2202" s="108" t="s">
        <v>605</v>
      </c>
      <c r="H2202" s="108" t="s">
        <v>606</v>
      </c>
      <c r="I2202" s="108" t="s">
        <v>607</v>
      </c>
      <c r="J2202" s="109">
        <v>807794.24</v>
      </c>
      <c r="K2202" s="107">
        <v>2020</v>
      </c>
      <c r="L2202" s="98"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98" t="b">
        <f t="shared" si="34"/>
        <v>0</v>
      </c>
    </row>
    <row r="2203" spans="1:13">
      <c r="A2203" s="107">
        <v>10865</v>
      </c>
      <c r="B2203" s="108" t="s">
        <v>1781</v>
      </c>
      <c r="C2203" s="108" t="s">
        <v>1779</v>
      </c>
      <c r="D2203" s="107">
        <v>772</v>
      </c>
      <c r="E2203" s="108" t="s">
        <v>45</v>
      </c>
      <c r="F2203" s="108" t="s">
        <v>924</v>
      </c>
      <c r="G2203" s="108" t="s">
        <v>605</v>
      </c>
      <c r="H2203" s="108" t="s">
        <v>604</v>
      </c>
      <c r="I2203" s="108" t="s">
        <v>604</v>
      </c>
      <c r="J2203" s="109">
        <v>1093.806</v>
      </c>
      <c r="K2203" s="107">
        <v>2020</v>
      </c>
      <c r="L2203" s="98"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98" t="b">
        <f t="shared" si="34"/>
        <v>0</v>
      </c>
    </row>
    <row r="2204" spans="1:13">
      <c r="A2204" s="107">
        <v>10865</v>
      </c>
      <c r="B2204" s="108" t="s">
        <v>1781</v>
      </c>
      <c r="C2204" s="108" t="s">
        <v>1779</v>
      </c>
      <c r="D2204" s="107">
        <v>772</v>
      </c>
      <c r="E2204" s="108" t="s">
        <v>45</v>
      </c>
      <c r="F2204" s="108" t="s">
        <v>924</v>
      </c>
      <c r="G2204" s="108" t="s">
        <v>605</v>
      </c>
      <c r="H2204" s="108" t="s">
        <v>608</v>
      </c>
      <c r="I2204" s="108" t="s">
        <v>607</v>
      </c>
      <c r="J2204" s="109">
        <v>369535.47</v>
      </c>
      <c r="K2204" s="107">
        <v>2020</v>
      </c>
      <c r="L2204" s="98"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98" t="b">
        <f t="shared" si="34"/>
        <v>0</v>
      </c>
    </row>
    <row r="2205" spans="1:13">
      <c r="A2205" s="107">
        <v>10865</v>
      </c>
      <c r="B2205" s="108" t="s">
        <v>1781</v>
      </c>
      <c r="C2205" s="108" t="s">
        <v>1779</v>
      </c>
      <c r="D2205" s="107">
        <v>772</v>
      </c>
      <c r="E2205" s="108" t="s">
        <v>45</v>
      </c>
      <c r="F2205" s="108" t="s">
        <v>924</v>
      </c>
      <c r="G2205" s="108" t="s">
        <v>605</v>
      </c>
      <c r="H2205" s="108" t="s">
        <v>917</v>
      </c>
      <c r="I2205" s="108" t="s">
        <v>727</v>
      </c>
      <c r="J2205" s="109">
        <v>175.49</v>
      </c>
      <c r="K2205" s="107">
        <v>2020</v>
      </c>
      <c r="L2205" s="98"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98" t="b">
        <f t="shared" si="34"/>
        <v>0</v>
      </c>
    </row>
    <row r="2206" spans="1:13">
      <c r="A2206" s="107">
        <v>10865</v>
      </c>
      <c r="B2206" s="108" t="s">
        <v>1781</v>
      </c>
      <c r="C2206" s="108" t="s">
        <v>1779</v>
      </c>
      <c r="D2206" s="107">
        <v>772</v>
      </c>
      <c r="E2206" s="108" t="s">
        <v>45</v>
      </c>
      <c r="F2206" s="108" t="s">
        <v>924</v>
      </c>
      <c r="G2206" s="108" t="s">
        <v>605</v>
      </c>
      <c r="H2206" s="108" t="s">
        <v>785</v>
      </c>
      <c r="I2206" s="108" t="s">
        <v>786</v>
      </c>
      <c r="J2206" s="109">
        <v>0</v>
      </c>
      <c r="K2206" s="107">
        <v>2020</v>
      </c>
      <c r="L2206" s="98"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98" t="b">
        <f t="shared" si="34"/>
        <v>0</v>
      </c>
    </row>
    <row r="2207" spans="1:13">
      <c r="A2207" s="107">
        <v>10873</v>
      </c>
      <c r="B2207" s="108" t="s">
        <v>1782</v>
      </c>
      <c r="C2207" s="108" t="s">
        <v>1783</v>
      </c>
      <c r="D2207" s="107">
        <v>4397</v>
      </c>
      <c r="E2207" s="108" t="s">
        <v>16</v>
      </c>
      <c r="F2207" s="108" t="s">
        <v>679</v>
      </c>
      <c r="G2207" s="108" t="s">
        <v>605</v>
      </c>
      <c r="H2207" s="108" t="s">
        <v>700</v>
      </c>
      <c r="I2207" s="108" t="s">
        <v>700</v>
      </c>
      <c r="J2207" s="109">
        <v>472193</v>
      </c>
      <c r="K2207" s="107">
        <v>2020</v>
      </c>
      <c r="L2207" s="98"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98" t="b">
        <f t="shared" si="34"/>
        <v>1</v>
      </c>
    </row>
    <row r="2208" spans="1:13">
      <c r="A2208" s="107">
        <v>10874</v>
      </c>
      <c r="B2208" s="108" t="s">
        <v>1784</v>
      </c>
      <c r="C2208" s="108" t="s">
        <v>1783</v>
      </c>
      <c r="D2208" s="107">
        <v>4397</v>
      </c>
      <c r="E2208" s="108" t="s">
        <v>16</v>
      </c>
      <c r="F2208" s="108" t="s">
        <v>679</v>
      </c>
      <c r="G2208" s="108" t="s">
        <v>605</v>
      </c>
      <c r="H2208" s="108" t="s">
        <v>700</v>
      </c>
      <c r="I2208" s="108" t="s">
        <v>700</v>
      </c>
      <c r="J2208" s="109">
        <v>396781</v>
      </c>
      <c r="K2208" s="107">
        <v>2020</v>
      </c>
      <c r="L2208" s="98"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98" t="b">
        <f t="shared" si="34"/>
        <v>1</v>
      </c>
    </row>
    <row r="2209" spans="1:13">
      <c r="A2209" s="107">
        <v>10884</v>
      </c>
      <c r="B2209" s="108" t="s">
        <v>1785</v>
      </c>
      <c r="C2209" s="108" t="s">
        <v>1729</v>
      </c>
      <c r="D2209" s="107">
        <v>11216</v>
      </c>
      <c r="E2209" s="108" t="s">
        <v>16</v>
      </c>
      <c r="F2209" s="108" t="s">
        <v>973</v>
      </c>
      <c r="G2209" s="108" t="s">
        <v>611</v>
      </c>
      <c r="H2209" s="108" t="s">
        <v>612</v>
      </c>
      <c r="I2209" s="108" t="s">
        <v>612</v>
      </c>
      <c r="J2209" s="109">
        <v>0</v>
      </c>
      <c r="K2209" s="107">
        <v>2020</v>
      </c>
      <c r="L2209" s="98"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98" t="b">
        <f t="shared" si="34"/>
        <v>0</v>
      </c>
    </row>
    <row r="2210" spans="1:13">
      <c r="A2210" s="107">
        <v>10884</v>
      </c>
      <c r="B2210" s="108" t="s">
        <v>1785</v>
      </c>
      <c r="C2210" s="108" t="s">
        <v>1729</v>
      </c>
      <c r="D2210" s="107">
        <v>11216</v>
      </c>
      <c r="E2210" s="108" t="s">
        <v>16</v>
      </c>
      <c r="F2210" s="108" t="s">
        <v>973</v>
      </c>
      <c r="G2210" s="108" t="s">
        <v>611</v>
      </c>
      <c r="H2210" s="108" t="s">
        <v>604</v>
      </c>
      <c r="I2210" s="108" t="s">
        <v>604</v>
      </c>
      <c r="J2210" s="109">
        <v>18218.18</v>
      </c>
      <c r="K2210" s="107">
        <v>2020</v>
      </c>
      <c r="L2210" s="98"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98" t="b">
        <f t="shared" si="34"/>
        <v>0</v>
      </c>
    </row>
    <row r="2211" spans="1:13">
      <c r="A2211" s="107">
        <v>10903</v>
      </c>
      <c r="B2211" s="108" t="s">
        <v>1786</v>
      </c>
      <c r="C2211" s="108" t="s">
        <v>1787</v>
      </c>
      <c r="D2211" s="107">
        <v>3473</v>
      </c>
      <c r="E2211" s="108" t="s">
        <v>45</v>
      </c>
      <c r="F2211" s="108" t="s">
        <v>679</v>
      </c>
      <c r="G2211" s="108" t="s">
        <v>664</v>
      </c>
      <c r="H2211" s="108" t="s">
        <v>636</v>
      </c>
      <c r="I2211" s="108" t="s">
        <v>665</v>
      </c>
      <c r="J2211" s="109">
        <v>37556</v>
      </c>
      <c r="K2211" s="107">
        <v>2020</v>
      </c>
      <c r="L2211" s="98"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98" t="b">
        <f t="shared" si="34"/>
        <v>1</v>
      </c>
    </row>
    <row r="2212" spans="1:13">
      <c r="A2212" s="107">
        <v>50002</v>
      </c>
      <c r="B2212" s="108" t="s">
        <v>1788</v>
      </c>
      <c r="C2212" s="108" t="s">
        <v>1789</v>
      </c>
      <c r="D2212" s="107">
        <v>15114</v>
      </c>
      <c r="E2212" s="108" t="s">
        <v>71</v>
      </c>
      <c r="F2212" s="108" t="s">
        <v>870</v>
      </c>
      <c r="G2212" s="108" t="s">
        <v>16</v>
      </c>
      <c r="H2212" s="108" t="s">
        <v>612</v>
      </c>
      <c r="I2212" s="108" t="s">
        <v>612</v>
      </c>
      <c r="J2212" s="109">
        <v>73.861999999999995</v>
      </c>
      <c r="K2212" s="107">
        <v>2020</v>
      </c>
      <c r="L2212" s="98"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98" t="b">
        <f t="shared" si="34"/>
        <v>1</v>
      </c>
    </row>
    <row r="2213" spans="1:13">
      <c r="A2213" s="107">
        <v>50002</v>
      </c>
      <c r="B2213" s="108" t="s">
        <v>1788</v>
      </c>
      <c r="C2213" s="108" t="s">
        <v>1789</v>
      </c>
      <c r="D2213" s="107">
        <v>15114</v>
      </c>
      <c r="E2213" s="108" t="s">
        <v>71</v>
      </c>
      <c r="F2213" s="108" t="s">
        <v>870</v>
      </c>
      <c r="G2213" s="108" t="s">
        <v>16</v>
      </c>
      <c r="H2213" s="108" t="s">
        <v>604</v>
      </c>
      <c r="I2213" s="108" t="s">
        <v>604</v>
      </c>
      <c r="J2213" s="109">
        <v>10653.138000000001</v>
      </c>
      <c r="K2213" s="107">
        <v>2020</v>
      </c>
      <c r="L2213" s="98"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98" t="b">
        <f t="shared" si="34"/>
        <v>1</v>
      </c>
    </row>
    <row r="2214" spans="1:13">
      <c r="A2214" s="107">
        <v>50002</v>
      </c>
      <c r="B2214" s="108" t="s">
        <v>1788</v>
      </c>
      <c r="C2214" s="108" t="s">
        <v>1789</v>
      </c>
      <c r="D2214" s="107">
        <v>15114</v>
      </c>
      <c r="E2214" s="108" t="s">
        <v>71</v>
      </c>
      <c r="F2214" s="108" t="s">
        <v>870</v>
      </c>
      <c r="G2214" s="108" t="s">
        <v>24</v>
      </c>
      <c r="H2214" s="108" t="s">
        <v>612</v>
      </c>
      <c r="I2214" s="108" t="s">
        <v>612</v>
      </c>
      <c r="J2214" s="109">
        <v>172.125</v>
      </c>
      <c r="K2214" s="107">
        <v>2020</v>
      </c>
      <c r="L2214" s="98"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98" t="b">
        <f t="shared" si="34"/>
        <v>1</v>
      </c>
    </row>
    <row r="2215" spans="1:13">
      <c r="A2215" s="107">
        <v>50002</v>
      </c>
      <c r="B2215" s="108" t="s">
        <v>1788</v>
      </c>
      <c r="C2215" s="108" t="s">
        <v>1789</v>
      </c>
      <c r="D2215" s="107">
        <v>15114</v>
      </c>
      <c r="E2215" s="108" t="s">
        <v>71</v>
      </c>
      <c r="F2215" s="108" t="s">
        <v>870</v>
      </c>
      <c r="G2215" s="108" t="s">
        <v>24</v>
      </c>
      <c r="H2215" s="108" t="s">
        <v>604</v>
      </c>
      <c r="I2215" s="108" t="s">
        <v>604</v>
      </c>
      <c r="J2215" s="109">
        <v>24396.875</v>
      </c>
      <c r="K2215" s="107">
        <v>2020</v>
      </c>
      <c r="L2215" s="98"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98" t="b">
        <f t="shared" si="34"/>
        <v>1</v>
      </c>
    </row>
    <row r="2216" spans="1:13">
      <c r="A2216" s="107">
        <v>50003</v>
      </c>
      <c r="B2216" s="108" t="s">
        <v>1790</v>
      </c>
      <c r="C2216" s="108" t="s">
        <v>1737</v>
      </c>
      <c r="D2216" s="107">
        <v>60662</v>
      </c>
      <c r="E2216" s="108" t="s">
        <v>16</v>
      </c>
      <c r="F2216" s="108" t="s">
        <v>870</v>
      </c>
      <c r="G2216" s="108" t="s">
        <v>611</v>
      </c>
      <c r="H2216" s="108" t="s">
        <v>604</v>
      </c>
      <c r="I2216" s="108" t="s">
        <v>604</v>
      </c>
      <c r="J2216" s="109">
        <v>12569</v>
      </c>
      <c r="K2216" s="107">
        <v>2020</v>
      </c>
      <c r="L2216" s="98"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98" t="b">
        <f t="shared" si="34"/>
        <v>1</v>
      </c>
    </row>
    <row r="2217" spans="1:13">
      <c r="A2217" s="107">
        <v>50006</v>
      </c>
      <c r="B2217" s="108" t="s">
        <v>1791</v>
      </c>
      <c r="C2217" s="108" t="s">
        <v>1792</v>
      </c>
      <c r="D2217" s="107">
        <v>3890</v>
      </c>
      <c r="E2217" s="108" t="s">
        <v>97</v>
      </c>
      <c r="F2217" s="108" t="s">
        <v>870</v>
      </c>
      <c r="G2217" s="108" t="s">
        <v>16</v>
      </c>
      <c r="H2217" s="108" t="s">
        <v>612</v>
      </c>
      <c r="I2217" s="108" t="s">
        <v>612</v>
      </c>
      <c r="J2217" s="109">
        <v>231.83699999999999</v>
      </c>
      <c r="K2217" s="107">
        <v>2020</v>
      </c>
      <c r="L2217" s="98"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98" t="b">
        <f t="shared" si="34"/>
        <v>1</v>
      </c>
    </row>
    <row r="2218" spans="1:13">
      <c r="A2218" s="107">
        <v>50006</v>
      </c>
      <c r="B2218" s="108" t="s">
        <v>1791</v>
      </c>
      <c r="C2218" s="108" t="s">
        <v>1792</v>
      </c>
      <c r="D2218" s="107">
        <v>3890</v>
      </c>
      <c r="E2218" s="108" t="s">
        <v>97</v>
      </c>
      <c r="F2218" s="108" t="s">
        <v>870</v>
      </c>
      <c r="G2218" s="108" t="s">
        <v>16</v>
      </c>
      <c r="H2218" s="108" t="s">
        <v>604</v>
      </c>
      <c r="I2218" s="108" t="s">
        <v>604</v>
      </c>
      <c r="J2218" s="109">
        <v>1163608.2</v>
      </c>
      <c r="K2218" s="107">
        <v>2020</v>
      </c>
      <c r="L2218" s="98"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98" t="b">
        <f t="shared" si="34"/>
        <v>1</v>
      </c>
    </row>
    <row r="2219" spans="1:13">
      <c r="A2219" s="107">
        <v>50006</v>
      </c>
      <c r="B2219" s="108" t="s">
        <v>1791</v>
      </c>
      <c r="C2219" s="108" t="s">
        <v>1792</v>
      </c>
      <c r="D2219" s="107">
        <v>3890</v>
      </c>
      <c r="E2219" s="108" t="s">
        <v>97</v>
      </c>
      <c r="F2219" s="108" t="s">
        <v>870</v>
      </c>
      <c r="G2219" s="108" t="s">
        <v>16</v>
      </c>
      <c r="H2219" s="108" t="s">
        <v>963</v>
      </c>
      <c r="I2219" s="108" t="s">
        <v>621</v>
      </c>
      <c r="J2219" s="109">
        <v>0</v>
      </c>
      <c r="K2219" s="107">
        <v>2020</v>
      </c>
      <c r="L2219" s="98"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98" t="b">
        <f t="shared" si="34"/>
        <v>1</v>
      </c>
    </row>
    <row r="2220" spans="1:13">
      <c r="A2220" s="107">
        <v>50006</v>
      </c>
      <c r="B2220" s="108" t="s">
        <v>1791</v>
      </c>
      <c r="C2220" s="108" t="s">
        <v>1792</v>
      </c>
      <c r="D2220" s="107">
        <v>3890</v>
      </c>
      <c r="E2220" s="108" t="s">
        <v>97</v>
      </c>
      <c r="F2220" s="108" t="s">
        <v>870</v>
      </c>
      <c r="G2220" s="108" t="s">
        <v>24</v>
      </c>
      <c r="H2220" s="108" t="s">
        <v>612</v>
      </c>
      <c r="I2220" s="108" t="s">
        <v>612</v>
      </c>
      <c r="J2220" s="109">
        <v>901.02499999999998</v>
      </c>
      <c r="K2220" s="107">
        <v>2020</v>
      </c>
      <c r="L2220" s="98"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98" t="b">
        <f t="shared" si="34"/>
        <v>1</v>
      </c>
    </row>
    <row r="2221" spans="1:13">
      <c r="A2221" s="107">
        <v>50006</v>
      </c>
      <c r="B2221" s="108" t="s">
        <v>1791</v>
      </c>
      <c r="C2221" s="108" t="s">
        <v>1792</v>
      </c>
      <c r="D2221" s="107">
        <v>3890</v>
      </c>
      <c r="E2221" s="108" t="s">
        <v>97</v>
      </c>
      <c r="F2221" s="108" t="s">
        <v>870</v>
      </c>
      <c r="G2221" s="108" t="s">
        <v>24</v>
      </c>
      <c r="H2221" s="108" t="s">
        <v>604</v>
      </c>
      <c r="I2221" s="108" t="s">
        <v>604</v>
      </c>
      <c r="J2221" s="109">
        <v>4033803</v>
      </c>
      <c r="K2221" s="107">
        <v>2020</v>
      </c>
      <c r="L2221" s="98"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98" t="b">
        <f t="shared" si="34"/>
        <v>1</v>
      </c>
    </row>
    <row r="2222" spans="1:13">
      <c r="A2222" s="107">
        <v>50006</v>
      </c>
      <c r="B2222" s="108" t="s">
        <v>1791</v>
      </c>
      <c r="C2222" s="108" t="s">
        <v>1792</v>
      </c>
      <c r="D2222" s="107">
        <v>3890</v>
      </c>
      <c r="E2222" s="108" t="s">
        <v>97</v>
      </c>
      <c r="F2222" s="108" t="s">
        <v>870</v>
      </c>
      <c r="G2222" s="108" t="s">
        <v>24</v>
      </c>
      <c r="H2222" s="108" t="s">
        <v>963</v>
      </c>
      <c r="I2222" s="108" t="s">
        <v>621</v>
      </c>
      <c r="J2222" s="109">
        <v>0</v>
      </c>
      <c r="K2222" s="107">
        <v>2020</v>
      </c>
      <c r="L2222" s="98"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98" t="b">
        <f t="shared" si="34"/>
        <v>1</v>
      </c>
    </row>
    <row r="2223" spans="1:13">
      <c r="A2223" s="107">
        <v>50035</v>
      </c>
      <c r="B2223" s="108" t="s">
        <v>1793</v>
      </c>
      <c r="C2223" s="108" t="s">
        <v>1794</v>
      </c>
      <c r="D2223" s="107">
        <v>22219</v>
      </c>
      <c r="E2223" s="108" t="s">
        <v>64</v>
      </c>
      <c r="F2223" s="108" t="s">
        <v>1454</v>
      </c>
      <c r="G2223" s="108" t="s">
        <v>605</v>
      </c>
      <c r="H2223" s="108" t="s">
        <v>980</v>
      </c>
      <c r="I2223" s="108" t="s">
        <v>651</v>
      </c>
      <c r="J2223" s="109">
        <v>6652.62</v>
      </c>
      <c r="K2223" s="107">
        <v>2020</v>
      </c>
      <c r="L2223" s="98"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98" t="b">
        <f t="shared" si="34"/>
        <v>0</v>
      </c>
    </row>
    <row r="2224" spans="1:13">
      <c r="A2224" s="107">
        <v>50035</v>
      </c>
      <c r="B2224" s="108" t="s">
        <v>1793</v>
      </c>
      <c r="C2224" s="108" t="s">
        <v>1794</v>
      </c>
      <c r="D2224" s="107">
        <v>22219</v>
      </c>
      <c r="E2224" s="108" t="s">
        <v>64</v>
      </c>
      <c r="F2224" s="108" t="s">
        <v>1454</v>
      </c>
      <c r="G2224" s="108" t="s">
        <v>605</v>
      </c>
      <c r="H2224" s="108" t="s">
        <v>981</v>
      </c>
      <c r="I2224" s="108" t="s">
        <v>727</v>
      </c>
      <c r="J2224" s="109">
        <v>8130.9219999999996</v>
      </c>
      <c r="K2224" s="107">
        <v>2020</v>
      </c>
      <c r="L2224" s="98"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98" t="b">
        <f t="shared" si="34"/>
        <v>0</v>
      </c>
    </row>
    <row r="2225" spans="1:13">
      <c r="A2225" s="107">
        <v>50035</v>
      </c>
      <c r="B2225" s="108" t="s">
        <v>1793</v>
      </c>
      <c r="C2225" s="108" t="s">
        <v>1794</v>
      </c>
      <c r="D2225" s="107">
        <v>22219</v>
      </c>
      <c r="E2225" s="108" t="s">
        <v>64</v>
      </c>
      <c r="F2225" s="108" t="s">
        <v>1454</v>
      </c>
      <c r="G2225" s="108" t="s">
        <v>605</v>
      </c>
      <c r="H2225" s="108" t="s">
        <v>604</v>
      </c>
      <c r="I2225" s="108" t="s">
        <v>604</v>
      </c>
      <c r="J2225" s="109">
        <v>142.458</v>
      </c>
      <c r="K2225" s="107">
        <v>2020</v>
      </c>
      <c r="L2225" s="98"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98" t="b">
        <f t="shared" si="34"/>
        <v>0</v>
      </c>
    </row>
    <row r="2226" spans="1:13">
      <c r="A2226" s="107">
        <v>50041</v>
      </c>
      <c r="B2226" s="108" t="s">
        <v>1795</v>
      </c>
      <c r="C2226" s="108" t="s">
        <v>1796</v>
      </c>
      <c r="D2226" s="107">
        <v>16544</v>
      </c>
      <c r="E2226" s="108" t="s">
        <v>71</v>
      </c>
      <c r="F2226" s="108" t="s">
        <v>924</v>
      </c>
      <c r="G2226" s="108" t="s">
        <v>605</v>
      </c>
      <c r="H2226" s="108" t="s">
        <v>606</v>
      </c>
      <c r="I2226" s="108" t="s">
        <v>607</v>
      </c>
      <c r="J2226" s="109">
        <v>0</v>
      </c>
      <c r="K2226" s="107">
        <v>2020</v>
      </c>
      <c r="L2226" s="98"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98" t="b">
        <f t="shared" si="34"/>
        <v>0</v>
      </c>
    </row>
    <row r="2227" spans="1:13">
      <c r="A2227" s="107">
        <v>50041</v>
      </c>
      <c r="B2227" s="108" t="s">
        <v>1795</v>
      </c>
      <c r="C2227" s="108" t="s">
        <v>1796</v>
      </c>
      <c r="D2227" s="107">
        <v>16544</v>
      </c>
      <c r="E2227" s="108" t="s">
        <v>71</v>
      </c>
      <c r="F2227" s="108" t="s">
        <v>924</v>
      </c>
      <c r="G2227" s="108" t="s">
        <v>605</v>
      </c>
      <c r="H2227" s="108" t="s">
        <v>604</v>
      </c>
      <c r="I2227" s="108" t="s">
        <v>604</v>
      </c>
      <c r="J2227" s="109">
        <v>31685</v>
      </c>
      <c r="K2227" s="107">
        <v>2020</v>
      </c>
      <c r="L2227" s="98"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98" t="b">
        <f t="shared" si="34"/>
        <v>0</v>
      </c>
    </row>
    <row r="2228" spans="1:13">
      <c r="A2228" s="107">
        <v>50043</v>
      </c>
      <c r="B2228" s="108" t="s">
        <v>1797</v>
      </c>
      <c r="C2228" s="108" t="s">
        <v>1798</v>
      </c>
      <c r="D2228" s="107">
        <v>14254</v>
      </c>
      <c r="E2228" s="108" t="s">
        <v>132</v>
      </c>
      <c r="F2228" s="108" t="s">
        <v>924</v>
      </c>
      <c r="G2228" s="108" t="s">
        <v>16</v>
      </c>
      <c r="H2228" s="108" t="s">
        <v>604</v>
      </c>
      <c r="I2228" s="108" t="s">
        <v>604</v>
      </c>
      <c r="J2228" s="109">
        <v>431727.23</v>
      </c>
      <c r="K2228" s="107">
        <v>2020</v>
      </c>
      <c r="L2228" s="98"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98" t="b">
        <f t="shared" si="34"/>
        <v>0</v>
      </c>
    </row>
    <row r="2229" spans="1:13">
      <c r="A2229" s="107">
        <v>50043</v>
      </c>
      <c r="B2229" s="108" t="s">
        <v>1797</v>
      </c>
      <c r="C2229" s="108" t="s">
        <v>1798</v>
      </c>
      <c r="D2229" s="107">
        <v>14254</v>
      </c>
      <c r="E2229" s="108" t="s">
        <v>132</v>
      </c>
      <c r="F2229" s="108" t="s">
        <v>924</v>
      </c>
      <c r="G2229" s="108" t="s">
        <v>16</v>
      </c>
      <c r="H2229" s="108" t="s">
        <v>733</v>
      </c>
      <c r="I2229" s="108" t="s">
        <v>734</v>
      </c>
      <c r="J2229" s="109">
        <v>28478.766</v>
      </c>
      <c r="K2229" s="107">
        <v>2020</v>
      </c>
      <c r="L2229" s="98"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98" t="b">
        <f t="shared" si="34"/>
        <v>0</v>
      </c>
    </row>
    <row r="2230" spans="1:13">
      <c r="A2230" s="107">
        <v>50043</v>
      </c>
      <c r="B2230" s="108" t="s">
        <v>1797</v>
      </c>
      <c r="C2230" s="108" t="s">
        <v>1798</v>
      </c>
      <c r="D2230" s="107">
        <v>14254</v>
      </c>
      <c r="E2230" s="108" t="s">
        <v>132</v>
      </c>
      <c r="F2230" s="108" t="s">
        <v>924</v>
      </c>
      <c r="G2230" s="108" t="s">
        <v>24</v>
      </c>
      <c r="H2230" s="108" t="s">
        <v>604</v>
      </c>
      <c r="I2230" s="108" t="s">
        <v>604</v>
      </c>
      <c r="J2230" s="109">
        <v>1403797</v>
      </c>
      <c r="K2230" s="107">
        <v>2020</v>
      </c>
      <c r="L2230" s="98"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98" t="b">
        <f t="shared" si="34"/>
        <v>0</v>
      </c>
    </row>
    <row r="2231" spans="1:13">
      <c r="A2231" s="107">
        <v>50043</v>
      </c>
      <c r="B2231" s="108" t="s">
        <v>1797</v>
      </c>
      <c r="C2231" s="108" t="s">
        <v>1798</v>
      </c>
      <c r="D2231" s="107">
        <v>14254</v>
      </c>
      <c r="E2231" s="108" t="s">
        <v>132</v>
      </c>
      <c r="F2231" s="108" t="s">
        <v>924</v>
      </c>
      <c r="G2231" s="108" t="s">
        <v>24</v>
      </c>
      <c r="H2231" s="108" t="s">
        <v>733</v>
      </c>
      <c r="I2231" s="108" t="s">
        <v>734</v>
      </c>
      <c r="J2231" s="109">
        <v>0</v>
      </c>
      <c r="K2231" s="107">
        <v>2020</v>
      </c>
      <c r="L2231" s="98"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98" t="b">
        <f t="shared" si="34"/>
        <v>0</v>
      </c>
    </row>
    <row r="2232" spans="1:13">
      <c r="A2232" s="107">
        <v>50049</v>
      </c>
      <c r="B2232" s="108" t="s">
        <v>1799</v>
      </c>
      <c r="C2232" s="108" t="s">
        <v>1800</v>
      </c>
      <c r="D2232" s="107">
        <v>60153</v>
      </c>
      <c r="E2232" s="108" t="s">
        <v>16</v>
      </c>
      <c r="F2232" s="108" t="s">
        <v>924</v>
      </c>
      <c r="G2232" s="108" t="s">
        <v>605</v>
      </c>
      <c r="H2232" s="108" t="s">
        <v>612</v>
      </c>
      <c r="I2232" s="108" t="s">
        <v>612</v>
      </c>
      <c r="J2232" s="109">
        <v>2281.0360000000001</v>
      </c>
      <c r="K2232" s="107">
        <v>2020</v>
      </c>
      <c r="L2232" s="98"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98" t="b">
        <f t="shared" si="34"/>
        <v>0</v>
      </c>
    </row>
    <row r="2233" spans="1:13">
      <c r="A2233" s="107">
        <v>50049</v>
      </c>
      <c r="B2233" s="108" t="s">
        <v>1799</v>
      </c>
      <c r="C2233" s="108" t="s">
        <v>1800</v>
      </c>
      <c r="D2233" s="107">
        <v>60153</v>
      </c>
      <c r="E2233" s="108" t="s">
        <v>16</v>
      </c>
      <c r="F2233" s="108" t="s">
        <v>924</v>
      </c>
      <c r="G2233" s="108" t="s">
        <v>605</v>
      </c>
      <c r="H2233" s="108" t="s">
        <v>785</v>
      </c>
      <c r="I2233" s="108" t="s">
        <v>786</v>
      </c>
      <c r="J2233" s="109">
        <v>123988.96</v>
      </c>
      <c r="K2233" s="107">
        <v>2020</v>
      </c>
      <c r="L2233" s="98"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98" t="b">
        <f t="shared" si="34"/>
        <v>0</v>
      </c>
    </row>
    <row r="2234" spans="1:13">
      <c r="A2234" s="107">
        <v>50051</v>
      </c>
      <c r="B2234" s="108" t="s">
        <v>1801</v>
      </c>
      <c r="C2234" s="108" t="s">
        <v>1802</v>
      </c>
      <c r="D2234" s="107">
        <v>6036</v>
      </c>
      <c r="E2234" s="108" t="s">
        <v>64</v>
      </c>
      <c r="F2234" s="108" t="s">
        <v>1454</v>
      </c>
      <c r="G2234" s="108" t="s">
        <v>605</v>
      </c>
      <c r="H2234" s="108" t="s">
        <v>612</v>
      </c>
      <c r="I2234" s="108" t="s">
        <v>612</v>
      </c>
      <c r="J2234" s="109">
        <v>1400.694</v>
      </c>
      <c r="K2234" s="107">
        <v>2020</v>
      </c>
      <c r="L2234" s="98"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98" t="b">
        <f t="shared" si="34"/>
        <v>0</v>
      </c>
    </row>
    <row r="2235" spans="1:13">
      <c r="A2235" s="107">
        <v>50051</v>
      </c>
      <c r="B2235" s="108" t="s">
        <v>1801</v>
      </c>
      <c r="C2235" s="108" t="s">
        <v>1802</v>
      </c>
      <c r="D2235" s="107">
        <v>6036</v>
      </c>
      <c r="E2235" s="108" t="s">
        <v>64</v>
      </c>
      <c r="F2235" s="108" t="s">
        <v>1454</v>
      </c>
      <c r="G2235" s="108" t="s">
        <v>605</v>
      </c>
      <c r="H2235" s="108" t="s">
        <v>980</v>
      </c>
      <c r="I2235" s="108" t="s">
        <v>651</v>
      </c>
      <c r="J2235" s="109">
        <v>28014.914000000001</v>
      </c>
      <c r="K2235" s="107">
        <v>2020</v>
      </c>
      <c r="L2235" s="98"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98" t="b">
        <f t="shared" si="34"/>
        <v>0</v>
      </c>
    </row>
    <row r="2236" spans="1:13">
      <c r="A2236" s="107">
        <v>50051</v>
      </c>
      <c r="B2236" s="108" t="s">
        <v>1801</v>
      </c>
      <c r="C2236" s="108" t="s">
        <v>1802</v>
      </c>
      <c r="D2236" s="107">
        <v>6036</v>
      </c>
      <c r="E2236" s="108" t="s">
        <v>64</v>
      </c>
      <c r="F2236" s="108" t="s">
        <v>1454</v>
      </c>
      <c r="G2236" s="108" t="s">
        <v>605</v>
      </c>
      <c r="H2236" s="108" t="s">
        <v>981</v>
      </c>
      <c r="I2236" s="108" t="s">
        <v>727</v>
      </c>
      <c r="J2236" s="109">
        <v>34241.392</v>
      </c>
      <c r="K2236" s="107">
        <v>2020</v>
      </c>
      <c r="L2236" s="98"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98" t="b">
        <f t="shared" si="34"/>
        <v>0</v>
      </c>
    </row>
    <row r="2237" spans="1:13">
      <c r="A2237" s="107">
        <v>50051</v>
      </c>
      <c r="B2237" s="108" t="s">
        <v>1801</v>
      </c>
      <c r="C2237" s="108" t="s">
        <v>1802</v>
      </c>
      <c r="D2237" s="107">
        <v>6036</v>
      </c>
      <c r="E2237" s="108" t="s">
        <v>64</v>
      </c>
      <c r="F2237" s="108" t="s">
        <v>1454</v>
      </c>
      <c r="G2237" s="108" t="s">
        <v>605</v>
      </c>
      <c r="H2237" s="108" t="s">
        <v>785</v>
      </c>
      <c r="I2237" s="108" t="s">
        <v>786</v>
      </c>
      <c r="J2237" s="109">
        <v>0</v>
      </c>
      <c r="K2237" s="107">
        <v>2020</v>
      </c>
      <c r="L2237" s="98"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98" t="b">
        <f t="shared" si="34"/>
        <v>0</v>
      </c>
    </row>
    <row r="2238" spans="1:13">
      <c r="A2238" s="107">
        <v>50061</v>
      </c>
      <c r="B2238" s="108" t="s">
        <v>1803</v>
      </c>
      <c r="C2238" s="108" t="s">
        <v>1803</v>
      </c>
      <c r="D2238" s="107">
        <v>16625</v>
      </c>
      <c r="E2238" s="108" t="s">
        <v>16</v>
      </c>
      <c r="F2238" s="108" t="s">
        <v>973</v>
      </c>
      <c r="G2238" s="108" t="s">
        <v>16</v>
      </c>
      <c r="H2238" s="108" t="s">
        <v>604</v>
      </c>
      <c r="I2238" s="108" t="s">
        <v>604</v>
      </c>
      <c r="J2238" s="109">
        <v>8463</v>
      </c>
      <c r="K2238" s="107">
        <v>2020</v>
      </c>
      <c r="L2238" s="98"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98" t="b">
        <f t="shared" si="34"/>
        <v>0</v>
      </c>
    </row>
    <row r="2239" spans="1:13">
      <c r="A2239" s="107">
        <v>50061</v>
      </c>
      <c r="B2239" s="108" t="s">
        <v>1803</v>
      </c>
      <c r="C2239" s="108" t="s">
        <v>1803</v>
      </c>
      <c r="D2239" s="107">
        <v>16625</v>
      </c>
      <c r="E2239" s="108" t="s">
        <v>16</v>
      </c>
      <c r="F2239" s="108" t="s">
        <v>973</v>
      </c>
      <c r="G2239" s="108" t="s">
        <v>24</v>
      </c>
      <c r="H2239" s="108" t="s">
        <v>604</v>
      </c>
      <c r="I2239" s="108" t="s">
        <v>604</v>
      </c>
      <c r="J2239" s="109">
        <v>39801</v>
      </c>
      <c r="K2239" s="107">
        <v>2020</v>
      </c>
      <c r="L2239" s="98"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98" t="b">
        <f t="shared" si="34"/>
        <v>0</v>
      </c>
    </row>
    <row r="2240" spans="1:13">
      <c r="A2240" s="107">
        <v>50061</v>
      </c>
      <c r="B2240" s="108" t="s">
        <v>1803</v>
      </c>
      <c r="C2240" s="108" t="s">
        <v>1803</v>
      </c>
      <c r="D2240" s="107">
        <v>16625</v>
      </c>
      <c r="E2240" s="108" t="s">
        <v>16</v>
      </c>
      <c r="F2240" s="108" t="s">
        <v>973</v>
      </c>
      <c r="G2240" s="108" t="s">
        <v>661</v>
      </c>
      <c r="H2240" s="108" t="s">
        <v>662</v>
      </c>
      <c r="I2240" s="108" t="s">
        <v>662</v>
      </c>
      <c r="J2240" s="109">
        <v>1191.3699999999999</v>
      </c>
      <c r="K2240" s="107">
        <v>2020</v>
      </c>
      <c r="L2240" s="98"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98" t="b">
        <f t="shared" si="34"/>
        <v>0</v>
      </c>
    </row>
    <row r="2241" spans="1:13">
      <c r="A2241" s="107">
        <v>50066</v>
      </c>
      <c r="B2241" s="108" t="s">
        <v>1804</v>
      </c>
      <c r="C2241" s="108" t="s">
        <v>699</v>
      </c>
      <c r="D2241" s="107">
        <v>7160</v>
      </c>
      <c r="E2241" s="108" t="s">
        <v>16</v>
      </c>
      <c r="F2241" s="108" t="s">
        <v>679</v>
      </c>
      <c r="G2241" s="108" t="s">
        <v>605</v>
      </c>
      <c r="H2241" s="108" t="s">
        <v>700</v>
      </c>
      <c r="I2241" s="108" t="s">
        <v>700</v>
      </c>
      <c r="J2241" s="109">
        <v>468902</v>
      </c>
      <c r="K2241" s="107">
        <v>2020</v>
      </c>
      <c r="L2241" s="98"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98" t="b">
        <f t="shared" si="34"/>
        <v>1</v>
      </c>
    </row>
    <row r="2242" spans="1:13">
      <c r="A2242" s="107">
        <v>50071</v>
      </c>
      <c r="B2242" s="108" t="s">
        <v>1805</v>
      </c>
      <c r="C2242" s="108" t="s">
        <v>1806</v>
      </c>
      <c r="D2242" s="107">
        <v>17445</v>
      </c>
      <c r="E2242" s="108" t="s">
        <v>31</v>
      </c>
      <c r="F2242" s="108" t="s">
        <v>679</v>
      </c>
      <c r="G2242" s="108" t="s">
        <v>605</v>
      </c>
      <c r="H2242" s="108" t="s">
        <v>980</v>
      </c>
      <c r="I2242" s="108" t="s">
        <v>651</v>
      </c>
      <c r="J2242" s="109">
        <v>157254.84</v>
      </c>
      <c r="K2242" s="107">
        <v>2020</v>
      </c>
      <c r="L2242" s="98"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98" t="b">
        <f t="shared" si="34"/>
        <v>1</v>
      </c>
    </row>
    <row r="2243" spans="1:13">
      <c r="A2243" s="107">
        <v>50071</v>
      </c>
      <c r="B2243" s="108" t="s">
        <v>1805</v>
      </c>
      <c r="C2243" s="108" t="s">
        <v>1806</v>
      </c>
      <c r="D2243" s="107">
        <v>17445</v>
      </c>
      <c r="E2243" s="108" t="s">
        <v>31</v>
      </c>
      <c r="F2243" s="108" t="s">
        <v>679</v>
      </c>
      <c r="G2243" s="108" t="s">
        <v>605</v>
      </c>
      <c r="H2243" s="108" t="s">
        <v>981</v>
      </c>
      <c r="I2243" s="108" t="s">
        <v>727</v>
      </c>
      <c r="J2243" s="109">
        <v>192196.34</v>
      </c>
      <c r="K2243" s="107">
        <v>2020</v>
      </c>
      <c r="L2243" s="98"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98" t="b">
        <f t="shared" si="34"/>
        <v>1</v>
      </c>
    </row>
    <row r="2244" spans="1:13">
      <c r="A2244" s="107">
        <v>50071</v>
      </c>
      <c r="B2244" s="108" t="s">
        <v>1805</v>
      </c>
      <c r="C2244" s="108" t="s">
        <v>1806</v>
      </c>
      <c r="D2244" s="107">
        <v>17445</v>
      </c>
      <c r="E2244" s="108" t="s">
        <v>31</v>
      </c>
      <c r="F2244" s="108" t="s">
        <v>679</v>
      </c>
      <c r="G2244" s="108" t="s">
        <v>605</v>
      </c>
      <c r="H2244" s="108" t="s">
        <v>604</v>
      </c>
      <c r="I2244" s="108" t="s">
        <v>604</v>
      </c>
      <c r="J2244" s="109">
        <v>692.82</v>
      </c>
      <c r="K2244" s="107">
        <v>2020</v>
      </c>
      <c r="L2244" s="98"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98" t="b">
        <f t="shared" si="34"/>
        <v>1</v>
      </c>
    </row>
    <row r="2245" spans="1:13">
      <c r="A2245" s="107">
        <v>50080</v>
      </c>
      <c r="B2245" s="108" t="s">
        <v>1807</v>
      </c>
      <c r="C2245" s="108" t="s">
        <v>1808</v>
      </c>
      <c r="D2245" s="107">
        <v>57280</v>
      </c>
      <c r="E2245" s="108" t="s">
        <v>64</v>
      </c>
      <c r="F2245" s="108" t="s">
        <v>679</v>
      </c>
      <c r="G2245" s="108" t="s">
        <v>664</v>
      </c>
      <c r="H2245" s="108" t="s">
        <v>636</v>
      </c>
      <c r="I2245" s="108" t="s">
        <v>665</v>
      </c>
      <c r="J2245" s="109">
        <v>53449</v>
      </c>
      <c r="K2245" s="107">
        <v>2020</v>
      </c>
      <c r="L2245" s="98"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98" t="b">
        <f t="shared" si="34"/>
        <v>1</v>
      </c>
    </row>
    <row r="2246" spans="1:13">
      <c r="A2246" s="107">
        <v>50088</v>
      </c>
      <c r="B2246" s="108" t="s">
        <v>1809</v>
      </c>
      <c r="C2246" s="108" t="s">
        <v>1809</v>
      </c>
      <c r="D2246" s="107">
        <v>21223</v>
      </c>
      <c r="E2246" s="108" t="s">
        <v>50</v>
      </c>
      <c r="F2246" s="108" t="s">
        <v>973</v>
      </c>
      <c r="G2246" s="108" t="s">
        <v>605</v>
      </c>
      <c r="H2246" s="108" t="s">
        <v>606</v>
      </c>
      <c r="I2246" s="108" t="s">
        <v>607</v>
      </c>
      <c r="J2246" s="109">
        <v>773.85599999999999</v>
      </c>
      <c r="K2246" s="107">
        <v>2020</v>
      </c>
      <c r="L2246" s="98"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98" t="b">
        <f t="shared" si="34"/>
        <v>0</v>
      </c>
    </row>
    <row r="2247" spans="1:13">
      <c r="A2247" s="107">
        <v>50088</v>
      </c>
      <c r="B2247" s="108" t="s">
        <v>1809</v>
      </c>
      <c r="C2247" s="108" t="s">
        <v>1809</v>
      </c>
      <c r="D2247" s="107">
        <v>21223</v>
      </c>
      <c r="E2247" s="108" t="s">
        <v>50</v>
      </c>
      <c r="F2247" s="108" t="s">
        <v>973</v>
      </c>
      <c r="G2247" s="108" t="s">
        <v>605</v>
      </c>
      <c r="H2247" s="108" t="s">
        <v>612</v>
      </c>
      <c r="I2247" s="108" t="s">
        <v>612</v>
      </c>
      <c r="J2247" s="109">
        <v>5.5540000000000003</v>
      </c>
      <c r="K2247" s="107">
        <v>2020</v>
      </c>
      <c r="L2247" s="98"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98" t="b">
        <f t="shared" si="34"/>
        <v>0</v>
      </c>
    </row>
    <row r="2248" spans="1:13">
      <c r="A2248" s="107">
        <v>50088</v>
      </c>
      <c r="B2248" s="108" t="s">
        <v>1809</v>
      </c>
      <c r="C2248" s="108" t="s">
        <v>1809</v>
      </c>
      <c r="D2248" s="107">
        <v>21223</v>
      </c>
      <c r="E2248" s="108" t="s">
        <v>50</v>
      </c>
      <c r="F2248" s="108" t="s">
        <v>973</v>
      </c>
      <c r="G2248" s="108" t="s">
        <v>605</v>
      </c>
      <c r="H2248" s="108" t="s">
        <v>604</v>
      </c>
      <c r="I2248" s="108" t="s">
        <v>604</v>
      </c>
      <c r="J2248" s="109">
        <v>14334.446</v>
      </c>
      <c r="K2248" s="107">
        <v>2020</v>
      </c>
      <c r="L2248" s="98"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98"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07">
        <v>50088</v>
      </c>
      <c r="B2249" s="108" t="s">
        <v>1809</v>
      </c>
      <c r="C2249" s="108" t="s">
        <v>1809</v>
      </c>
      <c r="D2249" s="107">
        <v>21223</v>
      </c>
      <c r="E2249" s="108" t="s">
        <v>50</v>
      </c>
      <c r="F2249" s="108" t="s">
        <v>973</v>
      </c>
      <c r="G2249" s="108" t="s">
        <v>605</v>
      </c>
      <c r="H2249" s="108" t="s">
        <v>656</v>
      </c>
      <c r="I2249" s="108" t="s">
        <v>656</v>
      </c>
      <c r="J2249" s="109">
        <v>2438.1439999999998</v>
      </c>
      <c r="K2249" s="107">
        <v>2020</v>
      </c>
      <c r="L2249" s="98"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98" t="b">
        <f t="shared" si="35"/>
        <v>0</v>
      </c>
    </row>
    <row r="2250" spans="1:13">
      <c r="A2250" s="107">
        <v>50094</v>
      </c>
      <c r="B2250" s="108" t="s">
        <v>1810</v>
      </c>
      <c r="C2250" s="108" t="s">
        <v>1810</v>
      </c>
      <c r="D2250" s="107">
        <v>19148</v>
      </c>
      <c r="E2250" s="108" t="s">
        <v>97</v>
      </c>
      <c r="F2250" s="108" t="s">
        <v>973</v>
      </c>
      <c r="G2250" s="108" t="s">
        <v>649</v>
      </c>
      <c r="H2250" s="108" t="s">
        <v>612</v>
      </c>
      <c r="I2250" s="108" t="s">
        <v>612</v>
      </c>
      <c r="J2250" s="109">
        <v>71.616</v>
      </c>
      <c r="K2250" s="107">
        <v>2020</v>
      </c>
      <c r="L2250" s="98"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98" t="b">
        <f t="shared" si="35"/>
        <v>0</v>
      </c>
    </row>
    <row r="2251" spans="1:13">
      <c r="A2251" s="107">
        <v>50094</v>
      </c>
      <c r="B2251" s="108" t="s">
        <v>1810</v>
      </c>
      <c r="C2251" s="108" t="s">
        <v>1810</v>
      </c>
      <c r="D2251" s="107">
        <v>19148</v>
      </c>
      <c r="E2251" s="108" t="s">
        <v>97</v>
      </c>
      <c r="F2251" s="108" t="s">
        <v>973</v>
      </c>
      <c r="G2251" s="108" t="s">
        <v>649</v>
      </c>
      <c r="H2251" s="108" t="s">
        <v>604</v>
      </c>
      <c r="I2251" s="108" t="s">
        <v>604</v>
      </c>
      <c r="J2251" s="109">
        <v>151.82400000000001</v>
      </c>
      <c r="K2251" s="107">
        <v>2020</v>
      </c>
      <c r="L2251" s="98"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98" t="b">
        <f t="shared" si="35"/>
        <v>0</v>
      </c>
    </row>
    <row r="2252" spans="1:13">
      <c r="A2252" s="107">
        <v>50099</v>
      </c>
      <c r="B2252" s="108" t="s">
        <v>1811</v>
      </c>
      <c r="C2252" s="108" t="s">
        <v>1812</v>
      </c>
      <c r="D2252" s="107">
        <v>18461</v>
      </c>
      <c r="E2252" s="108" t="s">
        <v>41</v>
      </c>
      <c r="F2252" s="108" t="s">
        <v>870</v>
      </c>
      <c r="G2252" s="108" t="s">
        <v>605</v>
      </c>
      <c r="H2252" s="108" t="s">
        <v>785</v>
      </c>
      <c r="I2252" s="108" t="s">
        <v>786</v>
      </c>
      <c r="J2252" s="109">
        <v>23575</v>
      </c>
      <c r="K2252" s="107">
        <v>2020</v>
      </c>
      <c r="L2252" s="98"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98" t="b">
        <f t="shared" si="35"/>
        <v>1</v>
      </c>
    </row>
    <row r="2253" spans="1:13">
      <c r="A2253" s="107">
        <v>50115</v>
      </c>
      <c r="B2253" s="108" t="s">
        <v>1813</v>
      </c>
      <c r="C2253" s="108" t="s">
        <v>1814</v>
      </c>
      <c r="D2253" s="107">
        <v>22669</v>
      </c>
      <c r="E2253" s="108" t="s">
        <v>16</v>
      </c>
      <c r="F2253" s="108" t="s">
        <v>924</v>
      </c>
      <c r="G2253" s="108" t="s">
        <v>611</v>
      </c>
      <c r="H2253" s="108" t="s">
        <v>604</v>
      </c>
      <c r="I2253" s="108" t="s">
        <v>604</v>
      </c>
      <c r="J2253" s="109">
        <v>315050</v>
      </c>
      <c r="K2253" s="107">
        <v>2020</v>
      </c>
      <c r="L2253" s="98"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98" t="b">
        <f t="shared" si="35"/>
        <v>0</v>
      </c>
    </row>
    <row r="2254" spans="1:13">
      <c r="A2254" s="107">
        <v>50119</v>
      </c>
      <c r="B2254" s="108" t="s">
        <v>1815</v>
      </c>
      <c r="C2254" s="108" t="s">
        <v>1816</v>
      </c>
      <c r="D2254" s="107">
        <v>4208</v>
      </c>
      <c r="E2254" s="108" t="s">
        <v>16</v>
      </c>
      <c r="F2254" s="108" t="s">
        <v>924</v>
      </c>
      <c r="G2254" s="108" t="s">
        <v>611</v>
      </c>
      <c r="H2254" s="108" t="s">
        <v>604</v>
      </c>
      <c r="I2254" s="108" t="s">
        <v>604</v>
      </c>
      <c r="J2254" s="109">
        <v>127439.87</v>
      </c>
      <c r="K2254" s="107">
        <v>2020</v>
      </c>
      <c r="L2254" s="98"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98" t="b">
        <f t="shared" si="35"/>
        <v>0</v>
      </c>
    </row>
    <row r="2255" spans="1:13">
      <c r="A2255" s="107">
        <v>50119</v>
      </c>
      <c r="B2255" s="108" t="s">
        <v>1815</v>
      </c>
      <c r="C2255" s="108" t="s">
        <v>1816</v>
      </c>
      <c r="D2255" s="107">
        <v>4208</v>
      </c>
      <c r="E2255" s="108" t="s">
        <v>16</v>
      </c>
      <c r="F2255" s="108" t="s">
        <v>924</v>
      </c>
      <c r="G2255" s="108" t="s">
        <v>611</v>
      </c>
      <c r="H2255" s="108" t="s">
        <v>733</v>
      </c>
      <c r="I2255" s="108" t="s">
        <v>734</v>
      </c>
      <c r="J2255" s="109">
        <v>256853.13</v>
      </c>
      <c r="K2255" s="107">
        <v>2020</v>
      </c>
      <c r="L2255" s="98"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98" t="b">
        <f t="shared" si="35"/>
        <v>0</v>
      </c>
    </row>
    <row r="2256" spans="1:13">
      <c r="A2256" s="107">
        <v>50121</v>
      </c>
      <c r="B2256" s="108" t="s">
        <v>1817</v>
      </c>
      <c r="C2256" s="108" t="s">
        <v>1818</v>
      </c>
      <c r="D2256" s="107">
        <v>19685</v>
      </c>
      <c r="E2256" s="108" t="s">
        <v>132</v>
      </c>
      <c r="F2256" s="108" t="s">
        <v>1570</v>
      </c>
      <c r="G2256" s="108" t="s">
        <v>605</v>
      </c>
      <c r="H2256" s="108" t="s">
        <v>604</v>
      </c>
      <c r="I2256" s="108" t="s">
        <v>604</v>
      </c>
      <c r="J2256" s="109">
        <v>24446.543000000001</v>
      </c>
      <c r="K2256" s="107">
        <v>2020</v>
      </c>
      <c r="L2256" s="98"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98" t="b">
        <f t="shared" si="35"/>
        <v>0</v>
      </c>
    </row>
    <row r="2257" spans="1:13">
      <c r="A2257" s="107">
        <v>50121</v>
      </c>
      <c r="B2257" s="108" t="s">
        <v>1817</v>
      </c>
      <c r="C2257" s="108" t="s">
        <v>1818</v>
      </c>
      <c r="D2257" s="107">
        <v>19685</v>
      </c>
      <c r="E2257" s="108" t="s">
        <v>132</v>
      </c>
      <c r="F2257" s="108" t="s">
        <v>1570</v>
      </c>
      <c r="G2257" s="108" t="s">
        <v>605</v>
      </c>
      <c r="H2257" s="108" t="s">
        <v>733</v>
      </c>
      <c r="I2257" s="108" t="s">
        <v>734</v>
      </c>
      <c r="J2257" s="109">
        <v>54597.332999999999</v>
      </c>
      <c r="K2257" s="107">
        <v>2020</v>
      </c>
      <c r="L2257" s="98"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98" t="b">
        <f t="shared" si="35"/>
        <v>0</v>
      </c>
    </row>
    <row r="2258" spans="1:13">
      <c r="A2258" s="107">
        <v>50121</v>
      </c>
      <c r="B2258" s="108" t="s">
        <v>1817</v>
      </c>
      <c r="C2258" s="108" t="s">
        <v>1818</v>
      </c>
      <c r="D2258" s="107">
        <v>19685</v>
      </c>
      <c r="E2258" s="108" t="s">
        <v>132</v>
      </c>
      <c r="F2258" s="108" t="s">
        <v>1570</v>
      </c>
      <c r="G2258" s="108" t="s">
        <v>605</v>
      </c>
      <c r="H2258" s="108" t="s">
        <v>656</v>
      </c>
      <c r="I2258" s="108" t="s">
        <v>656</v>
      </c>
      <c r="J2258" s="109">
        <v>58041.124000000003</v>
      </c>
      <c r="K2258" s="107">
        <v>2020</v>
      </c>
      <c r="L2258" s="98"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98" t="b">
        <f t="shared" si="35"/>
        <v>0</v>
      </c>
    </row>
    <row r="2259" spans="1:13">
      <c r="A2259" s="107">
        <v>50121</v>
      </c>
      <c r="B2259" s="108" t="s">
        <v>1817</v>
      </c>
      <c r="C2259" s="108" t="s">
        <v>1818</v>
      </c>
      <c r="D2259" s="107">
        <v>19685</v>
      </c>
      <c r="E2259" s="108" t="s">
        <v>132</v>
      </c>
      <c r="F2259" s="108" t="s">
        <v>1570</v>
      </c>
      <c r="G2259" s="108" t="s">
        <v>605</v>
      </c>
      <c r="H2259" s="108" t="s">
        <v>1558</v>
      </c>
      <c r="I2259" s="108" t="s">
        <v>727</v>
      </c>
      <c r="J2259" s="109">
        <v>14</v>
      </c>
      <c r="K2259" s="107">
        <v>2020</v>
      </c>
      <c r="L2259" s="98"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98" t="b">
        <f t="shared" si="35"/>
        <v>0</v>
      </c>
    </row>
    <row r="2260" spans="1:13">
      <c r="A2260" s="107">
        <v>50131</v>
      </c>
      <c r="B2260" s="108" t="s">
        <v>1819</v>
      </c>
      <c r="C2260" s="108" t="s">
        <v>1820</v>
      </c>
      <c r="D2260" s="107">
        <v>3852</v>
      </c>
      <c r="E2260" s="108" t="s">
        <v>16</v>
      </c>
      <c r="F2260" s="108" t="s">
        <v>870</v>
      </c>
      <c r="G2260" s="108" t="s">
        <v>611</v>
      </c>
      <c r="H2260" s="108" t="s">
        <v>604</v>
      </c>
      <c r="I2260" s="108" t="s">
        <v>604</v>
      </c>
      <c r="J2260" s="109">
        <v>0</v>
      </c>
      <c r="K2260" s="107">
        <v>2020</v>
      </c>
      <c r="L2260" s="98"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98" t="b">
        <f t="shared" si="35"/>
        <v>1</v>
      </c>
    </row>
    <row r="2261" spans="1:13">
      <c r="A2261" s="107">
        <v>50134</v>
      </c>
      <c r="B2261" s="108" t="s">
        <v>1821</v>
      </c>
      <c r="C2261" s="108" t="s">
        <v>1822</v>
      </c>
      <c r="D2261" s="107">
        <v>18390</v>
      </c>
      <c r="E2261" s="108" t="s">
        <v>16</v>
      </c>
      <c r="F2261" s="108" t="s">
        <v>870</v>
      </c>
      <c r="G2261" s="108" t="s">
        <v>611</v>
      </c>
      <c r="H2261" s="108" t="s">
        <v>604</v>
      </c>
      <c r="I2261" s="108" t="s">
        <v>604</v>
      </c>
      <c r="J2261" s="109">
        <v>706101</v>
      </c>
      <c r="K2261" s="107">
        <v>2020</v>
      </c>
      <c r="L2261" s="98"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98" t="b">
        <f t="shared" si="35"/>
        <v>1</v>
      </c>
    </row>
    <row r="2262" spans="1:13">
      <c r="A2262" s="107">
        <v>50152</v>
      </c>
      <c r="B2262" s="108" t="s">
        <v>1823</v>
      </c>
      <c r="C2262" s="108" t="s">
        <v>1824</v>
      </c>
      <c r="D2262" s="107">
        <v>5352</v>
      </c>
      <c r="E2262" s="108" t="s">
        <v>62</v>
      </c>
      <c r="F2262" s="108" t="s">
        <v>924</v>
      </c>
      <c r="G2262" s="108" t="s">
        <v>16</v>
      </c>
      <c r="H2262" s="108" t="s">
        <v>604</v>
      </c>
      <c r="I2262" s="108" t="s">
        <v>604</v>
      </c>
      <c r="J2262" s="109">
        <v>273944.96000000002</v>
      </c>
      <c r="K2262" s="107">
        <v>2020</v>
      </c>
      <c r="L2262" s="98"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98" t="b">
        <f t="shared" si="35"/>
        <v>0</v>
      </c>
    </row>
    <row r="2263" spans="1:13">
      <c r="A2263" s="107">
        <v>50152</v>
      </c>
      <c r="B2263" s="108" t="s">
        <v>1823</v>
      </c>
      <c r="C2263" s="108" t="s">
        <v>1824</v>
      </c>
      <c r="D2263" s="107">
        <v>5352</v>
      </c>
      <c r="E2263" s="108" t="s">
        <v>62</v>
      </c>
      <c r="F2263" s="108" t="s">
        <v>924</v>
      </c>
      <c r="G2263" s="108" t="s">
        <v>16</v>
      </c>
      <c r="H2263" s="108" t="s">
        <v>733</v>
      </c>
      <c r="I2263" s="108" t="s">
        <v>734</v>
      </c>
      <c r="J2263" s="109">
        <v>19526.04</v>
      </c>
      <c r="K2263" s="107">
        <v>2020</v>
      </c>
      <c r="L2263" s="98"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98" t="b">
        <f t="shared" si="35"/>
        <v>0</v>
      </c>
    </row>
    <row r="2264" spans="1:13">
      <c r="A2264" s="107">
        <v>50152</v>
      </c>
      <c r="B2264" s="108" t="s">
        <v>1823</v>
      </c>
      <c r="C2264" s="108" t="s">
        <v>1824</v>
      </c>
      <c r="D2264" s="107">
        <v>5352</v>
      </c>
      <c r="E2264" s="108" t="s">
        <v>62</v>
      </c>
      <c r="F2264" s="108" t="s">
        <v>924</v>
      </c>
      <c r="G2264" s="108" t="s">
        <v>24</v>
      </c>
      <c r="H2264" s="108" t="s">
        <v>604</v>
      </c>
      <c r="I2264" s="108" t="s">
        <v>604</v>
      </c>
      <c r="J2264" s="109">
        <v>1726887</v>
      </c>
      <c r="K2264" s="107">
        <v>2020</v>
      </c>
      <c r="L2264" s="98"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98" t="b">
        <f t="shared" si="35"/>
        <v>0</v>
      </c>
    </row>
    <row r="2265" spans="1:13">
      <c r="A2265" s="107">
        <v>50152</v>
      </c>
      <c r="B2265" s="108" t="s">
        <v>1823</v>
      </c>
      <c r="C2265" s="108" t="s">
        <v>1824</v>
      </c>
      <c r="D2265" s="107">
        <v>5352</v>
      </c>
      <c r="E2265" s="108" t="s">
        <v>62</v>
      </c>
      <c r="F2265" s="108" t="s">
        <v>924</v>
      </c>
      <c r="G2265" s="108" t="s">
        <v>24</v>
      </c>
      <c r="H2265" s="108" t="s">
        <v>733</v>
      </c>
      <c r="I2265" s="108" t="s">
        <v>734</v>
      </c>
      <c r="J2265" s="109">
        <v>0</v>
      </c>
      <c r="K2265" s="107">
        <v>2020</v>
      </c>
      <c r="L2265" s="98"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98" t="b">
        <f t="shared" si="35"/>
        <v>0</v>
      </c>
    </row>
    <row r="2266" spans="1:13">
      <c r="A2266" s="107">
        <v>50153</v>
      </c>
      <c r="B2266" s="108" t="s">
        <v>1825</v>
      </c>
      <c r="C2266" s="108" t="s">
        <v>1826</v>
      </c>
      <c r="D2266" s="107">
        <v>39066</v>
      </c>
      <c r="E2266" s="108" t="s">
        <v>132</v>
      </c>
      <c r="F2266" s="108" t="s">
        <v>924</v>
      </c>
      <c r="G2266" s="108" t="s">
        <v>605</v>
      </c>
      <c r="H2266" s="108" t="s">
        <v>604</v>
      </c>
      <c r="I2266" s="108" t="s">
        <v>604</v>
      </c>
      <c r="J2266" s="109">
        <v>0</v>
      </c>
      <c r="K2266" s="107">
        <v>2020</v>
      </c>
      <c r="L2266" s="98"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98" t="b">
        <f t="shared" si="35"/>
        <v>0</v>
      </c>
    </row>
    <row r="2267" spans="1:13">
      <c r="A2267" s="107">
        <v>50153</v>
      </c>
      <c r="B2267" s="108" t="s">
        <v>1825</v>
      </c>
      <c r="C2267" s="108" t="s">
        <v>1826</v>
      </c>
      <c r="D2267" s="107">
        <v>39066</v>
      </c>
      <c r="E2267" s="108" t="s">
        <v>132</v>
      </c>
      <c r="F2267" s="108" t="s">
        <v>924</v>
      </c>
      <c r="G2267" s="108" t="s">
        <v>605</v>
      </c>
      <c r="H2267" s="108" t="s">
        <v>1827</v>
      </c>
      <c r="I2267" s="108" t="s">
        <v>727</v>
      </c>
      <c r="J2267" s="109">
        <v>57856</v>
      </c>
      <c r="K2267" s="107">
        <v>2020</v>
      </c>
      <c r="L2267" s="98"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98" t="b">
        <f t="shared" si="35"/>
        <v>0</v>
      </c>
    </row>
    <row r="2268" spans="1:13">
      <c r="A2268" s="107">
        <v>50170</v>
      </c>
      <c r="B2268" s="108" t="s">
        <v>1828</v>
      </c>
      <c r="C2268" s="108" t="s">
        <v>1829</v>
      </c>
      <c r="D2268" s="107">
        <v>1569</v>
      </c>
      <c r="E2268" s="108" t="s">
        <v>16</v>
      </c>
      <c r="F2268" s="108" t="s">
        <v>924</v>
      </c>
      <c r="G2268" s="108" t="s">
        <v>611</v>
      </c>
      <c r="H2268" s="108" t="s">
        <v>604</v>
      </c>
      <c r="I2268" s="108" t="s">
        <v>604</v>
      </c>
      <c r="J2268" s="109">
        <v>279169</v>
      </c>
      <c r="K2268" s="107">
        <v>2020</v>
      </c>
      <c r="L2268" s="98"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98" t="b">
        <f t="shared" si="35"/>
        <v>0</v>
      </c>
    </row>
    <row r="2269" spans="1:13">
      <c r="A2269" s="107">
        <v>50177</v>
      </c>
      <c r="B2269" s="108" t="s">
        <v>1830</v>
      </c>
      <c r="C2269" s="108" t="s">
        <v>1831</v>
      </c>
      <c r="D2269" s="107">
        <v>56844</v>
      </c>
      <c r="E2269" s="108" t="s">
        <v>121</v>
      </c>
      <c r="F2269" s="108" t="s">
        <v>679</v>
      </c>
      <c r="G2269" s="108" t="s">
        <v>664</v>
      </c>
      <c r="H2269" s="108" t="s">
        <v>636</v>
      </c>
      <c r="I2269" s="108" t="s">
        <v>665</v>
      </c>
      <c r="J2269" s="109">
        <v>3555</v>
      </c>
      <c r="K2269" s="107">
        <v>2020</v>
      </c>
      <c r="L2269" s="98"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98" t="b">
        <f t="shared" si="35"/>
        <v>1</v>
      </c>
    </row>
    <row r="2270" spans="1:13">
      <c r="A2270" s="107">
        <v>50184</v>
      </c>
      <c r="B2270" s="108" t="s">
        <v>1832</v>
      </c>
      <c r="C2270" s="108" t="s">
        <v>1833</v>
      </c>
      <c r="D2270" s="107">
        <v>20492</v>
      </c>
      <c r="E2270" s="108" t="s">
        <v>80</v>
      </c>
      <c r="F2270" s="108" t="s">
        <v>924</v>
      </c>
      <c r="G2270" s="108" t="s">
        <v>605</v>
      </c>
      <c r="H2270" s="108" t="s">
        <v>606</v>
      </c>
      <c r="I2270" s="108" t="s">
        <v>607</v>
      </c>
      <c r="J2270" s="109">
        <v>0</v>
      </c>
      <c r="K2270" s="107">
        <v>2020</v>
      </c>
      <c r="L2270" s="98"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98" t="b">
        <f t="shared" si="35"/>
        <v>0</v>
      </c>
    </row>
    <row r="2271" spans="1:13">
      <c r="A2271" s="107">
        <v>50184</v>
      </c>
      <c r="B2271" s="108" t="s">
        <v>1832</v>
      </c>
      <c r="C2271" s="108" t="s">
        <v>1833</v>
      </c>
      <c r="D2271" s="107">
        <v>20492</v>
      </c>
      <c r="E2271" s="108" t="s">
        <v>80</v>
      </c>
      <c r="F2271" s="108" t="s">
        <v>924</v>
      </c>
      <c r="G2271" s="108" t="s">
        <v>605</v>
      </c>
      <c r="H2271" s="108" t="s">
        <v>1463</v>
      </c>
      <c r="I2271" s="108" t="s">
        <v>786</v>
      </c>
      <c r="J2271" s="109">
        <v>389979.17</v>
      </c>
      <c r="K2271" s="107">
        <v>2020</v>
      </c>
      <c r="L2271" s="98"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98" t="b">
        <f t="shared" si="35"/>
        <v>0</v>
      </c>
    </row>
    <row r="2272" spans="1:13">
      <c r="A2272" s="107">
        <v>50184</v>
      </c>
      <c r="B2272" s="108" t="s">
        <v>1832</v>
      </c>
      <c r="C2272" s="108" t="s">
        <v>1833</v>
      </c>
      <c r="D2272" s="107">
        <v>20492</v>
      </c>
      <c r="E2272" s="108" t="s">
        <v>80</v>
      </c>
      <c r="F2272" s="108" t="s">
        <v>924</v>
      </c>
      <c r="G2272" s="108" t="s">
        <v>605</v>
      </c>
      <c r="H2272" s="108" t="s">
        <v>612</v>
      </c>
      <c r="I2272" s="108" t="s">
        <v>612</v>
      </c>
      <c r="J2272" s="109">
        <v>3491.2910000000002</v>
      </c>
      <c r="K2272" s="107">
        <v>2020</v>
      </c>
      <c r="L2272" s="98"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98" t="b">
        <f t="shared" si="35"/>
        <v>0</v>
      </c>
    </row>
    <row r="2273" spans="1:13">
      <c r="A2273" s="107">
        <v>50184</v>
      </c>
      <c r="B2273" s="108" t="s">
        <v>1832</v>
      </c>
      <c r="C2273" s="108" t="s">
        <v>1833</v>
      </c>
      <c r="D2273" s="107">
        <v>20492</v>
      </c>
      <c r="E2273" s="108" t="s">
        <v>80</v>
      </c>
      <c r="F2273" s="108" t="s">
        <v>924</v>
      </c>
      <c r="G2273" s="108" t="s">
        <v>605</v>
      </c>
      <c r="H2273" s="108" t="s">
        <v>604</v>
      </c>
      <c r="I2273" s="108" t="s">
        <v>604</v>
      </c>
      <c r="J2273" s="109">
        <v>34354.976000000002</v>
      </c>
      <c r="K2273" s="107">
        <v>2020</v>
      </c>
      <c r="L2273" s="98"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98" t="b">
        <f t="shared" si="35"/>
        <v>0</v>
      </c>
    </row>
    <row r="2274" spans="1:13">
      <c r="A2274" s="107">
        <v>50184</v>
      </c>
      <c r="B2274" s="108" t="s">
        <v>1832</v>
      </c>
      <c r="C2274" s="108" t="s">
        <v>1833</v>
      </c>
      <c r="D2274" s="107">
        <v>20492</v>
      </c>
      <c r="E2274" s="108" t="s">
        <v>80</v>
      </c>
      <c r="F2274" s="108" t="s">
        <v>924</v>
      </c>
      <c r="G2274" s="108" t="s">
        <v>605</v>
      </c>
      <c r="H2274" s="108" t="s">
        <v>785</v>
      </c>
      <c r="I2274" s="108" t="s">
        <v>786</v>
      </c>
      <c r="J2274" s="109">
        <v>114922.57</v>
      </c>
      <c r="K2274" s="107">
        <v>2020</v>
      </c>
      <c r="L2274" s="98"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98" t="b">
        <f t="shared" si="35"/>
        <v>0</v>
      </c>
    </row>
    <row r="2275" spans="1:13">
      <c r="A2275" s="107">
        <v>50187</v>
      </c>
      <c r="B2275" s="108" t="s">
        <v>1834</v>
      </c>
      <c r="C2275" s="108" t="s">
        <v>1835</v>
      </c>
      <c r="D2275" s="107">
        <v>60561</v>
      </c>
      <c r="E2275" s="108" t="s">
        <v>143</v>
      </c>
      <c r="F2275" s="108" t="s">
        <v>924</v>
      </c>
      <c r="G2275" s="108" t="s">
        <v>605</v>
      </c>
      <c r="H2275" s="108" t="s">
        <v>1463</v>
      </c>
      <c r="I2275" s="108" t="s">
        <v>786</v>
      </c>
      <c r="J2275" s="109">
        <v>152931.09</v>
      </c>
      <c r="K2275" s="107">
        <v>2020</v>
      </c>
      <c r="L2275" s="98"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98" t="b">
        <f t="shared" si="35"/>
        <v>0</v>
      </c>
    </row>
    <row r="2276" spans="1:13">
      <c r="A2276" s="107">
        <v>50187</v>
      </c>
      <c r="B2276" s="108" t="s">
        <v>1834</v>
      </c>
      <c r="C2276" s="108" t="s">
        <v>1835</v>
      </c>
      <c r="D2276" s="107">
        <v>60561</v>
      </c>
      <c r="E2276" s="108" t="s">
        <v>143</v>
      </c>
      <c r="F2276" s="108" t="s">
        <v>924</v>
      </c>
      <c r="G2276" s="108" t="s">
        <v>605</v>
      </c>
      <c r="H2276" s="108" t="s">
        <v>612</v>
      </c>
      <c r="I2276" s="108" t="s">
        <v>612</v>
      </c>
      <c r="J2276" s="109">
        <v>49.575000000000003</v>
      </c>
      <c r="K2276" s="107">
        <v>2020</v>
      </c>
      <c r="L2276" s="98"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98" t="b">
        <f t="shared" si="35"/>
        <v>0</v>
      </c>
    </row>
    <row r="2277" spans="1:13">
      <c r="A2277" s="107">
        <v>50187</v>
      </c>
      <c r="B2277" s="108" t="s">
        <v>1834</v>
      </c>
      <c r="C2277" s="108" t="s">
        <v>1835</v>
      </c>
      <c r="D2277" s="107">
        <v>60561</v>
      </c>
      <c r="E2277" s="108" t="s">
        <v>143</v>
      </c>
      <c r="F2277" s="108" t="s">
        <v>924</v>
      </c>
      <c r="G2277" s="108" t="s">
        <v>605</v>
      </c>
      <c r="H2277" s="108" t="s">
        <v>604</v>
      </c>
      <c r="I2277" s="108" t="s">
        <v>604</v>
      </c>
      <c r="J2277" s="109">
        <v>53590.290999999997</v>
      </c>
      <c r="K2277" s="107">
        <v>2020</v>
      </c>
      <c r="L2277" s="98"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98" t="b">
        <f t="shared" si="35"/>
        <v>0</v>
      </c>
    </row>
    <row r="2278" spans="1:13">
      <c r="A2278" s="107">
        <v>50187</v>
      </c>
      <c r="B2278" s="108" t="s">
        <v>1834</v>
      </c>
      <c r="C2278" s="108" t="s">
        <v>1835</v>
      </c>
      <c r="D2278" s="107">
        <v>60561</v>
      </c>
      <c r="E2278" s="108" t="s">
        <v>143</v>
      </c>
      <c r="F2278" s="108" t="s">
        <v>924</v>
      </c>
      <c r="G2278" s="108" t="s">
        <v>605</v>
      </c>
      <c r="H2278" s="108" t="s">
        <v>646</v>
      </c>
      <c r="I2278" s="108" t="s">
        <v>646</v>
      </c>
      <c r="J2278" s="109">
        <v>1263.325</v>
      </c>
      <c r="K2278" s="107">
        <v>2020</v>
      </c>
      <c r="L2278" s="98"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98" t="b">
        <f t="shared" si="35"/>
        <v>0</v>
      </c>
    </row>
    <row r="2279" spans="1:13">
      <c r="A2279" s="107">
        <v>50187</v>
      </c>
      <c r="B2279" s="108" t="s">
        <v>1834</v>
      </c>
      <c r="C2279" s="108" t="s">
        <v>1835</v>
      </c>
      <c r="D2279" s="107">
        <v>60561</v>
      </c>
      <c r="E2279" s="108" t="s">
        <v>143</v>
      </c>
      <c r="F2279" s="108" t="s">
        <v>924</v>
      </c>
      <c r="G2279" s="108" t="s">
        <v>605</v>
      </c>
      <c r="H2279" s="108" t="s">
        <v>1565</v>
      </c>
      <c r="I2279" s="108" t="s">
        <v>689</v>
      </c>
      <c r="J2279" s="109">
        <v>11935.859</v>
      </c>
      <c r="K2279" s="107">
        <v>2020</v>
      </c>
      <c r="L2279" s="98"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98" t="b">
        <f t="shared" si="35"/>
        <v>0</v>
      </c>
    </row>
    <row r="2280" spans="1:13">
      <c r="A2280" s="107">
        <v>50187</v>
      </c>
      <c r="B2280" s="108" t="s">
        <v>1834</v>
      </c>
      <c r="C2280" s="108" t="s">
        <v>1835</v>
      </c>
      <c r="D2280" s="107">
        <v>60561</v>
      </c>
      <c r="E2280" s="108" t="s">
        <v>143</v>
      </c>
      <c r="F2280" s="108" t="s">
        <v>924</v>
      </c>
      <c r="G2280" s="108" t="s">
        <v>605</v>
      </c>
      <c r="H2280" s="108" t="s">
        <v>608</v>
      </c>
      <c r="I2280" s="108" t="s">
        <v>607</v>
      </c>
      <c r="J2280" s="109">
        <v>27200.883999999998</v>
      </c>
      <c r="K2280" s="107">
        <v>2020</v>
      </c>
      <c r="L2280" s="98"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98" t="b">
        <f t="shared" si="35"/>
        <v>0</v>
      </c>
    </row>
    <row r="2281" spans="1:13">
      <c r="A2281" s="107">
        <v>50187</v>
      </c>
      <c r="B2281" s="108" t="s">
        <v>1834</v>
      </c>
      <c r="C2281" s="108" t="s">
        <v>1835</v>
      </c>
      <c r="D2281" s="107">
        <v>60561</v>
      </c>
      <c r="E2281" s="108" t="s">
        <v>143</v>
      </c>
      <c r="F2281" s="108" t="s">
        <v>924</v>
      </c>
      <c r="G2281" s="108" t="s">
        <v>605</v>
      </c>
      <c r="H2281" s="108" t="s">
        <v>785</v>
      </c>
      <c r="I2281" s="108" t="s">
        <v>786</v>
      </c>
      <c r="J2281" s="109">
        <v>50613.330999999998</v>
      </c>
      <c r="K2281" s="107">
        <v>2020</v>
      </c>
      <c r="L2281" s="98"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98" t="b">
        <f t="shared" si="35"/>
        <v>0</v>
      </c>
    </row>
    <row r="2282" spans="1:13">
      <c r="A2282" s="107">
        <v>50188</v>
      </c>
      <c r="B2282" s="108" t="s">
        <v>1836</v>
      </c>
      <c r="C2282" s="108" t="s">
        <v>1836</v>
      </c>
      <c r="D2282" s="107">
        <v>20511</v>
      </c>
      <c r="E2282" s="108" t="s">
        <v>104</v>
      </c>
      <c r="F2282" s="108" t="s">
        <v>924</v>
      </c>
      <c r="G2282" s="108" t="s">
        <v>605</v>
      </c>
      <c r="H2282" s="108" t="s">
        <v>1463</v>
      </c>
      <c r="I2282" s="108" t="s">
        <v>786</v>
      </c>
      <c r="J2282" s="109">
        <v>196747.57</v>
      </c>
      <c r="K2282" s="107">
        <v>2020</v>
      </c>
      <c r="L2282" s="98"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98" t="b">
        <f t="shared" si="35"/>
        <v>0</v>
      </c>
    </row>
    <row r="2283" spans="1:13">
      <c r="A2283" s="107">
        <v>50188</v>
      </c>
      <c r="B2283" s="108" t="s">
        <v>1836</v>
      </c>
      <c r="C2283" s="108" t="s">
        <v>1836</v>
      </c>
      <c r="D2283" s="107">
        <v>20511</v>
      </c>
      <c r="E2283" s="108" t="s">
        <v>104</v>
      </c>
      <c r="F2283" s="108" t="s">
        <v>924</v>
      </c>
      <c r="G2283" s="108" t="s">
        <v>605</v>
      </c>
      <c r="H2283" s="108" t="s">
        <v>612</v>
      </c>
      <c r="I2283" s="108" t="s">
        <v>612</v>
      </c>
      <c r="J2283" s="109">
        <v>0</v>
      </c>
      <c r="K2283" s="107">
        <v>2020</v>
      </c>
      <c r="L2283" s="98"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98" t="b">
        <f t="shared" si="35"/>
        <v>0</v>
      </c>
    </row>
    <row r="2284" spans="1:13">
      <c r="A2284" s="107">
        <v>50188</v>
      </c>
      <c r="B2284" s="108" t="s">
        <v>1836</v>
      </c>
      <c r="C2284" s="108" t="s">
        <v>1836</v>
      </c>
      <c r="D2284" s="107">
        <v>20511</v>
      </c>
      <c r="E2284" s="108" t="s">
        <v>104</v>
      </c>
      <c r="F2284" s="108" t="s">
        <v>924</v>
      </c>
      <c r="G2284" s="108" t="s">
        <v>605</v>
      </c>
      <c r="H2284" s="108" t="s">
        <v>604</v>
      </c>
      <c r="I2284" s="108" t="s">
        <v>604</v>
      </c>
      <c r="J2284" s="109">
        <v>21481.215</v>
      </c>
      <c r="K2284" s="107">
        <v>2020</v>
      </c>
      <c r="L2284" s="98"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98" t="b">
        <f t="shared" si="35"/>
        <v>0</v>
      </c>
    </row>
    <row r="2285" spans="1:13">
      <c r="A2285" s="107">
        <v>50188</v>
      </c>
      <c r="B2285" s="108" t="s">
        <v>1836</v>
      </c>
      <c r="C2285" s="108" t="s">
        <v>1836</v>
      </c>
      <c r="D2285" s="107">
        <v>20511</v>
      </c>
      <c r="E2285" s="108" t="s">
        <v>104</v>
      </c>
      <c r="F2285" s="108" t="s">
        <v>924</v>
      </c>
      <c r="G2285" s="108" t="s">
        <v>605</v>
      </c>
      <c r="H2285" s="108" t="s">
        <v>688</v>
      </c>
      <c r="I2285" s="108" t="s">
        <v>689</v>
      </c>
      <c r="J2285" s="109">
        <v>0</v>
      </c>
      <c r="K2285" s="107">
        <v>2020</v>
      </c>
      <c r="L2285" s="98"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98" t="b">
        <f t="shared" si="35"/>
        <v>0</v>
      </c>
    </row>
    <row r="2286" spans="1:13">
      <c r="A2286" s="107">
        <v>50188</v>
      </c>
      <c r="B2286" s="108" t="s">
        <v>1836</v>
      </c>
      <c r="C2286" s="108" t="s">
        <v>1836</v>
      </c>
      <c r="D2286" s="107">
        <v>20511</v>
      </c>
      <c r="E2286" s="108" t="s">
        <v>104</v>
      </c>
      <c r="F2286" s="108" t="s">
        <v>924</v>
      </c>
      <c r="G2286" s="108" t="s">
        <v>605</v>
      </c>
      <c r="H2286" s="108" t="s">
        <v>646</v>
      </c>
      <c r="I2286" s="108" t="s">
        <v>646</v>
      </c>
      <c r="J2286" s="109">
        <v>0</v>
      </c>
      <c r="K2286" s="107">
        <v>2020</v>
      </c>
      <c r="L2286" s="98"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98" t="b">
        <f t="shared" si="35"/>
        <v>0</v>
      </c>
    </row>
    <row r="2287" spans="1:13">
      <c r="A2287" s="107">
        <v>50192</v>
      </c>
      <c r="B2287" s="108" t="s">
        <v>1837</v>
      </c>
      <c r="C2287" s="108" t="s">
        <v>1838</v>
      </c>
      <c r="D2287" s="107">
        <v>56164</v>
      </c>
      <c r="E2287" s="108" t="s">
        <v>112</v>
      </c>
      <c r="F2287" s="108" t="s">
        <v>924</v>
      </c>
      <c r="G2287" s="108" t="s">
        <v>605</v>
      </c>
      <c r="H2287" s="108" t="s">
        <v>1463</v>
      </c>
      <c r="I2287" s="108" t="s">
        <v>786</v>
      </c>
      <c r="J2287" s="109">
        <v>275465.78000000003</v>
      </c>
      <c r="K2287" s="107">
        <v>2020</v>
      </c>
      <c r="L2287" s="98"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98" t="b">
        <f t="shared" si="35"/>
        <v>0</v>
      </c>
    </row>
    <row r="2288" spans="1:13">
      <c r="A2288" s="107">
        <v>50192</v>
      </c>
      <c r="B2288" s="108" t="s">
        <v>1837</v>
      </c>
      <c r="C2288" s="108" t="s">
        <v>1838</v>
      </c>
      <c r="D2288" s="107">
        <v>56164</v>
      </c>
      <c r="E2288" s="108" t="s">
        <v>112</v>
      </c>
      <c r="F2288" s="108" t="s">
        <v>924</v>
      </c>
      <c r="G2288" s="108" t="s">
        <v>605</v>
      </c>
      <c r="H2288" s="108" t="s">
        <v>612</v>
      </c>
      <c r="I2288" s="108" t="s">
        <v>612</v>
      </c>
      <c r="J2288" s="109">
        <v>0</v>
      </c>
      <c r="K2288" s="107">
        <v>2020</v>
      </c>
      <c r="L2288" s="98"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98" t="b">
        <f t="shared" si="35"/>
        <v>0</v>
      </c>
    </row>
    <row r="2289" spans="1:13">
      <c r="A2289" s="107">
        <v>50192</v>
      </c>
      <c r="B2289" s="108" t="s">
        <v>1837</v>
      </c>
      <c r="C2289" s="108" t="s">
        <v>1838</v>
      </c>
      <c r="D2289" s="107">
        <v>56164</v>
      </c>
      <c r="E2289" s="108" t="s">
        <v>112</v>
      </c>
      <c r="F2289" s="108" t="s">
        <v>924</v>
      </c>
      <c r="G2289" s="108" t="s">
        <v>605</v>
      </c>
      <c r="H2289" s="108" t="s">
        <v>604</v>
      </c>
      <c r="I2289" s="108" t="s">
        <v>604</v>
      </c>
      <c r="J2289" s="109">
        <v>156748.22</v>
      </c>
      <c r="K2289" s="107">
        <v>2020</v>
      </c>
      <c r="L2289" s="98"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98" t="b">
        <f t="shared" si="35"/>
        <v>0</v>
      </c>
    </row>
    <row r="2290" spans="1:13">
      <c r="A2290" s="107">
        <v>50192</v>
      </c>
      <c r="B2290" s="108" t="s">
        <v>1837</v>
      </c>
      <c r="C2290" s="108" t="s">
        <v>1838</v>
      </c>
      <c r="D2290" s="107">
        <v>56164</v>
      </c>
      <c r="E2290" s="108" t="s">
        <v>112</v>
      </c>
      <c r="F2290" s="108" t="s">
        <v>924</v>
      </c>
      <c r="G2290" s="108" t="s">
        <v>605</v>
      </c>
      <c r="H2290" s="108" t="s">
        <v>1019</v>
      </c>
      <c r="I2290" s="108" t="s">
        <v>689</v>
      </c>
      <c r="J2290" s="109">
        <v>53504.997000000003</v>
      </c>
      <c r="K2290" s="107">
        <v>2020</v>
      </c>
      <c r="L2290" s="98"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98" t="b">
        <f t="shared" si="35"/>
        <v>0</v>
      </c>
    </row>
    <row r="2291" spans="1:13">
      <c r="A2291" s="107">
        <v>50192</v>
      </c>
      <c r="B2291" s="108" t="s">
        <v>1837</v>
      </c>
      <c r="C2291" s="108" t="s">
        <v>1838</v>
      </c>
      <c r="D2291" s="107">
        <v>56164</v>
      </c>
      <c r="E2291" s="108" t="s">
        <v>112</v>
      </c>
      <c r="F2291" s="108" t="s">
        <v>924</v>
      </c>
      <c r="G2291" s="108" t="s">
        <v>605</v>
      </c>
      <c r="H2291" s="108" t="s">
        <v>656</v>
      </c>
      <c r="I2291" s="108" t="s">
        <v>656</v>
      </c>
      <c r="J2291" s="109">
        <v>0</v>
      </c>
      <c r="K2291" s="107">
        <v>2020</v>
      </c>
      <c r="L2291" s="98"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98" t="b">
        <f t="shared" si="35"/>
        <v>0</v>
      </c>
    </row>
    <row r="2292" spans="1:13">
      <c r="A2292" s="107">
        <v>50192</v>
      </c>
      <c r="B2292" s="108" t="s">
        <v>1837</v>
      </c>
      <c r="C2292" s="108" t="s">
        <v>1838</v>
      </c>
      <c r="D2292" s="107">
        <v>56164</v>
      </c>
      <c r="E2292" s="108" t="s">
        <v>112</v>
      </c>
      <c r="F2292" s="108" t="s">
        <v>924</v>
      </c>
      <c r="G2292" s="108" t="s">
        <v>605</v>
      </c>
      <c r="H2292" s="108" t="s">
        <v>646</v>
      </c>
      <c r="I2292" s="108" t="s">
        <v>646</v>
      </c>
      <c r="J2292" s="109">
        <v>0</v>
      </c>
      <c r="K2292" s="107">
        <v>2020</v>
      </c>
      <c r="L2292" s="98"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98" t="b">
        <f t="shared" si="35"/>
        <v>0</v>
      </c>
    </row>
    <row r="2293" spans="1:13">
      <c r="A2293" s="107">
        <v>50192</v>
      </c>
      <c r="B2293" s="108" t="s">
        <v>1837</v>
      </c>
      <c r="C2293" s="108" t="s">
        <v>1838</v>
      </c>
      <c r="D2293" s="107">
        <v>56164</v>
      </c>
      <c r="E2293" s="108" t="s">
        <v>112</v>
      </c>
      <c r="F2293" s="108" t="s">
        <v>924</v>
      </c>
      <c r="G2293" s="108" t="s">
        <v>605</v>
      </c>
      <c r="H2293" s="108" t="s">
        <v>785</v>
      </c>
      <c r="I2293" s="108" t="s">
        <v>786</v>
      </c>
      <c r="J2293" s="109">
        <v>0</v>
      </c>
      <c r="K2293" s="107">
        <v>2020</v>
      </c>
      <c r="L2293" s="98"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98" t="b">
        <f t="shared" si="35"/>
        <v>0</v>
      </c>
    </row>
    <row r="2294" spans="1:13">
      <c r="A2294" s="107">
        <v>50205</v>
      </c>
      <c r="B2294" s="108" t="s">
        <v>1839</v>
      </c>
      <c r="C2294" s="108" t="s">
        <v>1840</v>
      </c>
      <c r="D2294" s="107">
        <v>28473</v>
      </c>
      <c r="E2294" s="108" t="s">
        <v>21</v>
      </c>
      <c r="F2294" s="108" t="s">
        <v>1570</v>
      </c>
      <c r="G2294" s="108" t="s">
        <v>605</v>
      </c>
      <c r="H2294" s="108" t="s">
        <v>604</v>
      </c>
      <c r="I2294" s="108" t="s">
        <v>604</v>
      </c>
      <c r="J2294" s="109">
        <v>0</v>
      </c>
      <c r="K2294" s="107">
        <v>2020</v>
      </c>
      <c r="L2294" s="98"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98" t="b">
        <f t="shared" si="35"/>
        <v>0</v>
      </c>
    </row>
    <row r="2295" spans="1:13">
      <c r="A2295" s="107">
        <v>50205</v>
      </c>
      <c r="B2295" s="108" t="s">
        <v>1839</v>
      </c>
      <c r="C2295" s="108" t="s">
        <v>1840</v>
      </c>
      <c r="D2295" s="107">
        <v>28473</v>
      </c>
      <c r="E2295" s="108" t="s">
        <v>21</v>
      </c>
      <c r="F2295" s="108" t="s">
        <v>1570</v>
      </c>
      <c r="G2295" s="108" t="s">
        <v>605</v>
      </c>
      <c r="H2295" s="108" t="s">
        <v>1558</v>
      </c>
      <c r="I2295" s="108" t="s">
        <v>727</v>
      </c>
      <c r="J2295" s="109">
        <v>46213</v>
      </c>
      <c r="K2295" s="107">
        <v>2020</v>
      </c>
      <c r="L2295" s="98"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98" t="b">
        <f t="shared" si="35"/>
        <v>0</v>
      </c>
    </row>
    <row r="2296" spans="1:13">
      <c r="A2296" s="107">
        <v>50215</v>
      </c>
      <c r="B2296" s="108" t="s">
        <v>1841</v>
      </c>
      <c r="C2296" s="108" t="s">
        <v>1842</v>
      </c>
      <c r="D2296" s="107">
        <v>21128</v>
      </c>
      <c r="E2296" s="108" t="s">
        <v>118</v>
      </c>
      <c r="F2296" s="108" t="s">
        <v>679</v>
      </c>
      <c r="G2296" s="108" t="s">
        <v>605</v>
      </c>
      <c r="H2296" s="108" t="s">
        <v>612</v>
      </c>
      <c r="I2296" s="108" t="s">
        <v>612</v>
      </c>
      <c r="J2296" s="109">
        <v>0</v>
      </c>
      <c r="K2296" s="107">
        <v>2020</v>
      </c>
      <c r="L2296" s="98"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98" t="b">
        <f t="shared" si="35"/>
        <v>1</v>
      </c>
    </row>
    <row r="2297" spans="1:13">
      <c r="A2297" s="107">
        <v>50215</v>
      </c>
      <c r="B2297" s="108" t="s">
        <v>1841</v>
      </c>
      <c r="C2297" s="108" t="s">
        <v>1842</v>
      </c>
      <c r="D2297" s="107">
        <v>21128</v>
      </c>
      <c r="E2297" s="108" t="s">
        <v>118</v>
      </c>
      <c r="F2297" s="108" t="s">
        <v>679</v>
      </c>
      <c r="G2297" s="108" t="s">
        <v>605</v>
      </c>
      <c r="H2297" s="108" t="s">
        <v>980</v>
      </c>
      <c r="I2297" s="108" t="s">
        <v>651</v>
      </c>
      <c r="J2297" s="109">
        <v>110550.52</v>
      </c>
      <c r="K2297" s="107">
        <v>2020</v>
      </c>
      <c r="L2297" s="98"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98" t="b">
        <f t="shared" si="35"/>
        <v>1</v>
      </c>
    </row>
    <row r="2298" spans="1:13">
      <c r="A2298" s="107">
        <v>50215</v>
      </c>
      <c r="B2298" s="108" t="s">
        <v>1841</v>
      </c>
      <c r="C2298" s="108" t="s">
        <v>1842</v>
      </c>
      <c r="D2298" s="107">
        <v>21128</v>
      </c>
      <c r="E2298" s="108" t="s">
        <v>118</v>
      </c>
      <c r="F2298" s="108" t="s">
        <v>679</v>
      </c>
      <c r="G2298" s="108" t="s">
        <v>605</v>
      </c>
      <c r="H2298" s="108" t="s">
        <v>981</v>
      </c>
      <c r="I2298" s="108" t="s">
        <v>727</v>
      </c>
      <c r="J2298" s="109">
        <v>135120.59</v>
      </c>
      <c r="K2298" s="107">
        <v>2020</v>
      </c>
      <c r="L2298" s="98"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98" t="b">
        <f t="shared" si="35"/>
        <v>1</v>
      </c>
    </row>
    <row r="2299" spans="1:13">
      <c r="A2299" s="107">
        <v>50215</v>
      </c>
      <c r="B2299" s="108" t="s">
        <v>1841</v>
      </c>
      <c r="C2299" s="108" t="s">
        <v>1842</v>
      </c>
      <c r="D2299" s="107">
        <v>21128</v>
      </c>
      <c r="E2299" s="108" t="s">
        <v>118</v>
      </c>
      <c r="F2299" s="108" t="s">
        <v>679</v>
      </c>
      <c r="G2299" s="108" t="s">
        <v>605</v>
      </c>
      <c r="H2299" s="108" t="s">
        <v>604</v>
      </c>
      <c r="I2299" s="108" t="s">
        <v>604</v>
      </c>
      <c r="J2299" s="109">
        <v>14977.883</v>
      </c>
      <c r="K2299" s="107">
        <v>2020</v>
      </c>
      <c r="L2299" s="98"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98" t="b">
        <f t="shared" si="35"/>
        <v>1</v>
      </c>
    </row>
    <row r="2300" spans="1:13">
      <c r="A2300" s="107">
        <v>50216</v>
      </c>
      <c r="B2300" s="108" t="s">
        <v>1843</v>
      </c>
      <c r="C2300" s="108" t="s">
        <v>1844</v>
      </c>
      <c r="D2300" s="107">
        <v>867</v>
      </c>
      <c r="E2300" s="108" t="s">
        <v>16</v>
      </c>
      <c r="F2300" s="108" t="s">
        <v>924</v>
      </c>
      <c r="G2300" s="108" t="s">
        <v>16</v>
      </c>
      <c r="H2300" s="108" t="s">
        <v>604</v>
      </c>
      <c r="I2300" s="108" t="s">
        <v>604</v>
      </c>
      <c r="J2300" s="109">
        <v>134763.97</v>
      </c>
      <c r="K2300" s="107">
        <v>2020</v>
      </c>
      <c r="L2300" s="98"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98" t="b">
        <f t="shared" si="35"/>
        <v>0</v>
      </c>
    </row>
    <row r="2301" spans="1:13">
      <c r="A2301" s="107">
        <v>50216</v>
      </c>
      <c r="B2301" s="108" t="s">
        <v>1843</v>
      </c>
      <c r="C2301" s="108" t="s">
        <v>1844</v>
      </c>
      <c r="D2301" s="107">
        <v>867</v>
      </c>
      <c r="E2301" s="108" t="s">
        <v>16</v>
      </c>
      <c r="F2301" s="108" t="s">
        <v>924</v>
      </c>
      <c r="G2301" s="108" t="s">
        <v>16</v>
      </c>
      <c r="H2301" s="108" t="s">
        <v>733</v>
      </c>
      <c r="I2301" s="108" t="s">
        <v>734</v>
      </c>
      <c r="J2301" s="109">
        <v>27772.863000000001</v>
      </c>
      <c r="K2301" s="107">
        <v>2020</v>
      </c>
      <c r="L2301" s="98"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98" t="b">
        <f t="shared" si="35"/>
        <v>0</v>
      </c>
    </row>
    <row r="2302" spans="1:13">
      <c r="A2302" s="107">
        <v>50216</v>
      </c>
      <c r="B2302" s="108" t="s">
        <v>1843</v>
      </c>
      <c r="C2302" s="108" t="s">
        <v>1844</v>
      </c>
      <c r="D2302" s="107">
        <v>867</v>
      </c>
      <c r="E2302" s="108" t="s">
        <v>16</v>
      </c>
      <c r="F2302" s="108" t="s">
        <v>924</v>
      </c>
      <c r="G2302" s="108" t="s">
        <v>16</v>
      </c>
      <c r="H2302" s="108" t="s">
        <v>963</v>
      </c>
      <c r="I2302" s="108" t="s">
        <v>621</v>
      </c>
      <c r="J2302" s="109">
        <v>237.172</v>
      </c>
      <c r="K2302" s="107">
        <v>2020</v>
      </c>
      <c r="L2302" s="98"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98" t="b">
        <f t="shared" si="35"/>
        <v>0</v>
      </c>
    </row>
    <row r="2303" spans="1:13">
      <c r="A2303" s="107">
        <v>50216</v>
      </c>
      <c r="B2303" s="108" t="s">
        <v>1843</v>
      </c>
      <c r="C2303" s="108" t="s">
        <v>1844</v>
      </c>
      <c r="D2303" s="107">
        <v>867</v>
      </c>
      <c r="E2303" s="108" t="s">
        <v>16</v>
      </c>
      <c r="F2303" s="108" t="s">
        <v>924</v>
      </c>
      <c r="G2303" s="108" t="s">
        <v>24</v>
      </c>
      <c r="H2303" s="108" t="s">
        <v>604</v>
      </c>
      <c r="I2303" s="108" t="s">
        <v>604</v>
      </c>
      <c r="J2303" s="109">
        <v>2417783.2999999998</v>
      </c>
      <c r="K2303" s="107">
        <v>2020</v>
      </c>
      <c r="L2303" s="98"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98" t="b">
        <f t="shared" si="35"/>
        <v>0</v>
      </c>
    </row>
    <row r="2304" spans="1:13">
      <c r="A2304" s="107">
        <v>50216</v>
      </c>
      <c r="B2304" s="108" t="s">
        <v>1843</v>
      </c>
      <c r="C2304" s="108" t="s">
        <v>1844</v>
      </c>
      <c r="D2304" s="107">
        <v>867</v>
      </c>
      <c r="E2304" s="108" t="s">
        <v>16</v>
      </c>
      <c r="F2304" s="108" t="s">
        <v>924</v>
      </c>
      <c r="G2304" s="108" t="s">
        <v>24</v>
      </c>
      <c r="H2304" s="108" t="s">
        <v>733</v>
      </c>
      <c r="I2304" s="108" t="s">
        <v>734</v>
      </c>
      <c r="J2304" s="109">
        <v>378143.71</v>
      </c>
      <c r="K2304" s="107">
        <v>2020</v>
      </c>
      <c r="L2304" s="98"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98" t="b">
        <f t="shared" si="35"/>
        <v>0</v>
      </c>
    </row>
    <row r="2305" spans="1:13">
      <c r="A2305" s="107">
        <v>50216</v>
      </c>
      <c r="B2305" s="108" t="s">
        <v>1843</v>
      </c>
      <c r="C2305" s="108" t="s">
        <v>1844</v>
      </c>
      <c r="D2305" s="107">
        <v>867</v>
      </c>
      <c r="E2305" s="108" t="s">
        <v>16</v>
      </c>
      <c r="F2305" s="108" t="s">
        <v>924</v>
      </c>
      <c r="G2305" s="108" t="s">
        <v>24</v>
      </c>
      <c r="H2305" s="108" t="s">
        <v>963</v>
      </c>
      <c r="I2305" s="108" t="s">
        <v>621</v>
      </c>
      <c r="J2305" s="109">
        <v>4472.9669999999996</v>
      </c>
      <c r="K2305" s="107">
        <v>2020</v>
      </c>
      <c r="L2305" s="98"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98" t="b">
        <f t="shared" si="35"/>
        <v>0</v>
      </c>
    </row>
    <row r="2306" spans="1:13">
      <c r="A2306" s="107">
        <v>50224</v>
      </c>
      <c r="B2306" s="108" t="s">
        <v>1845</v>
      </c>
      <c r="C2306" s="108" t="s">
        <v>1846</v>
      </c>
      <c r="D2306" s="107">
        <v>22045</v>
      </c>
      <c r="E2306" s="108" t="s">
        <v>16</v>
      </c>
      <c r="F2306" s="108" t="s">
        <v>973</v>
      </c>
      <c r="G2306" s="108" t="s">
        <v>649</v>
      </c>
      <c r="H2306" s="108" t="s">
        <v>604</v>
      </c>
      <c r="I2306" s="108" t="s">
        <v>604</v>
      </c>
      <c r="J2306" s="109">
        <v>1244.6379999999999</v>
      </c>
      <c r="K2306" s="107">
        <v>2020</v>
      </c>
      <c r="L2306" s="98"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98" t="b">
        <f t="shared" si="35"/>
        <v>0</v>
      </c>
    </row>
    <row r="2307" spans="1:13">
      <c r="A2307" s="107">
        <v>50224</v>
      </c>
      <c r="B2307" s="108" t="s">
        <v>1845</v>
      </c>
      <c r="C2307" s="108" t="s">
        <v>1846</v>
      </c>
      <c r="D2307" s="107">
        <v>22045</v>
      </c>
      <c r="E2307" s="108" t="s">
        <v>16</v>
      </c>
      <c r="F2307" s="108" t="s">
        <v>973</v>
      </c>
      <c r="G2307" s="108" t="s">
        <v>649</v>
      </c>
      <c r="H2307" s="108" t="s">
        <v>688</v>
      </c>
      <c r="I2307" s="108" t="s">
        <v>689</v>
      </c>
      <c r="J2307" s="109">
        <v>4588.3620000000001</v>
      </c>
      <c r="K2307" s="107">
        <v>2020</v>
      </c>
      <c r="L2307" s="98"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98" t="b">
        <f t="shared" si="35"/>
        <v>0</v>
      </c>
    </row>
    <row r="2308" spans="1:13">
      <c r="A2308" s="107">
        <v>50224</v>
      </c>
      <c r="B2308" s="108" t="s">
        <v>1845</v>
      </c>
      <c r="C2308" s="108" t="s">
        <v>1846</v>
      </c>
      <c r="D2308" s="107">
        <v>22045</v>
      </c>
      <c r="E2308" s="108" t="s">
        <v>16</v>
      </c>
      <c r="F2308" s="108" t="s">
        <v>973</v>
      </c>
      <c r="G2308" s="108" t="s">
        <v>649</v>
      </c>
      <c r="H2308" s="108" t="s">
        <v>620</v>
      </c>
      <c r="I2308" s="108" t="s">
        <v>621</v>
      </c>
      <c r="J2308" s="109">
        <v>0</v>
      </c>
      <c r="K2308" s="107">
        <v>2020</v>
      </c>
      <c r="L2308" s="98"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98" t="b">
        <f t="shared" si="35"/>
        <v>0</v>
      </c>
    </row>
    <row r="2309" spans="1:13">
      <c r="A2309" s="107">
        <v>50225</v>
      </c>
      <c r="B2309" s="108" t="s">
        <v>1847</v>
      </c>
      <c r="C2309" s="108" t="s">
        <v>1848</v>
      </c>
      <c r="D2309" s="107">
        <v>15824</v>
      </c>
      <c r="E2309" s="108" t="s">
        <v>64</v>
      </c>
      <c r="F2309" s="108" t="s">
        <v>679</v>
      </c>
      <c r="G2309" s="108" t="s">
        <v>605</v>
      </c>
      <c r="H2309" s="108" t="s">
        <v>980</v>
      </c>
      <c r="I2309" s="108" t="s">
        <v>651</v>
      </c>
      <c r="J2309" s="109">
        <v>38285.285000000003</v>
      </c>
      <c r="K2309" s="107">
        <v>2020</v>
      </c>
      <c r="L2309" s="98"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98" t="b">
        <f t="shared" si="35"/>
        <v>1</v>
      </c>
    </row>
    <row r="2310" spans="1:13">
      <c r="A2310" s="107">
        <v>50225</v>
      </c>
      <c r="B2310" s="108" t="s">
        <v>1847</v>
      </c>
      <c r="C2310" s="108" t="s">
        <v>1848</v>
      </c>
      <c r="D2310" s="107">
        <v>15824</v>
      </c>
      <c r="E2310" s="108" t="s">
        <v>64</v>
      </c>
      <c r="F2310" s="108" t="s">
        <v>679</v>
      </c>
      <c r="G2310" s="108" t="s">
        <v>605</v>
      </c>
      <c r="H2310" s="108" t="s">
        <v>981</v>
      </c>
      <c r="I2310" s="108" t="s">
        <v>727</v>
      </c>
      <c r="J2310" s="109">
        <v>46793.307000000001</v>
      </c>
      <c r="K2310" s="107">
        <v>2020</v>
      </c>
      <c r="L2310" s="98"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98" t="b">
        <f t="shared" si="35"/>
        <v>1</v>
      </c>
    </row>
    <row r="2311" spans="1:13">
      <c r="A2311" s="107">
        <v>50225</v>
      </c>
      <c r="B2311" s="108" t="s">
        <v>1847</v>
      </c>
      <c r="C2311" s="108" t="s">
        <v>1848</v>
      </c>
      <c r="D2311" s="107">
        <v>15824</v>
      </c>
      <c r="E2311" s="108" t="s">
        <v>64</v>
      </c>
      <c r="F2311" s="108" t="s">
        <v>679</v>
      </c>
      <c r="G2311" s="108" t="s">
        <v>605</v>
      </c>
      <c r="H2311" s="108" t="s">
        <v>604</v>
      </c>
      <c r="I2311" s="108" t="s">
        <v>604</v>
      </c>
      <c r="J2311" s="109">
        <v>1108.4079999999999</v>
      </c>
      <c r="K2311" s="107">
        <v>2020</v>
      </c>
      <c r="L2311" s="98"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98" t="b">
        <f t="shared" si="35"/>
        <v>1</v>
      </c>
    </row>
    <row r="2312" spans="1:13">
      <c r="A2312" s="107">
        <v>50240</v>
      </c>
      <c r="B2312" s="108" t="s">
        <v>1849</v>
      </c>
      <c r="C2312" s="108" t="s">
        <v>1849</v>
      </c>
      <c r="D2312" s="107">
        <v>15526</v>
      </c>
      <c r="E2312" s="108" t="s">
        <v>48</v>
      </c>
      <c r="F2312" s="108" t="s">
        <v>973</v>
      </c>
      <c r="G2312" s="108" t="s">
        <v>649</v>
      </c>
      <c r="H2312" s="108" t="s">
        <v>612</v>
      </c>
      <c r="I2312" s="108" t="s">
        <v>612</v>
      </c>
      <c r="J2312" s="109">
        <v>27.44</v>
      </c>
      <c r="K2312" s="107">
        <v>2020</v>
      </c>
      <c r="L2312" s="98"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98"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07">
        <v>50240</v>
      </c>
      <c r="B2313" s="108" t="s">
        <v>1849</v>
      </c>
      <c r="C2313" s="108" t="s">
        <v>1849</v>
      </c>
      <c r="D2313" s="107">
        <v>15526</v>
      </c>
      <c r="E2313" s="108" t="s">
        <v>48</v>
      </c>
      <c r="F2313" s="108" t="s">
        <v>973</v>
      </c>
      <c r="G2313" s="108" t="s">
        <v>605</v>
      </c>
      <c r="H2313" s="108" t="s">
        <v>606</v>
      </c>
      <c r="I2313" s="108" t="s">
        <v>607</v>
      </c>
      <c r="J2313" s="109">
        <v>20878.556</v>
      </c>
      <c r="K2313" s="107">
        <v>2020</v>
      </c>
      <c r="L2313" s="98"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98" t="b">
        <f t="shared" si="36"/>
        <v>0</v>
      </c>
    </row>
    <row r="2314" spans="1:13">
      <c r="A2314" s="107">
        <v>50240</v>
      </c>
      <c r="B2314" s="108" t="s">
        <v>1849</v>
      </c>
      <c r="C2314" s="108" t="s">
        <v>1849</v>
      </c>
      <c r="D2314" s="107">
        <v>15526</v>
      </c>
      <c r="E2314" s="108" t="s">
        <v>48</v>
      </c>
      <c r="F2314" s="108" t="s">
        <v>973</v>
      </c>
      <c r="G2314" s="108" t="s">
        <v>605</v>
      </c>
      <c r="H2314" s="108" t="s">
        <v>612</v>
      </c>
      <c r="I2314" s="108" t="s">
        <v>612</v>
      </c>
      <c r="J2314" s="109">
        <v>5.1689999999999996</v>
      </c>
      <c r="K2314" s="107">
        <v>2020</v>
      </c>
      <c r="L2314" s="98"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98" t="b">
        <f t="shared" si="36"/>
        <v>0</v>
      </c>
    </row>
    <row r="2315" spans="1:13">
      <c r="A2315" s="107">
        <v>50240</v>
      </c>
      <c r="B2315" s="108" t="s">
        <v>1849</v>
      </c>
      <c r="C2315" s="108" t="s">
        <v>1849</v>
      </c>
      <c r="D2315" s="107">
        <v>15526</v>
      </c>
      <c r="E2315" s="108" t="s">
        <v>48</v>
      </c>
      <c r="F2315" s="108" t="s">
        <v>973</v>
      </c>
      <c r="G2315" s="108" t="s">
        <v>605</v>
      </c>
      <c r="H2315" s="108" t="s">
        <v>604</v>
      </c>
      <c r="I2315" s="108" t="s">
        <v>604</v>
      </c>
      <c r="J2315" s="109">
        <v>107340.67</v>
      </c>
      <c r="K2315" s="107">
        <v>2020</v>
      </c>
      <c r="L2315" s="98"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98" t="b">
        <f t="shared" si="36"/>
        <v>0</v>
      </c>
    </row>
    <row r="2316" spans="1:13">
      <c r="A2316" s="107">
        <v>50241</v>
      </c>
      <c r="B2316" s="108" t="s">
        <v>1850</v>
      </c>
      <c r="C2316" s="108" t="s">
        <v>1851</v>
      </c>
      <c r="D2316" s="107">
        <v>27378</v>
      </c>
      <c r="E2316" s="108" t="s">
        <v>132</v>
      </c>
      <c r="F2316" s="108" t="s">
        <v>973</v>
      </c>
      <c r="G2316" s="108" t="s">
        <v>649</v>
      </c>
      <c r="H2316" s="108" t="s">
        <v>612</v>
      </c>
      <c r="I2316" s="108" t="s">
        <v>612</v>
      </c>
      <c r="J2316" s="109">
        <v>138</v>
      </c>
      <c r="K2316" s="107">
        <v>2020</v>
      </c>
      <c r="L2316" s="98"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98" t="b">
        <f t="shared" si="36"/>
        <v>0</v>
      </c>
    </row>
    <row r="2317" spans="1:13">
      <c r="A2317" s="107">
        <v>50241</v>
      </c>
      <c r="B2317" s="108" t="s">
        <v>1850</v>
      </c>
      <c r="C2317" s="108" t="s">
        <v>1851</v>
      </c>
      <c r="D2317" s="107">
        <v>27378</v>
      </c>
      <c r="E2317" s="108" t="s">
        <v>132</v>
      </c>
      <c r="F2317" s="108" t="s">
        <v>973</v>
      </c>
      <c r="G2317" s="108" t="s">
        <v>649</v>
      </c>
      <c r="H2317" s="108" t="s">
        <v>604</v>
      </c>
      <c r="I2317" s="108" t="s">
        <v>604</v>
      </c>
      <c r="J2317" s="109">
        <v>0</v>
      </c>
      <c r="K2317" s="107">
        <v>2020</v>
      </c>
      <c r="L2317" s="98"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98" t="b">
        <f t="shared" si="36"/>
        <v>0</v>
      </c>
    </row>
    <row r="2318" spans="1:13">
      <c r="A2318" s="107">
        <v>50243</v>
      </c>
      <c r="B2318" s="108" t="s">
        <v>1852</v>
      </c>
      <c r="C2318" s="108" t="s">
        <v>1852</v>
      </c>
      <c r="D2318" s="107">
        <v>9303</v>
      </c>
      <c r="E2318" s="108" t="s">
        <v>64</v>
      </c>
      <c r="F2318" s="108" t="s">
        <v>679</v>
      </c>
      <c r="G2318" s="108" t="s">
        <v>611</v>
      </c>
      <c r="H2318" s="108" t="s">
        <v>606</v>
      </c>
      <c r="I2318" s="108" t="s">
        <v>607</v>
      </c>
      <c r="J2318" s="109">
        <v>0</v>
      </c>
      <c r="K2318" s="107">
        <v>2020</v>
      </c>
      <c r="L2318" s="98"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98" t="b">
        <f t="shared" si="36"/>
        <v>1</v>
      </c>
    </row>
    <row r="2319" spans="1:13">
      <c r="A2319" s="107">
        <v>50243</v>
      </c>
      <c r="B2319" s="108" t="s">
        <v>1852</v>
      </c>
      <c r="C2319" s="108" t="s">
        <v>1852</v>
      </c>
      <c r="D2319" s="107">
        <v>9303</v>
      </c>
      <c r="E2319" s="108" t="s">
        <v>64</v>
      </c>
      <c r="F2319" s="108" t="s">
        <v>679</v>
      </c>
      <c r="G2319" s="108" t="s">
        <v>611</v>
      </c>
      <c r="H2319" s="108" t="s">
        <v>612</v>
      </c>
      <c r="I2319" s="108" t="s">
        <v>612</v>
      </c>
      <c r="J2319" s="109">
        <v>311.947</v>
      </c>
      <c r="K2319" s="107">
        <v>2020</v>
      </c>
      <c r="L2319" s="98"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98" t="b">
        <f t="shared" si="36"/>
        <v>1</v>
      </c>
    </row>
    <row r="2320" spans="1:13">
      <c r="A2320" s="107">
        <v>50243</v>
      </c>
      <c r="B2320" s="108" t="s">
        <v>1852</v>
      </c>
      <c r="C2320" s="108" t="s">
        <v>1852</v>
      </c>
      <c r="D2320" s="107">
        <v>9303</v>
      </c>
      <c r="E2320" s="108" t="s">
        <v>64</v>
      </c>
      <c r="F2320" s="108" t="s">
        <v>679</v>
      </c>
      <c r="G2320" s="108" t="s">
        <v>611</v>
      </c>
      <c r="H2320" s="108" t="s">
        <v>604</v>
      </c>
      <c r="I2320" s="108" t="s">
        <v>604</v>
      </c>
      <c r="J2320" s="109">
        <v>3258.0529999999999</v>
      </c>
      <c r="K2320" s="107">
        <v>2020</v>
      </c>
      <c r="L2320" s="98"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98" t="b">
        <f t="shared" si="36"/>
        <v>1</v>
      </c>
    </row>
    <row r="2321" spans="1:13">
      <c r="A2321" s="107">
        <v>50243</v>
      </c>
      <c r="B2321" s="108" t="s">
        <v>1852</v>
      </c>
      <c r="C2321" s="108" t="s">
        <v>1852</v>
      </c>
      <c r="D2321" s="107">
        <v>9303</v>
      </c>
      <c r="E2321" s="108" t="s">
        <v>64</v>
      </c>
      <c r="F2321" s="108" t="s">
        <v>679</v>
      </c>
      <c r="G2321" s="108" t="s">
        <v>611</v>
      </c>
      <c r="H2321" s="108" t="s">
        <v>646</v>
      </c>
      <c r="I2321" s="108" t="s">
        <v>646</v>
      </c>
      <c r="J2321" s="109">
        <v>0</v>
      </c>
      <c r="K2321" s="107">
        <v>2020</v>
      </c>
      <c r="L2321" s="98"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98" t="b">
        <f t="shared" si="36"/>
        <v>1</v>
      </c>
    </row>
    <row r="2322" spans="1:13">
      <c r="A2322" s="107">
        <v>50244</v>
      </c>
      <c r="B2322" s="108" t="s">
        <v>1853</v>
      </c>
      <c r="C2322" s="108" t="s">
        <v>1854</v>
      </c>
      <c r="D2322" s="107">
        <v>23815</v>
      </c>
      <c r="E2322" s="108" t="s">
        <v>104</v>
      </c>
      <c r="F2322" s="108" t="s">
        <v>924</v>
      </c>
      <c r="G2322" s="108" t="s">
        <v>605</v>
      </c>
      <c r="H2322" s="108" t="s">
        <v>606</v>
      </c>
      <c r="I2322" s="108" t="s">
        <v>607</v>
      </c>
      <c r="J2322" s="109">
        <v>98202.001999999993</v>
      </c>
      <c r="K2322" s="107">
        <v>2020</v>
      </c>
      <c r="L2322" s="98"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98" t="b">
        <f t="shared" si="36"/>
        <v>0</v>
      </c>
    </row>
    <row r="2323" spans="1:13">
      <c r="A2323" s="107">
        <v>50244</v>
      </c>
      <c r="B2323" s="108" t="s">
        <v>1853</v>
      </c>
      <c r="C2323" s="108" t="s">
        <v>1854</v>
      </c>
      <c r="D2323" s="107">
        <v>23815</v>
      </c>
      <c r="E2323" s="108" t="s">
        <v>104</v>
      </c>
      <c r="F2323" s="108" t="s">
        <v>924</v>
      </c>
      <c r="G2323" s="108" t="s">
        <v>605</v>
      </c>
      <c r="H2323" s="108" t="s">
        <v>1463</v>
      </c>
      <c r="I2323" s="108" t="s">
        <v>786</v>
      </c>
      <c r="J2323" s="109">
        <v>139720.21</v>
      </c>
      <c r="K2323" s="107">
        <v>2020</v>
      </c>
      <c r="L2323" s="98"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98" t="b">
        <f t="shared" si="36"/>
        <v>0</v>
      </c>
    </row>
    <row r="2324" spans="1:13">
      <c r="A2324" s="107">
        <v>50244</v>
      </c>
      <c r="B2324" s="108" t="s">
        <v>1853</v>
      </c>
      <c r="C2324" s="108" t="s">
        <v>1854</v>
      </c>
      <c r="D2324" s="107">
        <v>23815</v>
      </c>
      <c r="E2324" s="108" t="s">
        <v>104</v>
      </c>
      <c r="F2324" s="108" t="s">
        <v>924</v>
      </c>
      <c r="G2324" s="108" t="s">
        <v>605</v>
      </c>
      <c r="H2324" s="108" t="s">
        <v>612</v>
      </c>
      <c r="I2324" s="108" t="s">
        <v>612</v>
      </c>
      <c r="J2324" s="109">
        <v>1917.3320000000001</v>
      </c>
      <c r="K2324" s="107">
        <v>2020</v>
      </c>
      <c r="L2324" s="98"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98" t="b">
        <f t="shared" si="36"/>
        <v>0</v>
      </c>
    </row>
    <row r="2325" spans="1:13">
      <c r="A2325" s="107">
        <v>50244</v>
      </c>
      <c r="B2325" s="108" t="s">
        <v>1853</v>
      </c>
      <c r="C2325" s="108" t="s">
        <v>1854</v>
      </c>
      <c r="D2325" s="107">
        <v>23815</v>
      </c>
      <c r="E2325" s="108" t="s">
        <v>104</v>
      </c>
      <c r="F2325" s="108" t="s">
        <v>924</v>
      </c>
      <c r="G2325" s="108" t="s">
        <v>605</v>
      </c>
      <c r="H2325" s="108" t="s">
        <v>782</v>
      </c>
      <c r="I2325" s="108" t="s">
        <v>621</v>
      </c>
      <c r="J2325" s="109">
        <v>0</v>
      </c>
      <c r="K2325" s="107">
        <v>2020</v>
      </c>
      <c r="L2325" s="98"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98" t="b">
        <f t="shared" si="36"/>
        <v>0</v>
      </c>
    </row>
    <row r="2326" spans="1:13">
      <c r="A2326" s="107">
        <v>50244</v>
      </c>
      <c r="B2326" s="108" t="s">
        <v>1853</v>
      </c>
      <c r="C2326" s="108" t="s">
        <v>1854</v>
      </c>
      <c r="D2326" s="107">
        <v>23815</v>
      </c>
      <c r="E2326" s="108" t="s">
        <v>104</v>
      </c>
      <c r="F2326" s="108" t="s">
        <v>924</v>
      </c>
      <c r="G2326" s="108" t="s">
        <v>605</v>
      </c>
      <c r="H2326" s="108" t="s">
        <v>604</v>
      </c>
      <c r="I2326" s="108" t="s">
        <v>604</v>
      </c>
      <c r="J2326" s="109">
        <v>54053.197999999997</v>
      </c>
      <c r="K2326" s="107">
        <v>2020</v>
      </c>
      <c r="L2326" s="98"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98" t="b">
        <f t="shared" si="36"/>
        <v>0</v>
      </c>
    </row>
    <row r="2327" spans="1:13">
      <c r="A2327" s="107">
        <v>50244</v>
      </c>
      <c r="B2327" s="108" t="s">
        <v>1853</v>
      </c>
      <c r="C2327" s="108" t="s">
        <v>1854</v>
      </c>
      <c r="D2327" s="107">
        <v>23815</v>
      </c>
      <c r="E2327" s="108" t="s">
        <v>104</v>
      </c>
      <c r="F2327" s="108" t="s">
        <v>924</v>
      </c>
      <c r="G2327" s="108" t="s">
        <v>605</v>
      </c>
      <c r="H2327" s="108" t="s">
        <v>620</v>
      </c>
      <c r="I2327" s="108" t="s">
        <v>621</v>
      </c>
      <c r="J2327" s="109">
        <v>0</v>
      </c>
      <c r="K2327" s="107">
        <v>2020</v>
      </c>
      <c r="L2327" s="98"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98" t="b">
        <f t="shared" si="36"/>
        <v>0</v>
      </c>
    </row>
    <row r="2328" spans="1:13">
      <c r="A2328" s="107">
        <v>50244</v>
      </c>
      <c r="B2328" s="108" t="s">
        <v>1853</v>
      </c>
      <c r="C2328" s="108" t="s">
        <v>1854</v>
      </c>
      <c r="D2328" s="107">
        <v>23815</v>
      </c>
      <c r="E2328" s="108" t="s">
        <v>104</v>
      </c>
      <c r="F2328" s="108" t="s">
        <v>924</v>
      </c>
      <c r="G2328" s="108" t="s">
        <v>605</v>
      </c>
      <c r="H2328" s="108" t="s">
        <v>646</v>
      </c>
      <c r="I2328" s="108" t="s">
        <v>646</v>
      </c>
      <c r="J2328" s="109">
        <v>3153.8820000000001</v>
      </c>
      <c r="K2328" s="107">
        <v>2020</v>
      </c>
      <c r="L2328" s="98"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98" t="b">
        <f t="shared" si="36"/>
        <v>0</v>
      </c>
    </row>
    <row r="2329" spans="1:13">
      <c r="A2329" s="107">
        <v>50244</v>
      </c>
      <c r="B2329" s="108" t="s">
        <v>1853</v>
      </c>
      <c r="C2329" s="108" t="s">
        <v>1854</v>
      </c>
      <c r="D2329" s="107">
        <v>23815</v>
      </c>
      <c r="E2329" s="108" t="s">
        <v>104</v>
      </c>
      <c r="F2329" s="108" t="s">
        <v>924</v>
      </c>
      <c r="G2329" s="108" t="s">
        <v>605</v>
      </c>
      <c r="H2329" s="108" t="s">
        <v>785</v>
      </c>
      <c r="I2329" s="108" t="s">
        <v>786</v>
      </c>
      <c r="J2329" s="109">
        <v>12098.379000000001</v>
      </c>
      <c r="K2329" s="107">
        <v>2020</v>
      </c>
      <c r="L2329" s="98"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98" t="b">
        <f t="shared" si="36"/>
        <v>0</v>
      </c>
    </row>
    <row r="2330" spans="1:13">
      <c r="A2330" s="107">
        <v>50254</v>
      </c>
      <c r="B2330" s="108" t="s">
        <v>1855</v>
      </c>
      <c r="C2330" s="108" t="s">
        <v>1855</v>
      </c>
      <c r="D2330" s="107">
        <v>55771</v>
      </c>
      <c r="E2330" s="108" t="s">
        <v>104</v>
      </c>
      <c r="F2330" s="108" t="s">
        <v>924</v>
      </c>
      <c r="G2330" s="108" t="s">
        <v>605</v>
      </c>
      <c r="H2330" s="108" t="s">
        <v>1294</v>
      </c>
      <c r="I2330" s="108" t="s">
        <v>689</v>
      </c>
      <c r="J2330" s="109">
        <v>0</v>
      </c>
      <c r="K2330" s="107">
        <v>2020</v>
      </c>
      <c r="L2330" s="98"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98" t="b">
        <f t="shared" si="36"/>
        <v>0</v>
      </c>
    </row>
    <row r="2331" spans="1:13">
      <c r="A2331" s="107">
        <v>50254</v>
      </c>
      <c r="B2331" s="108" t="s">
        <v>1855</v>
      </c>
      <c r="C2331" s="108" t="s">
        <v>1855</v>
      </c>
      <c r="D2331" s="107">
        <v>55771</v>
      </c>
      <c r="E2331" s="108" t="s">
        <v>104</v>
      </c>
      <c r="F2331" s="108" t="s">
        <v>924</v>
      </c>
      <c r="G2331" s="108" t="s">
        <v>605</v>
      </c>
      <c r="H2331" s="108" t="s">
        <v>606</v>
      </c>
      <c r="I2331" s="108" t="s">
        <v>607</v>
      </c>
      <c r="J2331" s="109">
        <v>30477.607</v>
      </c>
      <c r="K2331" s="107">
        <v>2020</v>
      </c>
      <c r="L2331" s="98"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98" t="b">
        <f t="shared" si="36"/>
        <v>0</v>
      </c>
    </row>
    <row r="2332" spans="1:13">
      <c r="A2332" s="107">
        <v>50254</v>
      </c>
      <c r="B2332" s="108" t="s">
        <v>1855</v>
      </c>
      <c r="C2332" s="108" t="s">
        <v>1855</v>
      </c>
      <c r="D2332" s="107">
        <v>55771</v>
      </c>
      <c r="E2332" s="108" t="s">
        <v>104</v>
      </c>
      <c r="F2332" s="108" t="s">
        <v>924</v>
      </c>
      <c r="G2332" s="108" t="s">
        <v>605</v>
      </c>
      <c r="H2332" s="108" t="s">
        <v>1463</v>
      </c>
      <c r="I2332" s="108" t="s">
        <v>786</v>
      </c>
      <c r="J2332" s="109">
        <v>128352.23</v>
      </c>
      <c r="K2332" s="107">
        <v>2020</v>
      </c>
      <c r="L2332" s="98"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98" t="b">
        <f t="shared" si="36"/>
        <v>0</v>
      </c>
    </row>
    <row r="2333" spans="1:13">
      <c r="A2333" s="107">
        <v>50254</v>
      </c>
      <c r="B2333" s="108" t="s">
        <v>1855</v>
      </c>
      <c r="C2333" s="108" t="s">
        <v>1855</v>
      </c>
      <c r="D2333" s="107">
        <v>55771</v>
      </c>
      <c r="E2333" s="108" t="s">
        <v>104</v>
      </c>
      <c r="F2333" s="108" t="s">
        <v>924</v>
      </c>
      <c r="G2333" s="108" t="s">
        <v>605</v>
      </c>
      <c r="H2333" s="108" t="s">
        <v>612</v>
      </c>
      <c r="I2333" s="108" t="s">
        <v>612</v>
      </c>
      <c r="J2333" s="109">
        <v>148.65600000000001</v>
      </c>
      <c r="K2333" s="107">
        <v>2020</v>
      </c>
      <c r="L2333" s="98"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98" t="b">
        <f t="shared" si="36"/>
        <v>0</v>
      </c>
    </row>
    <row r="2334" spans="1:13">
      <c r="A2334" s="107">
        <v>50254</v>
      </c>
      <c r="B2334" s="108" t="s">
        <v>1855</v>
      </c>
      <c r="C2334" s="108" t="s">
        <v>1855</v>
      </c>
      <c r="D2334" s="107">
        <v>55771</v>
      </c>
      <c r="E2334" s="108" t="s">
        <v>104</v>
      </c>
      <c r="F2334" s="108" t="s">
        <v>924</v>
      </c>
      <c r="G2334" s="108" t="s">
        <v>605</v>
      </c>
      <c r="H2334" s="108" t="s">
        <v>604</v>
      </c>
      <c r="I2334" s="108" t="s">
        <v>604</v>
      </c>
      <c r="J2334" s="109">
        <v>19686.848000000002</v>
      </c>
      <c r="K2334" s="107">
        <v>2020</v>
      </c>
      <c r="L2334" s="98"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98" t="b">
        <f t="shared" si="36"/>
        <v>0</v>
      </c>
    </row>
    <row r="2335" spans="1:13">
      <c r="A2335" s="107">
        <v>50254</v>
      </c>
      <c r="B2335" s="108" t="s">
        <v>1855</v>
      </c>
      <c r="C2335" s="108" t="s">
        <v>1855</v>
      </c>
      <c r="D2335" s="107">
        <v>55771</v>
      </c>
      <c r="E2335" s="108" t="s">
        <v>104</v>
      </c>
      <c r="F2335" s="108" t="s">
        <v>924</v>
      </c>
      <c r="G2335" s="108" t="s">
        <v>605</v>
      </c>
      <c r="H2335" s="108" t="s">
        <v>646</v>
      </c>
      <c r="I2335" s="108" t="s">
        <v>646</v>
      </c>
      <c r="J2335" s="109">
        <v>449.21</v>
      </c>
      <c r="K2335" s="107">
        <v>2020</v>
      </c>
      <c r="L2335" s="98"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98" t="b">
        <f t="shared" si="36"/>
        <v>0</v>
      </c>
    </row>
    <row r="2336" spans="1:13">
      <c r="A2336" s="107">
        <v>50254</v>
      </c>
      <c r="B2336" s="108" t="s">
        <v>1855</v>
      </c>
      <c r="C2336" s="108" t="s">
        <v>1855</v>
      </c>
      <c r="D2336" s="107">
        <v>55771</v>
      </c>
      <c r="E2336" s="108" t="s">
        <v>104</v>
      </c>
      <c r="F2336" s="108" t="s">
        <v>924</v>
      </c>
      <c r="G2336" s="108" t="s">
        <v>605</v>
      </c>
      <c r="H2336" s="108" t="s">
        <v>785</v>
      </c>
      <c r="I2336" s="108" t="s">
        <v>786</v>
      </c>
      <c r="J2336" s="109">
        <v>21008.835999999999</v>
      </c>
      <c r="K2336" s="107">
        <v>2020</v>
      </c>
      <c r="L2336" s="98"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98" t="b">
        <f t="shared" si="36"/>
        <v>0</v>
      </c>
    </row>
    <row r="2337" spans="1:13">
      <c r="A2337" s="107">
        <v>50274</v>
      </c>
      <c r="B2337" s="108" t="s">
        <v>1856</v>
      </c>
      <c r="C2337" s="108" t="s">
        <v>1857</v>
      </c>
      <c r="D2337" s="107">
        <v>17191</v>
      </c>
      <c r="E2337" s="108" t="s">
        <v>41</v>
      </c>
      <c r="F2337" s="108" t="s">
        <v>924</v>
      </c>
      <c r="G2337" s="108" t="s">
        <v>605</v>
      </c>
      <c r="H2337" s="108" t="s">
        <v>604</v>
      </c>
      <c r="I2337" s="108" t="s">
        <v>604</v>
      </c>
      <c r="J2337" s="109">
        <v>0</v>
      </c>
      <c r="K2337" s="107">
        <v>2020</v>
      </c>
      <c r="L2337" s="98"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98" t="b">
        <f t="shared" si="36"/>
        <v>0</v>
      </c>
    </row>
    <row r="2338" spans="1:13">
      <c r="A2338" s="107">
        <v>50274</v>
      </c>
      <c r="B2338" s="108" t="s">
        <v>1856</v>
      </c>
      <c r="C2338" s="108" t="s">
        <v>1857</v>
      </c>
      <c r="D2338" s="107">
        <v>17191</v>
      </c>
      <c r="E2338" s="108" t="s">
        <v>41</v>
      </c>
      <c r="F2338" s="108" t="s">
        <v>924</v>
      </c>
      <c r="G2338" s="108" t="s">
        <v>605</v>
      </c>
      <c r="H2338" s="108" t="s">
        <v>1558</v>
      </c>
      <c r="I2338" s="108" t="s">
        <v>727</v>
      </c>
      <c r="J2338" s="109">
        <v>52810</v>
      </c>
      <c r="K2338" s="107">
        <v>2020</v>
      </c>
      <c r="L2338" s="98"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98" t="b">
        <f t="shared" si="36"/>
        <v>0</v>
      </c>
    </row>
    <row r="2339" spans="1:13">
      <c r="A2339" s="107">
        <v>50279</v>
      </c>
      <c r="B2339" s="108" t="s">
        <v>1858</v>
      </c>
      <c r="C2339" s="108" t="s">
        <v>1859</v>
      </c>
      <c r="D2339" s="107">
        <v>22174</v>
      </c>
      <c r="E2339" s="108" t="s">
        <v>118</v>
      </c>
      <c r="F2339" s="108" t="s">
        <v>679</v>
      </c>
      <c r="G2339" s="108" t="s">
        <v>611</v>
      </c>
      <c r="H2339" s="108" t="s">
        <v>650</v>
      </c>
      <c r="I2339" s="108" t="s">
        <v>651</v>
      </c>
      <c r="J2339" s="109">
        <v>28546.021000000001</v>
      </c>
      <c r="K2339" s="107">
        <v>2020</v>
      </c>
      <c r="L2339" s="98"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98" t="b">
        <f t="shared" si="36"/>
        <v>1</v>
      </c>
    </row>
    <row r="2340" spans="1:13">
      <c r="A2340" s="107">
        <v>50279</v>
      </c>
      <c r="B2340" s="108" t="s">
        <v>1858</v>
      </c>
      <c r="C2340" s="108" t="s">
        <v>1859</v>
      </c>
      <c r="D2340" s="107">
        <v>22174</v>
      </c>
      <c r="E2340" s="108" t="s">
        <v>118</v>
      </c>
      <c r="F2340" s="108" t="s">
        <v>679</v>
      </c>
      <c r="G2340" s="108" t="s">
        <v>611</v>
      </c>
      <c r="H2340" s="108" t="s">
        <v>604</v>
      </c>
      <c r="I2340" s="108" t="s">
        <v>604</v>
      </c>
      <c r="J2340" s="109">
        <v>28909.978999999999</v>
      </c>
      <c r="K2340" s="107">
        <v>2020</v>
      </c>
      <c r="L2340" s="98"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98" t="b">
        <f t="shared" si="36"/>
        <v>1</v>
      </c>
    </row>
    <row r="2341" spans="1:13">
      <c r="A2341" s="107">
        <v>50279</v>
      </c>
      <c r="B2341" s="108" t="s">
        <v>1858</v>
      </c>
      <c r="C2341" s="108" t="s">
        <v>1859</v>
      </c>
      <c r="D2341" s="107">
        <v>22174</v>
      </c>
      <c r="E2341" s="108" t="s">
        <v>118</v>
      </c>
      <c r="F2341" s="108" t="s">
        <v>679</v>
      </c>
      <c r="G2341" s="108" t="s">
        <v>611</v>
      </c>
      <c r="H2341" s="108" t="s">
        <v>733</v>
      </c>
      <c r="I2341" s="108" t="s">
        <v>734</v>
      </c>
      <c r="J2341" s="109">
        <v>0</v>
      </c>
      <c r="K2341" s="107">
        <v>2020</v>
      </c>
      <c r="L2341" s="98"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98" t="b">
        <f t="shared" si="36"/>
        <v>1</v>
      </c>
    </row>
    <row r="2342" spans="1:13">
      <c r="A2342" s="107">
        <v>50279</v>
      </c>
      <c r="B2342" s="108" t="s">
        <v>1858</v>
      </c>
      <c r="C2342" s="108" t="s">
        <v>1859</v>
      </c>
      <c r="D2342" s="107">
        <v>22174</v>
      </c>
      <c r="E2342" s="108" t="s">
        <v>118</v>
      </c>
      <c r="F2342" s="108" t="s">
        <v>679</v>
      </c>
      <c r="G2342" s="108" t="s">
        <v>605</v>
      </c>
      <c r="H2342" s="108" t="s">
        <v>650</v>
      </c>
      <c r="I2342" s="108" t="s">
        <v>651</v>
      </c>
      <c r="J2342" s="109">
        <v>120185.9</v>
      </c>
      <c r="K2342" s="107">
        <v>2020</v>
      </c>
      <c r="L2342" s="98"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98" t="b">
        <f t="shared" si="36"/>
        <v>1</v>
      </c>
    </row>
    <row r="2343" spans="1:13">
      <c r="A2343" s="107">
        <v>50279</v>
      </c>
      <c r="B2343" s="108" t="s">
        <v>1858</v>
      </c>
      <c r="C2343" s="108" t="s">
        <v>1859</v>
      </c>
      <c r="D2343" s="107">
        <v>22174</v>
      </c>
      <c r="E2343" s="108" t="s">
        <v>118</v>
      </c>
      <c r="F2343" s="108" t="s">
        <v>679</v>
      </c>
      <c r="G2343" s="108" t="s">
        <v>605</v>
      </c>
      <c r="H2343" s="108" t="s">
        <v>604</v>
      </c>
      <c r="I2343" s="108" t="s">
        <v>604</v>
      </c>
      <c r="J2343" s="109">
        <v>116.105</v>
      </c>
      <c r="K2343" s="107">
        <v>2020</v>
      </c>
      <c r="L2343" s="98"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98" t="b">
        <f t="shared" si="36"/>
        <v>1</v>
      </c>
    </row>
    <row r="2344" spans="1:13">
      <c r="A2344" s="107">
        <v>50290</v>
      </c>
      <c r="B2344" s="108" t="s">
        <v>1860</v>
      </c>
      <c r="C2344" s="108" t="s">
        <v>1861</v>
      </c>
      <c r="D2344" s="107">
        <v>16929</v>
      </c>
      <c r="E2344" s="108" t="s">
        <v>71</v>
      </c>
      <c r="F2344" s="108" t="s">
        <v>679</v>
      </c>
      <c r="G2344" s="108" t="s">
        <v>605</v>
      </c>
      <c r="H2344" s="108" t="s">
        <v>612</v>
      </c>
      <c r="I2344" s="108" t="s">
        <v>612</v>
      </c>
      <c r="J2344" s="109">
        <v>653.39300000000003</v>
      </c>
      <c r="K2344" s="107">
        <v>2020</v>
      </c>
      <c r="L2344" s="98"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98" t="b">
        <f t="shared" si="36"/>
        <v>1</v>
      </c>
    </row>
    <row r="2345" spans="1:13">
      <c r="A2345" s="107">
        <v>50290</v>
      </c>
      <c r="B2345" s="108" t="s">
        <v>1860</v>
      </c>
      <c r="C2345" s="108" t="s">
        <v>1861</v>
      </c>
      <c r="D2345" s="107">
        <v>16929</v>
      </c>
      <c r="E2345" s="108" t="s">
        <v>71</v>
      </c>
      <c r="F2345" s="108" t="s">
        <v>679</v>
      </c>
      <c r="G2345" s="108" t="s">
        <v>605</v>
      </c>
      <c r="H2345" s="108" t="s">
        <v>980</v>
      </c>
      <c r="I2345" s="108" t="s">
        <v>651</v>
      </c>
      <c r="J2345" s="109">
        <v>245087.45</v>
      </c>
      <c r="K2345" s="107">
        <v>2020</v>
      </c>
      <c r="L2345" s="98"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98" t="b">
        <f t="shared" si="36"/>
        <v>1</v>
      </c>
    </row>
    <row r="2346" spans="1:13">
      <c r="A2346" s="107">
        <v>50290</v>
      </c>
      <c r="B2346" s="108" t="s">
        <v>1860</v>
      </c>
      <c r="C2346" s="108" t="s">
        <v>1861</v>
      </c>
      <c r="D2346" s="107">
        <v>16929</v>
      </c>
      <c r="E2346" s="108" t="s">
        <v>71</v>
      </c>
      <c r="F2346" s="108" t="s">
        <v>679</v>
      </c>
      <c r="G2346" s="108" t="s">
        <v>605</v>
      </c>
      <c r="H2346" s="108" t="s">
        <v>981</v>
      </c>
      <c r="I2346" s="108" t="s">
        <v>727</v>
      </c>
      <c r="J2346" s="109">
        <v>299552.18</v>
      </c>
      <c r="K2346" s="107">
        <v>2020</v>
      </c>
      <c r="L2346" s="98"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98" t="b">
        <f t="shared" si="36"/>
        <v>1</v>
      </c>
    </row>
    <row r="2347" spans="1:13">
      <c r="A2347" s="107">
        <v>50290</v>
      </c>
      <c r="B2347" s="108" t="s">
        <v>1860</v>
      </c>
      <c r="C2347" s="108" t="s">
        <v>1861</v>
      </c>
      <c r="D2347" s="107">
        <v>16929</v>
      </c>
      <c r="E2347" s="108" t="s">
        <v>71</v>
      </c>
      <c r="F2347" s="108" t="s">
        <v>679</v>
      </c>
      <c r="G2347" s="108" t="s">
        <v>605</v>
      </c>
      <c r="H2347" s="108" t="s">
        <v>604</v>
      </c>
      <c r="I2347" s="108" t="s">
        <v>604</v>
      </c>
      <c r="J2347" s="109">
        <v>5139.9780000000001</v>
      </c>
      <c r="K2347" s="107">
        <v>2020</v>
      </c>
      <c r="L2347" s="98"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98" t="b">
        <f t="shared" si="36"/>
        <v>1</v>
      </c>
    </row>
    <row r="2348" spans="1:13">
      <c r="A2348" s="107">
        <v>50296</v>
      </c>
      <c r="B2348" s="108" t="s">
        <v>1862</v>
      </c>
      <c r="C2348" s="108" t="s">
        <v>1862</v>
      </c>
      <c r="D2348" s="107">
        <v>14362</v>
      </c>
      <c r="E2348" s="108" t="s">
        <v>129</v>
      </c>
      <c r="F2348" s="108" t="s">
        <v>924</v>
      </c>
      <c r="G2348" s="108" t="s">
        <v>605</v>
      </c>
      <c r="H2348" s="108" t="s">
        <v>606</v>
      </c>
      <c r="I2348" s="108" t="s">
        <v>607</v>
      </c>
      <c r="J2348" s="109">
        <v>60.603999999999999</v>
      </c>
      <c r="K2348" s="107">
        <v>2020</v>
      </c>
      <c r="L2348" s="98"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98" t="b">
        <f t="shared" si="36"/>
        <v>0</v>
      </c>
    </row>
    <row r="2349" spans="1:13">
      <c r="A2349" s="107">
        <v>50296</v>
      </c>
      <c r="B2349" s="108" t="s">
        <v>1862</v>
      </c>
      <c r="C2349" s="108" t="s">
        <v>1862</v>
      </c>
      <c r="D2349" s="107">
        <v>14362</v>
      </c>
      <c r="E2349" s="108" t="s">
        <v>129</v>
      </c>
      <c r="F2349" s="108" t="s">
        <v>924</v>
      </c>
      <c r="G2349" s="108" t="s">
        <v>605</v>
      </c>
      <c r="H2349" s="108" t="s">
        <v>1463</v>
      </c>
      <c r="I2349" s="108" t="s">
        <v>786</v>
      </c>
      <c r="J2349" s="109">
        <v>252208.94</v>
      </c>
      <c r="K2349" s="107">
        <v>2020</v>
      </c>
      <c r="L2349" s="98"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98" t="b">
        <f t="shared" si="36"/>
        <v>0</v>
      </c>
    </row>
    <row r="2350" spans="1:13">
      <c r="A2350" s="107">
        <v>50296</v>
      </c>
      <c r="B2350" s="108" t="s">
        <v>1862</v>
      </c>
      <c r="C2350" s="108" t="s">
        <v>1862</v>
      </c>
      <c r="D2350" s="107">
        <v>14362</v>
      </c>
      <c r="E2350" s="108" t="s">
        <v>129</v>
      </c>
      <c r="F2350" s="108" t="s">
        <v>924</v>
      </c>
      <c r="G2350" s="108" t="s">
        <v>605</v>
      </c>
      <c r="H2350" s="108" t="s">
        <v>612</v>
      </c>
      <c r="I2350" s="108" t="s">
        <v>612</v>
      </c>
      <c r="J2350" s="109">
        <v>1492.482</v>
      </c>
      <c r="K2350" s="107">
        <v>2020</v>
      </c>
      <c r="L2350" s="98"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98" t="b">
        <f t="shared" si="36"/>
        <v>0</v>
      </c>
    </row>
    <row r="2351" spans="1:13">
      <c r="A2351" s="107">
        <v>50296</v>
      </c>
      <c r="B2351" s="108" t="s">
        <v>1862</v>
      </c>
      <c r="C2351" s="108" t="s">
        <v>1862</v>
      </c>
      <c r="D2351" s="107">
        <v>14362</v>
      </c>
      <c r="E2351" s="108" t="s">
        <v>129</v>
      </c>
      <c r="F2351" s="108" t="s">
        <v>924</v>
      </c>
      <c r="G2351" s="108" t="s">
        <v>605</v>
      </c>
      <c r="H2351" s="108" t="s">
        <v>604</v>
      </c>
      <c r="I2351" s="108" t="s">
        <v>604</v>
      </c>
      <c r="J2351" s="109">
        <v>63211.485999999997</v>
      </c>
      <c r="K2351" s="107">
        <v>2020</v>
      </c>
      <c r="L2351" s="98"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98" t="b">
        <f t="shared" si="36"/>
        <v>0</v>
      </c>
    </row>
    <row r="2352" spans="1:13">
      <c r="A2352" s="107">
        <v>50296</v>
      </c>
      <c r="B2352" s="108" t="s">
        <v>1862</v>
      </c>
      <c r="C2352" s="108" t="s">
        <v>1862</v>
      </c>
      <c r="D2352" s="107">
        <v>14362</v>
      </c>
      <c r="E2352" s="108" t="s">
        <v>129</v>
      </c>
      <c r="F2352" s="108" t="s">
        <v>924</v>
      </c>
      <c r="G2352" s="108" t="s">
        <v>605</v>
      </c>
      <c r="H2352" s="108" t="s">
        <v>646</v>
      </c>
      <c r="I2352" s="108" t="s">
        <v>646</v>
      </c>
      <c r="J2352" s="109">
        <v>0</v>
      </c>
      <c r="K2352" s="107">
        <v>2020</v>
      </c>
      <c r="L2352" s="98"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98" t="b">
        <f t="shared" si="36"/>
        <v>0</v>
      </c>
    </row>
    <row r="2353" spans="1:13">
      <c r="A2353" s="107">
        <v>50296</v>
      </c>
      <c r="B2353" s="108" t="s">
        <v>1862</v>
      </c>
      <c r="C2353" s="108" t="s">
        <v>1862</v>
      </c>
      <c r="D2353" s="107">
        <v>14362</v>
      </c>
      <c r="E2353" s="108" t="s">
        <v>129</v>
      </c>
      <c r="F2353" s="108" t="s">
        <v>924</v>
      </c>
      <c r="G2353" s="108" t="s">
        <v>605</v>
      </c>
      <c r="H2353" s="108" t="s">
        <v>917</v>
      </c>
      <c r="I2353" s="108" t="s">
        <v>727</v>
      </c>
      <c r="J2353" s="109">
        <v>5722.0050000000001</v>
      </c>
      <c r="K2353" s="107">
        <v>2020</v>
      </c>
      <c r="L2353" s="98"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98" t="b">
        <f t="shared" si="36"/>
        <v>0</v>
      </c>
    </row>
    <row r="2354" spans="1:13">
      <c r="A2354" s="107">
        <v>50296</v>
      </c>
      <c r="B2354" s="108" t="s">
        <v>1862</v>
      </c>
      <c r="C2354" s="108" t="s">
        <v>1862</v>
      </c>
      <c r="D2354" s="107">
        <v>14362</v>
      </c>
      <c r="E2354" s="108" t="s">
        <v>129</v>
      </c>
      <c r="F2354" s="108" t="s">
        <v>924</v>
      </c>
      <c r="G2354" s="108" t="s">
        <v>605</v>
      </c>
      <c r="H2354" s="108" t="s">
        <v>785</v>
      </c>
      <c r="I2354" s="108" t="s">
        <v>786</v>
      </c>
      <c r="J2354" s="109">
        <v>80357.763000000006</v>
      </c>
      <c r="K2354" s="107">
        <v>2020</v>
      </c>
      <c r="L2354" s="98"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98" t="b">
        <f t="shared" si="36"/>
        <v>0</v>
      </c>
    </row>
    <row r="2355" spans="1:13">
      <c r="A2355" s="107">
        <v>50299</v>
      </c>
      <c r="B2355" s="108" t="s">
        <v>1863</v>
      </c>
      <c r="C2355" s="108" t="s">
        <v>1863</v>
      </c>
      <c r="D2355" s="107">
        <v>60134</v>
      </c>
      <c r="E2355" s="108" t="s">
        <v>16</v>
      </c>
      <c r="F2355" s="108" t="s">
        <v>679</v>
      </c>
      <c r="G2355" s="108" t="s">
        <v>611</v>
      </c>
      <c r="H2355" s="108" t="s">
        <v>604</v>
      </c>
      <c r="I2355" s="108" t="s">
        <v>604</v>
      </c>
      <c r="J2355" s="109">
        <v>6901</v>
      </c>
      <c r="K2355" s="107">
        <v>2020</v>
      </c>
      <c r="L2355" s="98"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98" t="b">
        <f t="shared" si="36"/>
        <v>1</v>
      </c>
    </row>
    <row r="2356" spans="1:13">
      <c r="A2356" s="107">
        <v>50300</v>
      </c>
      <c r="B2356" s="108" t="s">
        <v>1864</v>
      </c>
      <c r="C2356" s="108" t="s">
        <v>1865</v>
      </c>
      <c r="D2356" s="107">
        <v>54736</v>
      </c>
      <c r="E2356" s="108" t="s">
        <v>16</v>
      </c>
      <c r="F2356" s="108" t="s">
        <v>679</v>
      </c>
      <c r="G2356" s="108" t="s">
        <v>725</v>
      </c>
      <c r="H2356" s="108" t="s">
        <v>726</v>
      </c>
      <c r="I2356" s="108" t="s">
        <v>727</v>
      </c>
      <c r="J2356" s="109">
        <v>-2370</v>
      </c>
      <c r="K2356" s="107">
        <v>2020</v>
      </c>
      <c r="L2356" s="98"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98" t="b">
        <f t="shared" si="36"/>
        <v>1</v>
      </c>
    </row>
    <row r="2357" spans="1:13">
      <c r="A2357" s="107">
        <v>50300</v>
      </c>
      <c r="B2357" s="108" t="s">
        <v>1864</v>
      </c>
      <c r="C2357" s="108" t="s">
        <v>1865</v>
      </c>
      <c r="D2357" s="107">
        <v>54736</v>
      </c>
      <c r="E2357" s="108" t="s">
        <v>16</v>
      </c>
      <c r="F2357" s="108" t="s">
        <v>679</v>
      </c>
      <c r="G2357" s="108" t="s">
        <v>605</v>
      </c>
      <c r="H2357" s="108" t="s">
        <v>604</v>
      </c>
      <c r="I2357" s="108" t="s">
        <v>604</v>
      </c>
      <c r="J2357" s="109">
        <v>0</v>
      </c>
      <c r="K2357" s="107">
        <v>2020</v>
      </c>
      <c r="L2357" s="98"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98" t="b">
        <f t="shared" si="36"/>
        <v>1</v>
      </c>
    </row>
    <row r="2358" spans="1:13">
      <c r="A2358" s="107">
        <v>50304</v>
      </c>
      <c r="B2358" s="108" t="s">
        <v>1866</v>
      </c>
      <c r="C2358" s="108" t="s">
        <v>1867</v>
      </c>
      <c r="D2358" s="107">
        <v>17139</v>
      </c>
      <c r="E2358" s="108" t="s">
        <v>132</v>
      </c>
      <c r="F2358" s="108" t="s">
        <v>924</v>
      </c>
      <c r="G2358" s="108" t="s">
        <v>611</v>
      </c>
      <c r="H2358" s="108" t="s">
        <v>604</v>
      </c>
      <c r="I2358" s="108" t="s">
        <v>604</v>
      </c>
      <c r="J2358" s="109">
        <v>1108099.7</v>
      </c>
      <c r="K2358" s="107">
        <v>2020</v>
      </c>
      <c r="L2358" s="98"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98" t="b">
        <f t="shared" si="36"/>
        <v>0</v>
      </c>
    </row>
    <row r="2359" spans="1:13">
      <c r="A2359" s="107">
        <v>50304</v>
      </c>
      <c r="B2359" s="108" t="s">
        <v>1866</v>
      </c>
      <c r="C2359" s="108" t="s">
        <v>1867</v>
      </c>
      <c r="D2359" s="107">
        <v>17139</v>
      </c>
      <c r="E2359" s="108" t="s">
        <v>132</v>
      </c>
      <c r="F2359" s="108" t="s">
        <v>924</v>
      </c>
      <c r="G2359" s="108" t="s">
        <v>611</v>
      </c>
      <c r="H2359" s="108" t="s">
        <v>733</v>
      </c>
      <c r="I2359" s="108" t="s">
        <v>734</v>
      </c>
      <c r="J2359" s="109">
        <v>150197.26</v>
      </c>
      <c r="K2359" s="107">
        <v>2020</v>
      </c>
      <c r="L2359" s="98"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98" t="b">
        <f t="shared" si="36"/>
        <v>0</v>
      </c>
    </row>
    <row r="2360" spans="1:13">
      <c r="A2360" s="107">
        <v>50304</v>
      </c>
      <c r="B2360" s="108" t="s">
        <v>1866</v>
      </c>
      <c r="C2360" s="108" t="s">
        <v>1867</v>
      </c>
      <c r="D2360" s="107">
        <v>17139</v>
      </c>
      <c r="E2360" s="108" t="s">
        <v>132</v>
      </c>
      <c r="F2360" s="108" t="s">
        <v>924</v>
      </c>
      <c r="G2360" s="108" t="s">
        <v>605</v>
      </c>
      <c r="H2360" s="108" t="s">
        <v>1827</v>
      </c>
      <c r="I2360" s="108" t="s">
        <v>727</v>
      </c>
      <c r="J2360" s="109">
        <v>243558</v>
      </c>
      <c r="K2360" s="107">
        <v>2020</v>
      </c>
      <c r="L2360" s="98"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98" t="b">
        <f t="shared" si="36"/>
        <v>0</v>
      </c>
    </row>
    <row r="2361" spans="1:13">
      <c r="A2361" s="107">
        <v>50305</v>
      </c>
      <c r="B2361" s="108" t="s">
        <v>1868</v>
      </c>
      <c r="C2361" s="108" t="s">
        <v>1869</v>
      </c>
      <c r="D2361" s="107">
        <v>40430</v>
      </c>
      <c r="E2361" s="108" t="s">
        <v>73</v>
      </c>
      <c r="F2361" s="108" t="s">
        <v>924</v>
      </c>
      <c r="G2361" s="108" t="s">
        <v>605</v>
      </c>
      <c r="H2361" s="108" t="s">
        <v>606</v>
      </c>
      <c r="I2361" s="108" t="s">
        <v>607</v>
      </c>
      <c r="J2361" s="109">
        <v>0</v>
      </c>
      <c r="K2361" s="107">
        <v>2020</v>
      </c>
      <c r="L2361" s="98"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98" t="b">
        <f t="shared" si="36"/>
        <v>0</v>
      </c>
    </row>
    <row r="2362" spans="1:13">
      <c r="A2362" s="107">
        <v>50305</v>
      </c>
      <c r="B2362" s="108" t="s">
        <v>1868</v>
      </c>
      <c r="C2362" s="108" t="s">
        <v>1869</v>
      </c>
      <c r="D2362" s="107">
        <v>40430</v>
      </c>
      <c r="E2362" s="108" t="s">
        <v>73</v>
      </c>
      <c r="F2362" s="108" t="s">
        <v>924</v>
      </c>
      <c r="G2362" s="108" t="s">
        <v>605</v>
      </c>
      <c r="H2362" s="108" t="s">
        <v>604</v>
      </c>
      <c r="I2362" s="108" t="s">
        <v>604</v>
      </c>
      <c r="J2362" s="109">
        <v>15516.112999999999</v>
      </c>
      <c r="K2362" s="107">
        <v>2020</v>
      </c>
      <c r="L2362" s="98"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98" t="b">
        <f t="shared" si="36"/>
        <v>0</v>
      </c>
    </row>
    <row r="2363" spans="1:13">
      <c r="A2363" s="107">
        <v>50305</v>
      </c>
      <c r="B2363" s="108" t="s">
        <v>1868</v>
      </c>
      <c r="C2363" s="108" t="s">
        <v>1869</v>
      </c>
      <c r="D2363" s="107">
        <v>40430</v>
      </c>
      <c r="E2363" s="108" t="s">
        <v>73</v>
      </c>
      <c r="F2363" s="108" t="s">
        <v>924</v>
      </c>
      <c r="G2363" s="108" t="s">
        <v>605</v>
      </c>
      <c r="H2363" s="108" t="s">
        <v>1564</v>
      </c>
      <c r="I2363" s="108" t="s">
        <v>689</v>
      </c>
      <c r="J2363" s="109">
        <v>0</v>
      </c>
      <c r="K2363" s="107">
        <v>2020</v>
      </c>
      <c r="L2363" s="98"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98" t="b">
        <f t="shared" si="36"/>
        <v>0</v>
      </c>
    </row>
    <row r="2364" spans="1:13">
      <c r="A2364" s="107">
        <v>50305</v>
      </c>
      <c r="B2364" s="108" t="s">
        <v>1868</v>
      </c>
      <c r="C2364" s="108" t="s">
        <v>1869</v>
      </c>
      <c r="D2364" s="107">
        <v>40430</v>
      </c>
      <c r="E2364" s="108" t="s">
        <v>73</v>
      </c>
      <c r="F2364" s="108" t="s">
        <v>924</v>
      </c>
      <c r="G2364" s="108" t="s">
        <v>605</v>
      </c>
      <c r="H2364" s="108" t="s">
        <v>727</v>
      </c>
      <c r="I2364" s="108" t="s">
        <v>727</v>
      </c>
      <c r="J2364" s="109">
        <v>7.63</v>
      </c>
      <c r="K2364" s="107">
        <v>2020</v>
      </c>
      <c r="L2364" s="98"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98" t="b">
        <f t="shared" si="36"/>
        <v>0</v>
      </c>
    </row>
    <row r="2365" spans="1:13">
      <c r="A2365" s="107">
        <v>50305</v>
      </c>
      <c r="B2365" s="108" t="s">
        <v>1868</v>
      </c>
      <c r="C2365" s="108" t="s">
        <v>1869</v>
      </c>
      <c r="D2365" s="107">
        <v>40430</v>
      </c>
      <c r="E2365" s="108" t="s">
        <v>73</v>
      </c>
      <c r="F2365" s="108" t="s">
        <v>924</v>
      </c>
      <c r="G2365" s="108" t="s">
        <v>605</v>
      </c>
      <c r="H2365" s="108" t="s">
        <v>656</v>
      </c>
      <c r="I2365" s="108" t="s">
        <v>656</v>
      </c>
      <c r="J2365" s="109">
        <v>162003.26</v>
      </c>
      <c r="K2365" s="107">
        <v>2020</v>
      </c>
      <c r="L2365" s="98"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98" t="b">
        <f t="shared" si="36"/>
        <v>0</v>
      </c>
    </row>
    <row r="2366" spans="1:13">
      <c r="A2366" s="107">
        <v>50305</v>
      </c>
      <c r="B2366" s="108" t="s">
        <v>1868</v>
      </c>
      <c r="C2366" s="108" t="s">
        <v>1869</v>
      </c>
      <c r="D2366" s="107">
        <v>40430</v>
      </c>
      <c r="E2366" s="108" t="s">
        <v>73</v>
      </c>
      <c r="F2366" s="108" t="s">
        <v>924</v>
      </c>
      <c r="G2366" s="108" t="s">
        <v>605</v>
      </c>
      <c r="H2366" s="108" t="s">
        <v>608</v>
      </c>
      <c r="I2366" s="108" t="s">
        <v>607</v>
      </c>
      <c r="J2366" s="109">
        <v>0</v>
      </c>
      <c r="K2366" s="107">
        <v>2020</v>
      </c>
      <c r="L2366" s="98"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98" t="b">
        <f t="shared" si="36"/>
        <v>0</v>
      </c>
    </row>
    <row r="2367" spans="1:13">
      <c r="A2367" s="107">
        <v>50305</v>
      </c>
      <c r="B2367" s="108" t="s">
        <v>1868</v>
      </c>
      <c r="C2367" s="108" t="s">
        <v>1869</v>
      </c>
      <c r="D2367" s="107">
        <v>40430</v>
      </c>
      <c r="E2367" s="108" t="s">
        <v>73</v>
      </c>
      <c r="F2367" s="108" t="s">
        <v>924</v>
      </c>
      <c r="G2367" s="108" t="s">
        <v>605</v>
      </c>
      <c r="H2367" s="108" t="s">
        <v>785</v>
      </c>
      <c r="I2367" s="108" t="s">
        <v>786</v>
      </c>
      <c r="J2367" s="109">
        <v>0</v>
      </c>
      <c r="K2367" s="107">
        <v>2020</v>
      </c>
      <c r="L2367" s="98"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98" t="b">
        <f t="shared" si="36"/>
        <v>0</v>
      </c>
    </row>
    <row r="2368" spans="1:13">
      <c r="A2368" s="107">
        <v>50307</v>
      </c>
      <c r="B2368" s="108" t="s">
        <v>1870</v>
      </c>
      <c r="C2368" s="108" t="s">
        <v>1870</v>
      </c>
      <c r="D2368" s="107">
        <v>19533</v>
      </c>
      <c r="E2368" s="108" t="s">
        <v>112</v>
      </c>
      <c r="F2368" s="108" t="s">
        <v>973</v>
      </c>
      <c r="G2368" s="108" t="s">
        <v>649</v>
      </c>
      <c r="H2368" s="108" t="s">
        <v>612</v>
      </c>
      <c r="I2368" s="108" t="s">
        <v>612</v>
      </c>
      <c r="J2368" s="109">
        <v>0</v>
      </c>
      <c r="K2368" s="107">
        <v>2020</v>
      </c>
      <c r="L2368" s="98"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98" t="b">
        <f t="shared" si="36"/>
        <v>0</v>
      </c>
    </row>
    <row r="2369" spans="1:13">
      <c r="A2369" s="107">
        <v>50307</v>
      </c>
      <c r="B2369" s="108" t="s">
        <v>1870</v>
      </c>
      <c r="C2369" s="108" t="s">
        <v>1870</v>
      </c>
      <c r="D2369" s="107">
        <v>19533</v>
      </c>
      <c r="E2369" s="108" t="s">
        <v>112</v>
      </c>
      <c r="F2369" s="108" t="s">
        <v>973</v>
      </c>
      <c r="G2369" s="108" t="s">
        <v>649</v>
      </c>
      <c r="H2369" s="108" t="s">
        <v>646</v>
      </c>
      <c r="I2369" s="108" t="s">
        <v>646</v>
      </c>
      <c r="J2369" s="109">
        <v>0</v>
      </c>
      <c r="K2369" s="107">
        <v>2020</v>
      </c>
      <c r="L2369" s="98"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98" t="b">
        <f t="shared" si="36"/>
        <v>0</v>
      </c>
    </row>
    <row r="2370" spans="1:13">
      <c r="A2370" s="107">
        <v>50307</v>
      </c>
      <c r="B2370" s="108" t="s">
        <v>1870</v>
      </c>
      <c r="C2370" s="108" t="s">
        <v>1870</v>
      </c>
      <c r="D2370" s="107">
        <v>19533</v>
      </c>
      <c r="E2370" s="108" t="s">
        <v>112</v>
      </c>
      <c r="F2370" s="108" t="s">
        <v>973</v>
      </c>
      <c r="G2370" s="108" t="s">
        <v>605</v>
      </c>
      <c r="H2370" s="108" t="s">
        <v>604</v>
      </c>
      <c r="I2370" s="108" t="s">
        <v>604</v>
      </c>
      <c r="J2370" s="109">
        <v>63</v>
      </c>
      <c r="K2370" s="107">
        <v>2020</v>
      </c>
      <c r="L2370" s="98"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98" t="b">
        <f t="shared" si="36"/>
        <v>0</v>
      </c>
    </row>
    <row r="2371" spans="1:13">
      <c r="A2371" s="107">
        <v>50307</v>
      </c>
      <c r="B2371" s="108" t="s">
        <v>1870</v>
      </c>
      <c r="C2371" s="108" t="s">
        <v>1870</v>
      </c>
      <c r="D2371" s="107">
        <v>19533</v>
      </c>
      <c r="E2371" s="108" t="s">
        <v>112</v>
      </c>
      <c r="F2371" s="108" t="s">
        <v>973</v>
      </c>
      <c r="G2371" s="108" t="s">
        <v>605</v>
      </c>
      <c r="H2371" s="108" t="s">
        <v>646</v>
      </c>
      <c r="I2371" s="108" t="s">
        <v>646</v>
      </c>
      <c r="J2371" s="109">
        <v>0</v>
      </c>
      <c r="K2371" s="107">
        <v>2020</v>
      </c>
      <c r="L2371" s="98"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98" t="b">
        <f t="shared" si="36"/>
        <v>0</v>
      </c>
    </row>
    <row r="2372" spans="1:13">
      <c r="A2372" s="107">
        <v>50310</v>
      </c>
      <c r="B2372" s="108" t="s">
        <v>1871</v>
      </c>
      <c r="C2372" s="108" t="s">
        <v>1872</v>
      </c>
      <c r="D2372" s="107">
        <v>14762</v>
      </c>
      <c r="E2372" s="108" t="s">
        <v>31</v>
      </c>
      <c r="F2372" s="108" t="s">
        <v>1454</v>
      </c>
      <c r="G2372" s="108" t="s">
        <v>649</v>
      </c>
      <c r="H2372" s="108" t="s">
        <v>604</v>
      </c>
      <c r="I2372" s="108" t="s">
        <v>604</v>
      </c>
      <c r="J2372" s="109">
        <v>115</v>
      </c>
      <c r="K2372" s="107">
        <v>2020</v>
      </c>
      <c r="L2372" s="98"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98" t="b">
        <f t="shared" si="36"/>
        <v>0</v>
      </c>
    </row>
    <row r="2373" spans="1:13">
      <c r="A2373" s="107">
        <v>50316</v>
      </c>
      <c r="B2373" s="108" t="s">
        <v>1873</v>
      </c>
      <c r="C2373" s="108" t="s">
        <v>1873</v>
      </c>
      <c r="D2373" s="107">
        <v>3283</v>
      </c>
      <c r="E2373" s="108" t="s">
        <v>48</v>
      </c>
      <c r="F2373" s="108" t="s">
        <v>924</v>
      </c>
      <c r="G2373" s="108" t="s">
        <v>605</v>
      </c>
      <c r="H2373" s="108" t="s">
        <v>606</v>
      </c>
      <c r="I2373" s="108" t="s">
        <v>607</v>
      </c>
      <c r="J2373" s="109">
        <v>0</v>
      </c>
      <c r="K2373" s="107">
        <v>2020</v>
      </c>
      <c r="L2373" s="98"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98" t="b">
        <f t="shared" si="36"/>
        <v>0</v>
      </c>
    </row>
    <row r="2374" spans="1:13">
      <c r="A2374" s="107">
        <v>50316</v>
      </c>
      <c r="B2374" s="108" t="s">
        <v>1873</v>
      </c>
      <c r="C2374" s="108" t="s">
        <v>1873</v>
      </c>
      <c r="D2374" s="107">
        <v>3283</v>
      </c>
      <c r="E2374" s="108" t="s">
        <v>48</v>
      </c>
      <c r="F2374" s="108" t="s">
        <v>924</v>
      </c>
      <c r="G2374" s="108" t="s">
        <v>605</v>
      </c>
      <c r="H2374" s="108" t="s">
        <v>612</v>
      </c>
      <c r="I2374" s="108" t="s">
        <v>612</v>
      </c>
      <c r="J2374" s="109">
        <v>0</v>
      </c>
      <c r="K2374" s="107">
        <v>2020</v>
      </c>
      <c r="L2374" s="98"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98" t="b">
        <f t="shared" si="36"/>
        <v>0</v>
      </c>
    </row>
    <row r="2375" spans="1:13">
      <c r="A2375" s="107">
        <v>50316</v>
      </c>
      <c r="B2375" s="108" t="s">
        <v>1873</v>
      </c>
      <c r="C2375" s="108" t="s">
        <v>1873</v>
      </c>
      <c r="D2375" s="107">
        <v>3283</v>
      </c>
      <c r="E2375" s="108" t="s">
        <v>48</v>
      </c>
      <c r="F2375" s="108" t="s">
        <v>924</v>
      </c>
      <c r="G2375" s="108" t="s">
        <v>605</v>
      </c>
      <c r="H2375" s="108" t="s">
        <v>604</v>
      </c>
      <c r="I2375" s="108" t="s">
        <v>604</v>
      </c>
      <c r="J2375" s="109">
        <v>12774</v>
      </c>
      <c r="K2375" s="107">
        <v>2020</v>
      </c>
      <c r="L2375" s="98"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98" t="b">
        <f t="shared" si="36"/>
        <v>0</v>
      </c>
    </row>
    <row r="2376" spans="1:13">
      <c r="A2376" s="107">
        <v>50341</v>
      </c>
      <c r="B2376" s="108" t="s">
        <v>1874</v>
      </c>
      <c r="C2376" s="108" t="s">
        <v>1875</v>
      </c>
      <c r="D2376" s="107">
        <v>15237</v>
      </c>
      <c r="E2376" s="108" t="s">
        <v>62</v>
      </c>
      <c r="F2376" s="108" t="s">
        <v>1570</v>
      </c>
      <c r="G2376" s="108" t="s">
        <v>649</v>
      </c>
      <c r="H2376" s="108" t="s">
        <v>612</v>
      </c>
      <c r="I2376" s="108" t="s">
        <v>612</v>
      </c>
      <c r="J2376" s="109">
        <v>0</v>
      </c>
      <c r="K2376" s="107">
        <v>2020</v>
      </c>
      <c r="L2376" s="98"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98"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07">
        <v>50359</v>
      </c>
      <c r="B2377" s="108" t="s">
        <v>1876</v>
      </c>
      <c r="C2377" s="108" t="s">
        <v>1877</v>
      </c>
      <c r="D2377" s="107">
        <v>62972</v>
      </c>
      <c r="E2377" s="108" t="s">
        <v>3</v>
      </c>
      <c r="F2377" s="108" t="s">
        <v>924</v>
      </c>
      <c r="G2377" s="108" t="s">
        <v>605</v>
      </c>
      <c r="H2377" s="108" t="s">
        <v>604</v>
      </c>
      <c r="I2377" s="108" t="s">
        <v>604</v>
      </c>
      <c r="J2377" s="109">
        <v>0</v>
      </c>
      <c r="K2377" s="107">
        <v>2020</v>
      </c>
      <c r="L2377" s="98"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98" t="b">
        <f t="shared" si="37"/>
        <v>0</v>
      </c>
    </row>
    <row r="2378" spans="1:13">
      <c r="A2378" s="107">
        <v>50359</v>
      </c>
      <c r="B2378" s="108" t="s">
        <v>1876</v>
      </c>
      <c r="C2378" s="108" t="s">
        <v>1877</v>
      </c>
      <c r="D2378" s="107">
        <v>62972</v>
      </c>
      <c r="E2378" s="108" t="s">
        <v>3</v>
      </c>
      <c r="F2378" s="108" t="s">
        <v>924</v>
      </c>
      <c r="G2378" s="108" t="s">
        <v>605</v>
      </c>
      <c r="H2378" s="108" t="s">
        <v>733</v>
      </c>
      <c r="I2378" s="108" t="s">
        <v>734</v>
      </c>
      <c r="J2378" s="109">
        <v>0</v>
      </c>
      <c r="K2378" s="107">
        <v>2020</v>
      </c>
      <c r="L2378" s="98"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98" t="b">
        <f t="shared" si="37"/>
        <v>0</v>
      </c>
    </row>
    <row r="2379" spans="1:13">
      <c r="A2379" s="107">
        <v>50366</v>
      </c>
      <c r="B2379" s="108" t="s">
        <v>1878</v>
      </c>
      <c r="C2379" s="108" t="s">
        <v>1878</v>
      </c>
      <c r="D2379" s="107">
        <v>19564</v>
      </c>
      <c r="E2379" s="108" t="s">
        <v>48</v>
      </c>
      <c r="F2379" s="108" t="s">
        <v>973</v>
      </c>
      <c r="G2379" s="108" t="s">
        <v>611</v>
      </c>
      <c r="H2379" s="108" t="s">
        <v>604</v>
      </c>
      <c r="I2379" s="108" t="s">
        <v>604</v>
      </c>
      <c r="J2379" s="109">
        <v>13749.4</v>
      </c>
      <c r="K2379" s="107">
        <v>2020</v>
      </c>
      <c r="L2379" s="98"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98" t="b">
        <f t="shared" si="37"/>
        <v>0</v>
      </c>
    </row>
    <row r="2380" spans="1:13">
      <c r="A2380" s="107">
        <v>50366</v>
      </c>
      <c r="B2380" s="108" t="s">
        <v>1878</v>
      </c>
      <c r="C2380" s="108" t="s">
        <v>1878</v>
      </c>
      <c r="D2380" s="107">
        <v>19564</v>
      </c>
      <c r="E2380" s="108" t="s">
        <v>48</v>
      </c>
      <c r="F2380" s="108" t="s">
        <v>973</v>
      </c>
      <c r="G2380" s="108" t="s">
        <v>649</v>
      </c>
      <c r="H2380" s="108" t="s">
        <v>612</v>
      </c>
      <c r="I2380" s="108" t="s">
        <v>612</v>
      </c>
      <c r="J2380" s="109">
        <v>87.22</v>
      </c>
      <c r="K2380" s="107">
        <v>2020</v>
      </c>
      <c r="L2380" s="98"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98" t="b">
        <f t="shared" si="37"/>
        <v>0</v>
      </c>
    </row>
    <row r="2381" spans="1:13">
      <c r="A2381" s="107">
        <v>50366</v>
      </c>
      <c r="B2381" s="108" t="s">
        <v>1878</v>
      </c>
      <c r="C2381" s="108" t="s">
        <v>1878</v>
      </c>
      <c r="D2381" s="107">
        <v>19564</v>
      </c>
      <c r="E2381" s="108" t="s">
        <v>48</v>
      </c>
      <c r="F2381" s="108" t="s">
        <v>973</v>
      </c>
      <c r="G2381" s="108" t="s">
        <v>605</v>
      </c>
      <c r="H2381" s="108" t="s">
        <v>606</v>
      </c>
      <c r="I2381" s="108" t="s">
        <v>607</v>
      </c>
      <c r="J2381" s="109">
        <v>0</v>
      </c>
      <c r="K2381" s="107">
        <v>2020</v>
      </c>
      <c r="L2381" s="98"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98" t="b">
        <f t="shared" si="37"/>
        <v>0</v>
      </c>
    </row>
    <row r="2382" spans="1:13">
      <c r="A2382" s="107">
        <v>50366</v>
      </c>
      <c r="B2382" s="108" t="s">
        <v>1878</v>
      </c>
      <c r="C2382" s="108" t="s">
        <v>1878</v>
      </c>
      <c r="D2382" s="107">
        <v>19564</v>
      </c>
      <c r="E2382" s="108" t="s">
        <v>48</v>
      </c>
      <c r="F2382" s="108" t="s">
        <v>973</v>
      </c>
      <c r="G2382" s="108" t="s">
        <v>605</v>
      </c>
      <c r="H2382" s="108" t="s">
        <v>612</v>
      </c>
      <c r="I2382" s="108" t="s">
        <v>612</v>
      </c>
      <c r="J2382" s="109">
        <v>33.189</v>
      </c>
      <c r="K2382" s="107">
        <v>2020</v>
      </c>
      <c r="L2382" s="98"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98" t="b">
        <f t="shared" si="37"/>
        <v>0</v>
      </c>
    </row>
    <row r="2383" spans="1:13">
      <c r="A2383" s="107">
        <v>50366</v>
      </c>
      <c r="B2383" s="108" t="s">
        <v>1878</v>
      </c>
      <c r="C2383" s="108" t="s">
        <v>1878</v>
      </c>
      <c r="D2383" s="107">
        <v>19564</v>
      </c>
      <c r="E2383" s="108" t="s">
        <v>48</v>
      </c>
      <c r="F2383" s="108" t="s">
        <v>973</v>
      </c>
      <c r="G2383" s="108" t="s">
        <v>605</v>
      </c>
      <c r="H2383" s="108" t="s">
        <v>604</v>
      </c>
      <c r="I2383" s="108" t="s">
        <v>604</v>
      </c>
      <c r="J2383" s="109">
        <v>66098.83</v>
      </c>
      <c r="K2383" s="107">
        <v>2020</v>
      </c>
      <c r="L2383" s="98"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98" t="b">
        <f t="shared" si="37"/>
        <v>0</v>
      </c>
    </row>
    <row r="2384" spans="1:13">
      <c r="A2384" s="107">
        <v>50366</v>
      </c>
      <c r="B2384" s="108" t="s">
        <v>1878</v>
      </c>
      <c r="C2384" s="108" t="s">
        <v>1878</v>
      </c>
      <c r="D2384" s="107">
        <v>19564</v>
      </c>
      <c r="E2384" s="108" t="s">
        <v>48</v>
      </c>
      <c r="F2384" s="108" t="s">
        <v>973</v>
      </c>
      <c r="G2384" s="108" t="s">
        <v>605</v>
      </c>
      <c r="H2384" s="108" t="s">
        <v>646</v>
      </c>
      <c r="I2384" s="108" t="s">
        <v>646</v>
      </c>
      <c r="J2384" s="109">
        <v>0</v>
      </c>
      <c r="K2384" s="107">
        <v>2020</v>
      </c>
      <c r="L2384" s="98"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98" t="b">
        <f t="shared" si="37"/>
        <v>0</v>
      </c>
    </row>
    <row r="2385" spans="1:13">
      <c r="A2385" s="107">
        <v>50371</v>
      </c>
      <c r="B2385" s="108" t="s">
        <v>1879</v>
      </c>
      <c r="C2385" s="108" t="s">
        <v>1879</v>
      </c>
      <c r="D2385" s="107">
        <v>24900</v>
      </c>
      <c r="E2385" s="108" t="s">
        <v>31</v>
      </c>
      <c r="F2385" s="108" t="s">
        <v>924</v>
      </c>
      <c r="G2385" s="108" t="s">
        <v>605</v>
      </c>
      <c r="H2385" s="108" t="s">
        <v>604</v>
      </c>
      <c r="I2385" s="108" t="s">
        <v>604</v>
      </c>
      <c r="J2385" s="109">
        <v>0</v>
      </c>
      <c r="K2385" s="107">
        <v>2020</v>
      </c>
      <c r="L2385" s="98"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98" t="b">
        <f t="shared" si="37"/>
        <v>0</v>
      </c>
    </row>
    <row r="2386" spans="1:13">
      <c r="A2386" s="107">
        <v>50371</v>
      </c>
      <c r="B2386" s="108" t="s">
        <v>1879</v>
      </c>
      <c r="C2386" s="108" t="s">
        <v>1879</v>
      </c>
      <c r="D2386" s="107">
        <v>24900</v>
      </c>
      <c r="E2386" s="108" t="s">
        <v>31</v>
      </c>
      <c r="F2386" s="108" t="s">
        <v>924</v>
      </c>
      <c r="G2386" s="108" t="s">
        <v>605</v>
      </c>
      <c r="H2386" s="108" t="s">
        <v>1558</v>
      </c>
      <c r="I2386" s="108" t="s">
        <v>727</v>
      </c>
      <c r="J2386" s="109">
        <v>0</v>
      </c>
      <c r="K2386" s="107">
        <v>2020</v>
      </c>
      <c r="L2386" s="98"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98" t="b">
        <f t="shared" si="37"/>
        <v>0</v>
      </c>
    </row>
    <row r="2387" spans="1:13">
      <c r="A2387" s="107">
        <v>50388</v>
      </c>
      <c r="B2387" s="108" t="s">
        <v>1880</v>
      </c>
      <c r="C2387" s="108" t="s">
        <v>1816</v>
      </c>
      <c r="D2387" s="107">
        <v>4208</v>
      </c>
      <c r="E2387" s="108" t="s">
        <v>16</v>
      </c>
      <c r="F2387" s="108" t="s">
        <v>924</v>
      </c>
      <c r="G2387" s="108" t="s">
        <v>605</v>
      </c>
      <c r="H2387" s="108" t="s">
        <v>604</v>
      </c>
      <c r="I2387" s="108" t="s">
        <v>604</v>
      </c>
      <c r="J2387" s="109">
        <v>0</v>
      </c>
      <c r="K2387" s="107">
        <v>2020</v>
      </c>
      <c r="L2387" s="98"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98" t="b">
        <f t="shared" si="37"/>
        <v>0</v>
      </c>
    </row>
    <row r="2388" spans="1:13">
      <c r="A2388" s="107">
        <v>50388</v>
      </c>
      <c r="B2388" s="108" t="s">
        <v>1880</v>
      </c>
      <c r="C2388" s="108" t="s">
        <v>1816</v>
      </c>
      <c r="D2388" s="107">
        <v>4208</v>
      </c>
      <c r="E2388" s="108" t="s">
        <v>16</v>
      </c>
      <c r="F2388" s="108" t="s">
        <v>924</v>
      </c>
      <c r="G2388" s="108" t="s">
        <v>605</v>
      </c>
      <c r="H2388" s="108" t="s">
        <v>656</v>
      </c>
      <c r="I2388" s="108" t="s">
        <v>656</v>
      </c>
      <c r="J2388" s="109">
        <v>0</v>
      </c>
      <c r="K2388" s="107">
        <v>2020</v>
      </c>
      <c r="L2388" s="98"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98" t="b">
        <f t="shared" si="37"/>
        <v>0</v>
      </c>
    </row>
    <row r="2389" spans="1:13">
      <c r="A2389" s="107">
        <v>50388</v>
      </c>
      <c r="B2389" s="108" t="s">
        <v>1880</v>
      </c>
      <c r="C2389" s="108" t="s">
        <v>1816</v>
      </c>
      <c r="D2389" s="107">
        <v>4208</v>
      </c>
      <c r="E2389" s="108" t="s">
        <v>16</v>
      </c>
      <c r="F2389" s="108" t="s">
        <v>924</v>
      </c>
      <c r="G2389" s="108" t="s">
        <v>605</v>
      </c>
      <c r="H2389" s="108" t="s">
        <v>1558</v>
      </c>
      <c r="I2389" s="108" t="s">
        <v>727</v>
      </c>
      <c r="J2389" s="109">
        <v>96745</v>
      </c>
      <c r="K2389" s="107">
        <v>2020</v>
      </c>
      <c r="L2389" s="98"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98" t="b">
        <f t="shared" si="37"/>
        <v>0</v>
      </c>
    </row>
    <row r="2390" spans="1:13">
      <c r="A2390" s="107">
        <v>50395</v>
      </c>
      <c r="B2390" s="108" t="s">
        <v>1881</v>
      </c>
      <c r="C2390" s="108" t="s">
        <v>1882</v>
      </c>
      <c r="D2390" s="107">
        <v>5033</v>
      </c>
      <c r="E2390" s="108" t="s">
        <v>148</v>
      </c>
      <c r="F2390" s="108" t="s">
        <v>924</v>
      </c>
      <c r="G2390" s="108" t="s">
        <v>664</v>
      </c>
      <c r="H2390" s="108" t="s">
        <v>636</v>
      </c>
      <c r="I2390" s="108" t="s">
        <v>665</v>
      </c>
      <c r="J2390" s="109">
        <v>24282</v>
      </c>
      <c r="K2390" s="107">
        <v>2020</v>
      </c>
      <c r="L2390" s="98"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98" t="b">
        <f t="shared" si="37"/>
        <v>0</v>
      </c>
    </row>
    <row r="2391" spans="1:13">
      <c r="A2391" s="107">
        <v>50395</v>
      </c>
      <c r="B2391" s="108" t="s">
        <v>1881</v>
      </c>
      <c r="C2391" s="108" t="s">
        <v>1882</v>
      </c>
      <c r="D2391" s="107">
        <v>5033</v>
      </c>
      <c r="E2391" s="108" t="s">
        <v>148</v>
      </c>
      <c r="F2391" s="108" t="s">
        <v>924</v>
      </c>
      <c r="G2391" s="108" t="s">
        <v>605</v>
      </c>
      <c r="H2391" s="108" t="s">
        <v>606</v>
      </c>
      <c r="I2391" s="108" t="s">
        <v>607</v>
      </c>
      <c r="J2391" s="109">
        <v>0</v>
      </c>
      <c r="K2391" s="107">
        <v>2020</v>
      </c>
      <c r="L2391" s="98"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98" t="b">
        <f t="shared" si="37"/>
        <v>0</v>
      </c>
    </row>
    <row r="2392" spans="1:13">
      <c r="A2392" s="107">
        <v>50395</v>
      </c>
      <c r="B2392" s="108" t="s">
        <v>1881</v>
      </c>
      <c r="C2392" s="108" t="s">
        <v>1882</v>
      </c>
      <c r="D2392" s="107">
        <v>5033</v>
      </c>
      <c r="E2392" s="108" t="s">
        <v>148</v>
      </c>
      <c r="F2392" s="108" t="s">
        <v>924</v>
      </c>
      <c r="G2392" s="108" t="s">
        <v>605</v>
      </c>
      <c r="H2392" s="108" t="s">
        <v>1463</v>
      </c>
      <c r="I2392" s="108" t="s">
        <v>786</v>
      </c>
      <c r="J2392" s="109">
        <v>72680.410999999993</v>
      </c>
      <c r="K2392" s="107">
        <v>2020</v>
      </c>
      <c r="L2392" s="98"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98" t="b">
        <f t="shared" si="37"/>
        <v>0</v>
      </c>
    </row>
    <row r="2393" spans="1:13">
      <c r="A2393" s="107">
        <v>50395</v>
      </c>
      <c r="B2393" s="108" t="s">
        <v>1881</v>
      </c>
      <c r="C2393" s="108" t="s">
        <v>1882</v>
      </c>
      <c r="D2393" s="107">
        <v>5033</v>
      </c>
      <c r="E2393" s="108" t="s">
        <v>148</v>
      </c>
      <c r="F2393" s="108" t="s">
        <v>924</v>
      </c>
      <c r="G2393" s="108" t="s">
        <v>605</v>
      </c>
      <c r="H2393" s="108" t="s">
        <v>604</v>
      </c>
      <c r="I2393" s="108" t="s">
        <v>604</v>
      </c>
      <c r="J2393" s="109">
        <v>69542.589000000007</v>
      </c>
      <c r="K2393" s="107">
        <v>2020</v>
      </c>
      <c r="L2393" s="98"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98" t="b">
        <f t="shared" si="37"/>
        <v>0</v>
      </c>
    </row>
    <row r="2394" spans="1:13" ht="26.25">
      <c r="A2394" s="107">
        <v>50397</v>
      </c>
      <c r="B2394" s="108" t="s">
        <v>1883</v>
      </c>
      <c r="C2394" s="108" t="s">
        <v>1884</v>
      </c>
      <c r="D2394" s="107">
        <v>61988</v>
      </c>
      <c r="E2394" s="108" t="s">
        <v>118</v>
      </c>
      <c r="F2394" s="108" t="s">
        <v>924</v>
      </c>
      <c r="G2394" s="108" t="s">
        <v>605</v>
      </c>
      <c r="H2394" s="108" t="s">
        <v>606</v>
      </c>
      <c r="I2394" s="108" t="s">
        <v>607</v>
      </c>
      <c r="J2394" s="109">
        <v>63547.273999999998</v>
      </c>
      <c r="K2394" s="107">
        <v>2020</v>
      </c>
      <c r="L2394" s="98"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98" t="b">
        <f t="shared" si="37"/>
        <v>0</v>
      </c>
    </row>
    <row r="2395" spans="1:13" ht="26.25">
      <c r="A2395" s="107">
        <v>50397</v>
      </c>
      <c r="B2395" s="108" t="s">
        <v>1883</v>
      </c>
      <c r="C2395" s="108" t="s">
        <v>1884</v>
      </c>
      <c r="D2395" s="107">
        <v>61988</v>
      </c>
      <c r="E2395" s="108" t="s">
        <v>118</v>
      </c>
      <c r="F2395" s="108" t="s">
        <v>924</v>
      </c>
      <c r="G2395" s="108" t="s">
        <v>605</v>
      </c>
      <c r="H2395" s="108" t="s">
        <v>1463</v>
      </c>
      <c r="I2395" s="108" t="s">
        <v>786</v>
      </c>
      <c r="J2395" s="109">
        <v>223811.11</v>
      </c>
      <c r="K2395" s="107">
        <v>2020</v>
      </c>
      <c r="L2395" s="98"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98" t="b">
        <f t="shared" si="37"/>
        <v>0</v>
      </c>
    </row>
    <row r="2396" spans="1:13" ht="26.25">
      <c r="A2396" s="107">
        <v>50397</v>
      </c>
      <c r="B2396" s="108" t="s">
        <v>1883</v>
      </c>
      <c r="C2396" s="108" t="s">
        <v>1884</v>
      </c>
      <c r="D2396" s="107">
        <v>61988</v>
      </c>
      <c r="E2396" s="108" t="s">
        <v>118</v>
      </c>
      <c r="F2396" s="108" t="s">
        <v>924</v>
      </c>
      <c r="G2396" s="108" t="s">
        <v>605</v>
      </c>
      <c r="H2396" s="108" t="s">
        <v>612</v>
      </c>
      <c r="I2396" s="108" t="s">
        <v>612</v>
      </c>
      <c r="J2396" s="109">
        <v>0</v>
      </c>
      <c r="K2396" s="107">
        <v>2020</v>
      </c>
      <c r="L2396" s="98"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98" t="b">
        <f t="shared" si="37"/>
        <v>0</v>
      </c>
    </row>
    <row r="2397" spans="1:13" ht="26.25">
      <c r="A2397" s="107">
        <v>50397</v>
      </c>
      <c r="B2397" s="108" t="s">
        <v>1883</v>
      </c>
      <c r="C2397" s="108" t="s">
        <v>1884</v>
      </c>
      <c r="D2397" s="107">
        <v>61988</v>
      </c>
      <c r="E2397" s="108" t="s">
        <v>118</v>
      </c>
      <c r="F2397" s="108" t="s">
        <v>924</v>
      </c>
      <c r="G2397" s="108" t="s">
        <v>605</v>
      </c>
      <c r="H2397" s="108" t="s">
        <v>604</v>
      </c>
      <c r="I2397" s="108" t="s">
        <v>604</v>
      </c>
      <c r="J2397" s="109">
        <v>91997.577000000005</v>
      </c>
      <c r="K2397" s="107">
        <v>2020</v>
      </c>
      <c r="L2397" s="98"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98" t="b">
        <f t="shared" si="37"/>
        <v>0</v>
      </c>
    </row>
    <row r="2398" spans="1:13" ht="26.25">
      <c r="A2398" s="107">
        <v>50397</v>
      </c>
      <c r="B2398" s="108" t="s">
        <v>1883</v>
      </c>
      <c r="C2398" s="108" t="s">
        <v>1884</v>
      </c>
      <c r="D2398" s="107">
        <v>61988</v>
      </c>
      <c r="E2398" s="108" t="s">
        <v>118</v>
      </c>
      <c r="F2398" s="108" t="s">
        <v>924</v>
      </c>
      <c r="G2398" s="108" t="s">
        <v>605</v>
      </c>
      <c r="H2398" s="108" t="s">
        <v>646</v>
      </c>
      <c r="I2398" s="108" t="s">
        <v>646</v>
      </c>
      <c r="J2398" s="109">
        <v>1391.5840000000001</v>
      </c>
      <c r="K2398" s="107">
        <v>2020</v>
      </c>
      <c r="L2398" s="98"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98" t="b">
        <f t="shared" si="37"/>
        <v>0</v>
      </c>
    </row>
    <row r="2399" spans="1:13" ht="26.25">
      <c r="A2399" s="107">
        <v>50397</v>
      </c>
      <c r="B2399" s="108" t="s">
        <v>1883</v>
      </c>
      <c r="C2399" s="108" t="s">
        <v>1884</v>
      </c>
      <c r="D2399" s="107">
        <v>61988</v>
      </c>
      <c r="E2399" s="108" t="s">
        <v>118</v>
      </c>
      <c r="F2399" s="108" t="s">
        <v>924</v>
      </c>
      <c r="G2399" s="108" t="s">
        <v>605</v>
      </c>
      <c r="H2399" s="108" t="s">
        <v>1565</v>
      </c>
      <c r="I2399" s="108" t="s">
        <v>689</v>
      </c>
      <c r="J2399" s="109">
        <v>3336.7939999999999</v>
      </c>
      <c r="K2399" s="107">
        <v>2020</v>
      </c>
      <c r="L2399" s="98"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98" t="b">
        <f t="shared" si="37"/>
        <v>0</v>
      </c>
    </row>
    <row r="2400" spans="1:13" ht="26.25">
      <c r="A2400" s="107">
        <v>50397</v>
      </c>
      <c r="B2400" s="108" t="s">
        <v>1883</v>
      </c>
      <c r="C2400" s="108" t="s">
        <v>1884</v>
      </c>
      <c r="D2400" s="107">
        <v>61988</v>
      </c>
      <c r="E2400" s="108" t="s">
        <v>118</v>
      </c>
      <c r="F2400" s="108" t="s">
        <v>924</v>
      </c>
      <c r="G2400" s="108" t="s">
        <v>605</v>
      </c>
      <c r="H2400" s="108" t="s">
        <v>785</v>
      </c>
      <c r="I2400" s="108" t="s">
        <v>786</v>
      </c>
      <c r="J2400" s="109">
        <v>26994.165000000001</v>
      </c>
      <c r="K2400" s="107">
        <v>2020</v>
      </c>
      <c r="L2400" s="98"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98" t="b">
        <f t="shared" si="37"/>
        <v>0</v>
      </c>
    </row>
    <row r="2401" spans="1:13">
      <c r="A2401" s="107">
        <v>50398</v>
      </c>
      <c r="B2401" s="108" t="s">
        <v>1885</v>
      </c>
      <c r="C2401" s="108" t="s">
        <v>1886</v>
      </c>
      <c r="D2401" s="107">
        <v>30002</v>
      </c>
      <c r="E2401" s="108" t="s">
        <v>35</v>
      </c>
      <c r="F2401" s="108" t="s">
        <v>924</v>
      </c>
      <c r="G2401" s="108" t="s">
        <v>605</v>
      </c>
      <c r="H2401" s="108" t="s">
        <v>606</v>
      </c>
      <c r="I2401" s="108" t="s">
        <v>607</v>
      </c>
      <c r="J2401" s="109">
        <v>0</v>
      </c>
      <c r="K2401" s="107">
        <v>2020</v>
      </c>
      <c r="L2401" s="98"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98" t="b">
        <f t="shared" si="37"/>
        <v>0</v>
      </c>
    </row>
    <row r="2402" spans="1:13">
      <c r="A2402" s="107">
        <v>50398</v>
      </c>
      <c r="B2402" s="108" t="s">
        <v>1885</v>
      </c>
      <c r="C2402" s="108" t="s">
        <v>1886</v>
      </c>
      <c r="D2402" s="107">
        <v>30002</v>
      </c>
      <c r="E2402" s="108" t="s">
        <v>35</v>
      </c>
      <c r="F2402" s="108" t="s">
        <v>924</v>
      </c>
      <c r="G2402" s="108" t="s">
        <v>605</v>
      </c>
      <c r="H2402" s="108" t="s">
        <v>1463</v>
      </c>
      <c r="I2402" s="108" t="s">
        <v>786</v>
      </c>
      <c r="J2402" s="109">
        <v>420204.71</v>
      </c>
      <c r="K2402" s="107">
        <v>2020</v>
      </c>
      <c r="L2402" s="98"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98" t="b">
        <f t="shared" si="37"/>
        <v>0</v>
      </c>
    </row>
    <row r="2403" spans="1:13">
      <c r="A2403" s="107">
        <v>50398</v>
      </c>
      <c r="B2403" s="108" t="s">
        <v>1885</v>
      </c>
      <c r="C2403" s="108" t="s">
        <v>1886</v>
      </c>
      <c r="D2403" s="107">
        <v>30002</v>
      </c>
      <c r="E2403" s="108" t="s">
        <v>35</v>
      </c>
      <c r="F2403" s="108" t="s">
        <v>924</v>
      </c>
      <c r="G2403" s="108" t="s">
        <v>605</v>
      </c>
      <c r="H2403" s="108" t="s">
        <v>612</v>
      </c>
      <c r="I2403" s="108" t="s">
        <v>612</v>
      </c>
      <c r="J2403" s="109">
        <v>0</v>
      </c>
      <c r="K2403" s="107">
        <v>2020</v>
      </c>
      <c r="L2403" s="98"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98" t="b">
        <f t="shared" si="37"/>
        <v>0</v>
      </c>
    </row>
    <row r="2404" spans="1:13">
      <c r="A2404" s="107">
        <v>50398</v>
      </c>
      <c r="B2404" s="108" t="s">
        <v>1885</v>
      </c>
      <c r="C2404" s="108" t="s">
        <v>1886</v>
      </c>
      <c r="D2404" s="107">
        <v>30002</v>
      </c>
      <c r="E2404" s="108" t="s">
        <v>35</v>
      </c>
      <c r="F2404" s="108" t="s">
        <v>924</v>
      </c>
      <c r="G2404" s="108" t="s">
        <v>605</v>
      </c>
      <c r="H2404" s="108" t="s">
        <v>604</v>
      </c>
      <c r="I2404" s="108" t="s">
        <v>604</v>
      </c>
      <c r="J2404" s="109">
        <v>170140.05</v>
      </c>
      <c r="K2404" s="107">
        <v>2020</v>
      </c>
      <c r="L2404" s="98"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98" t="b">
        <f t="shared" si="37"/>
        <v>0</v>
      </c>
    </row>
    <row r="2405" spans="1:13">
      <c r="A2405" s="107">
        <v>50398</v>
      </c>
      <c r="B2405" s="108" t="s">
        <v>1885</v>
      </c>
      <c r="C2405" s="108" t="s">
        <v>1886</v>
      </c>
      <c r="D2405" s="107">
        <v>30002</v>
      </c>
      <c r="E2405" s="108" t="s">
        <v>35</v>
      </c>
      <c r="F2405" s="108" t="s">
        <v>924</v>
      </c>
      <c r="G2405" s="108" t="s">
        <v>605</v>
      </c>
      <c r="H2405" s="108" t="s">
        <v>646</v>
      </c>
      <c r="I2405" s="108" t="s">
        <v>646</v>
      </c>
      <c r="J2405" s="109">
        <v>0</v>
      </c>
      <c r="K2405" s="107">
        <v>2020</v>
      </c>
      <c r="L2405" s="98"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98" t="b">
        <f t="shared" si="37"/>
        <v>0</v>
      </c>
    </row>
    <row r="2406" spans="1:13">
      <c r="A2406" s="107">
        <v>50398</v>
      </c>
      <c r="B2406" s="108" t="s">
        <v>1885</v>
      </c>
      <c r="C2406" s="108" t="s">
        <v>1886</v>
      </c>
      <c r="D2406" s="107">
        <v>30002</v>
      </c>
      <c r="E2406" s="108" t="s">
        <v>35</v>
      </c>
      <c r="F2406" s="108" t="s">
        <v>924</v>
      </c>
      <c r="G2406" s="108" t="s">
        <v>605</v>
      </c>
      <c r="H2406" s="108" t="s">
        <v>785</v>
      </c>
      <c r="I2406" s="108" t="s">
        <v>786</v>
      </c>
      <c r="J2406" s="109">
        <v>54969.235999999997</v>
      </c>
      <c r="K2406" s="107">
        <v>2020</v>
      </c>
      <c r="L2406" s="98"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98" t="b">
        <f t="shared" si="37"/>
        <v>0</v>
      </c>
    </row>
    <row r="2407" spans="1:13">
      <c r="A2407" s="107">
        <v>50404</v>
      </c>
      <c r="B2407" s="108" t="s">
        <v>1887</v>
      </c>
      <c r="C2407" s="108" t="s">
        <v>1888</v>
      </c>
      <c r="D2407" s="107">
        <v>54837</v>
      </c>
      <c r="E2407" s="108" t="s">
        <v>132</v>
      </c>
      <c r="F2407" s="108" t="s">
        <v>1570</v>
      </c>
      <c r="G2407" s="108" t="s">
        <v>605</v>
      </c>
      <c r="H2407" s="108" t="s">
        <v>1558</v>
      </c>
      <c r="I2407" s="108" t="s">
        <v>727</v>
      </c>
      <c r="J2407" s="109">
        <v>31963</v>
      </c>
      <c r="K2407" s="107">
        <v>2020</v>
      </c>
      <c r="L2407" s="98"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98" t="b">
        <f t="shared" si="37"/>
        <v>0</v>
      </c>
    </row>
    <row r="2408" spans="1:13">
      <c r="A2408" s="107">
        <v>50406</v>
      </c>
      <c r="B2408" s="108" t="s">
        <v>1889</v>
      </c>
      <c r="C2408" s="108" t="s">
        <v>1890</v>
      </c>
      <c r="D2408" s="107">
        <v>16190</v>
      </c>
      <c r="E2408" s="108" t="s">
        <v>64</v>
      </c>
      <c r="F2408" s="108" t="s">
        <v>924</v>
      </c>
      <c r="G2408" s="108" t="s">
        <v>605</v>
      </c>
      <c r="H2408" s="108" t="s">
        <v>1463</v>
      </c>
      <c r="I2408" s="108" t="s">
        <v>786</v>
      </c>
      <c r="J2408" s="109">
        <v>282695.23</v>
      </c>
      <c r="K2408" s="107">
        <v>2020</v>
      </c>
      <c r="L2408" s="98"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98" t="b">
        <f t="shared" si="37"/>
        <v>0</v>
      </c>
    </row>
    <row r="2409" spans="1:13">
      <c r="A2409" s="107">
        <v>50406</v>
      </c>
      <c r="B2409" s="108" t="s">
        <v>1889</v>
      </c>
      <c r="C2409" s="108" t="s">
        <v>1890</v>
      </c>
      <c r="D2409" s="107">
        <v>16190</v>
      </c>
      <c r="E2409" s="108" t="s">
        <v>64</v>
      </c>
      <c r="F2409" s="108" t="s">
        <v>924</v>
      </c>
      <c r="G2409" s="108" t="s">
        <v>605</v>
      </c>
      <c r="H2409" s="108" t="s">
        <v>612</v>
      </c>
      <c r="I2409" s="108" t="s">
        <v>612</v>
      </c>
      <c r="J2409" s="109">
        <v>20.472000000000001</v>
      </c>
      <c r="K2409" s="107">
        <v>2020</v>
      </c>
      <c r="L2409" s="98"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98" t="b">
        <f t="shared" si="37"/>
        <v>0</v>
      </c>
    </row>
    <row r="2410" spans="1:13">
      <c r="A2410" s="107">
        <v>50406</v>
      </c>
      <c r="B2410" s="108" t="s">
        <v>1889</v>
      </c>
      <c r="C2410" s="108" t="s">
        <v>1890</v>
      </c>
      <c r="D2410" s="107">
        <v>16190</v>
      </c>
      <c r="E2410" s="108" t="s">
        <v>64</v>
      </c>
      <c r="F2410" s="108" t="s">
        <v>924</v>
      </c>
      <c r="G2410" s="108" t="s">
        <v>605</v>
      </c>
      <c r="H2410" s="108" t="s">
        <v>604</v>
      </c>
      <c r="I2410" s="108" t="s">
        <v>604</v>
      </c>
      <c r="J2410" s="109">
        <v>43811.303</v>
      </c>
      <c r="K2410" s="107">
        <v>2020</v>
      </c>
      <c r="L2410" s="98"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98" t="b">
        <f t="shared" si="37"/>
        <v>0</v>
      </c>
    </row>
    <row r="2411" spans="1:13">
      <c r="A2411" s="107">
        <v>50406</v>
      </c>
      <c r="B2411" s="108" t="s">
        <v>1889</v>
      </c>
      <c r="C2411" s="108" t="s">
        <v>1890</v>
      </c>
      <c r="D2411" s="107">
        <v>16190</v>
      </c>
      <c r="E2411" s="108" t="s">
        <v>64</v>
      </c>
      <c r="F2411" s="108" t="s">
        <v>924</v>
      </c>
      <c r="G2411" s="108" t="s">
        <v>605</v>
      </c>
      <c r="H2411" s="108" t="s">
        <v>1564</v>
      </c>
      <c r="I2411" s="108" t="s">
        <v>689</v>
      </c>
      <c r="J2411" s="109">
        <v>398.399</v>
      </c>
      <c r="K2411" s="107">
        <v>2020</v>
      </c>
      <c r="L2411" s="98"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98" t="b">
        <f t="shared" si="37"/>
        <v>0</v>
      </c>
    </row>
    <row r="2412" spans="1:13">
      <c r="A2412" s="107">
        <v>50406</v>
      </c>
      <c r="B2412" s="108" t="s">
        <v>1889</v>
      </c>
      <c r="C2412" s="108" t="s">
        <v>1890</v>
      </c>
      <c r="D2412" s="107">
        <v>16190</v>
      </c>
      <c r="E2412" s="108" t="s">
        <v>64</v>
      </c>
      <c r="F2412" s="108" t="s">
        <v>924</v>
      </c>
      <c r="G2412" s="108" t="s">
        <v>605</v>
      </c>
      <c r="H2412" s="108" t="s">
        <v>646</v>
      </c>
      <c r="I2412" s="108" t="s">
        <v>646</v>
      </c>
      <c r="J2412" s="109">
        <v>7736.9480000000003</v>
      </c>
      <c r="K2412" s="107">
        <v>2020</v>
      </c>
      <c r="L2412" s="98"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98" t="b">
        <f t="shared" si="37"/>
        <v>0</v>
      </c>
    </row>
    <row r="2413" spans="1:13">
      <c r="A2413" s="107">
        <v>50406</v>
      </c>
      <c r="B2413" s="108" t="s">
        <v>1889</v>
      </c>
      <c r="C2413" s="108" t="s">
        <v>1890</v>
      </c>
      <c r="D2413" s="107">
        <v>16190</v>
      </c>
      <c r="E2413" s="108" t="s">
        <v>64</v>
      </c>
      <c r="F2413" s="108" t="s">
        <v>924</v>
      </c>
      <c r="G2413" s="108" t="s">
        <v>605</v>
      </c>
      <c r="H2413" s="108" t="s">
        <v>1565</v>
      </c>
      <c r="I2413" s="108" t="s">
        <v>689</v>
      </c>
      <c r="J2413" s="109">
        <v>6665.1509999999998</v>
      </c>
      <c r="K2413" s="107">
        <v>2020</v>
      </c>
      <c r="L2413" s="98"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98" t="b">
        <f t="shared" si="37"/>
        <v>0</v>
      </c>
    </row>
    <row r="2414" spans="1:13">
      <c r="A2414" s="107">
        <v>50406</v>
      </c>
      <c r="B2414" s="108" t="s">
        <v>1889</v>
      </c>
      <c r="C2414" s="108" t="s">
        <v>1890</v>
      </c>
      <c r="D2414" s="107">
        <v>16190</v>
      </c>
      <c r="E2414" s="108" t="s">
        <v>64</v>
      </c>
      <c r="F2414" s="108" t="s">
        <v>924</v>
      </c>
      <c r="G2414" s="108" t="s">
        <v>605</v>
      </c>
      <c r="H2414" s="108" t="s">
        <v>917</v>
      </c>
      <c r="I2414" s="108" t="s">
        <v>727</v>
      </c>
      <c r="J2414" s="109">
        <v>28066.776000000002</v>
      </c>
      <c r="K2414" s="107">
        <v>2020</v>
      </c>
      <c r="L2414" s="98"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98" t="b">
        <f t="shared" si="37"/>
        <v>0</v>
      </c>
    </row>
    <row r="2415" spans="1:13">
      <c r="A2415" s="107">
        <v>50406</v>
      </c>
      <c r="B2415" s="108" t="s">
        <v>1889</v>
      </c>
      <c r="C2415" s="108" t="s">
        <v>1890</v>
      </c>
      <c r="D2415" s="107">
        <v>16190</v>
      </c>
      <c r="E2415" s="108" t="s">
        <v>64</v>
      </c>
      <c r="F2415" s="108" t="s">
        <v>924</v>
      </c>
      <c r="G2415" s="108" t="s">
        <v>605</v>
      </c>
      <c r="H2415" s="108" t="s">
        <v>785</v>
      </c>
      <c r="I2415" s="108" t="s">
        <v>786</v>
      </c>
      <c r="J2415" s="109">
        <v>157092.72</v>
      </c>
      <c r="K2415" s="107">
        <v>2020</v>
      </c>
      <c r="L2415" s="98"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98" t="b">
        <f t="shared" si="37"/>
        <v>0</v>
      </c>
    </row>
    <row r="2416" spans="1:13">
      <c r="A2416" s="107">
        <v>50409</v>
      </c>
      <c r="B2416" s="108" t="s">
        <v>1891</v>
      </c>
      <c r="C2416" s="108" t="s">
        <v>1892</v>
      </c>
      <c r="D2416" s="107">
        <v>42662</v>
      </c>
      <c r="E2416" s="108" t="s">
        <v>73</v>
      </c>
      <c r="F2416" s="108" t="s">
        <v>679</v>
      </c>
      <c r="G2416" s="108" t="s">
        <v>664</v>
      </c>
      <c r="H2416" s="108" t="s">
        <v>636</v>
      </c>
      <c r="I2416" s="108" t="s">
        <v>665</v>
      </c>
      <c r="J2416" s="109">
        <v>13874</v>
      </c>
      <c r="K2416" s="107">
        <v>2020</v>
      </c>
      <c r="L2416" s="98"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98" t="b">
        <f t="shared" si="37"/>
        <v>1</v>
      </c>
    </row>
    <row r="2417" spans="1:13">
      <c r="A2417" s="107">
        <v>50411</v>
      </c>
      <c r="B2417" s="108" t="s">
        <v>1893</v>
      </c>
      <c r="C2417" s="108" t="s">
        <v>1894</v>
      </c>
      <c r="D2417" s="107">
        <v>58485</v>
      </c>
      <c r="E2417" s="108" t="s">
        <v>97</v>
      </c>
      <c r="F2417" s="108" t="s">
        <v>973</v>
      </c>
      <c r="G2417" s="108" t="s">
        <v>611</v>
      </c>
      <c r="H2417" s="108" t="s">
        <v>612</v>
      </c>
      <c r="I2417" s="108" t="s">
        <v>612</v>
      </c>
      <c r="J2417" s="109">
        <v>0</v>
      </c>
      <c r="K2417" s="107">
        <v>2020</v>
      </c>
      <c r="L2417" s="98"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98" t="b">
        <f t="shared" si="37"/>
        <v>0</v>
      </c>
    </row>
    <row r="2418" spans="1:13">
      <c r="A2418" s="107">
        <v>50411</v>
      </c>
      <c r="B2418" s="108" t="s">
        <v>1893</v>
      </c>
      <c r="C2418" s="108" t="s">
        <v>1894</v>
      </c>
      <c r="D2418" s="107">
        <v>58485</v>
      </c>
      <c r="E2418" s="108" t="s">
        <v>97</v>
      </c>
      <c r="F2418" s="108" t="s">
        <v>973</v>
      </c>
      <c r="G2418" s="108" t="s">
        <v>611</v>
      </c>
      <c r="H2418" s="108" t="s">
        <v>604</v>
      </c>
      <c r="I2418" s="108" t="s">
        <v>604</v>
      </c>
      <c r="J2418" s="109">
        <v>8592</v>
      </c>
      <c r="K2418" s="107">
        <v>2020</v>
      </c>
      <c r="L2418" s="98"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98" t="b">
        <f t="shared" si="37"/>
        <v>0</v>
      </c>
    </row>
    <row r="2419" spans="1:13">
      <c r="A2419" s="107">
        <v>50424</v>
      </c>
      <c r="B2419" s="108" t="s">
        <v>1895</v>
      </c>
      <c r="C2419" s="108" t="s">
        <v>1896</v>
      </c>
      <c r="D2419" s="107">
        <v>55965</v>
      </c>
      <c r="E2419" s="108" t="s">
        <v>76</v>
      </c>
      <c r="F2419" s="108" t="s">
        <v>924</v>
      </c>
      <c r="G2419" s="108" t="s">
        <v>605</v>
      </c>
      <c r="H2419" s="108" t="s">
        <v>1827</v>
      </c>
      <c r="I2419" s="108" t="s">
        <v>727</v>
      </c>
      <c r="J2419" s="109">
        <v>24290</v>
      </c>
      <c r="K2419" s="107">
        <v>2020</v>
      </c>
      <c r="L2419" s="98"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98" t="b">
        <f t="shared" si="37"/>
        <v>0</v>
      </c>
    </row>
    <row r="2420" spans="1:13">
      <c r="A2420" s="107">
        <v>50431</v>
      </c>
      <c r="B2420" s="108" t="s">
        <v>1897</v>
      </c>
      <c r="C2420" s="108" t="s">
        <v>1897</v>
      </c>
      <c r="D2420" s="107">
        <v>19588</v>
      </c>
      <c r="E2420" s="108" t="s">
        <v>73</v>
      </c>
      <c r="F2420" s="108" t="s">
        <v>973</v>
      </c>
      <c r="G2420" s="108" t="s">
        <v>16</v>
      </c>
      <c r="H2420" s="108" t="s">
        <v>612</v>
      </c>
      <c r="I2420" s="108" t="s">
        <v>612</v>
      </c>
      <c r="J2420" s="109">
        <v>457.80599999999998</v>
      </c>
      <c r="K2420" s="107">
        <v>2020</v>
      </c>
      <c r="L2420" s="98"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98" t="b">
        <f t="shared" si="37"/>
        <v>0</v>
      </c>
    </row>
    <row r="2421" spans="1:13">
      <c r="A2421" s="107">
        <v>50431</v>
      </c>
      <c r="B2421" s="108" t="s">
        <v>1897</v>
      </c>
      <c r="C2421" s="108" t="s">
        <v>1897</v>
      </c>
      <c r="D2421" s="107">
        <v>19588</v>
      </c>
      <c r="E2421" s="108" t="s">
        <v>73</v>
      </c>
      <c r="F2421" s="108" t="s">
        <v>973</v>
      </c>
      <c r="G2421" s="108" t="s">
        <v>16</v>
      </c>
      <c r="H2421" s="108" t="s">
        <v>604</v>
      </c>
      <c r="I2421" s="108" t="s">
        <v>604</v>
      </c>
      <c r="J2421" s="109">
        <v>80997.194000000003</v>
      </c>
      <c r="K2421" s="107">
        <v>2020</v>
      </c>
      <c r="L2421" s="98"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98" t="b">
        <f t="shared" si="37"/>
        <v>0</v>
      </c>
    </row>
    <row r="2422" spans="1:13">
      <c r="A2422" s="107">
        <v>50431</v>
      </c>
      <c r="B2422" s="108" t="s">
        <v>1897</v>
      </c>
      <c r="C2422" s="108" t="s">
        <v>1897</v>
      </c>
      <c r="D2422" s="107">
        <v>19588</v>
      </c>
      <c r="E2422" s="108" t="s">
        <v>73</v>
      </c>
      <c r="F2422" s="108" t="s">
        <v>973</v>
      </c>
      <c r="G2422" s="108" t="s">
        <v>24</v>
      </c>
      <c r="H2422" s="108" t="s">
        <v>612</v>
      </c>
      <c r="I2422" s="108" t="s">
        <v>612</v>
      </c>
      <c r="J2422" s="109">
        <v>861.15200000000004</v>
      </c>
      <c r="K2422" s="107">
        <v>2020</v>
      </c>
      <c r="L2422" s="98"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98" t="b">
        <f t="shared" si="37"/>
        <v>0</v>
      </c>
    </row>
    <row r="2423" spans="1:13">
      <c r="A2423" s="107">
        <v>50431</v>
      </c>
      <c r="B2423" s="108" t="s">
        <v>1897</v>
      </c>
      <c r="C2423" s="108" t="s">
        <v>1897</v>
      </c>
      <c r="D2423" s="107">
        <v>19588</v>
      </c>
      <c r="E2423" s="108" t="s">
        <v>73</v>
      </c>
      <c r="F2423" s="108" t="s">
        <v>973</v>
      </c>
      <c r="G2423" s="108" t="s">
        <v>24</v>
      </c>
      <c r="H2423" s="108" t="s">
        <v>604</v>
      </c>
      <c r="I2423" s="108" t="s">
        <v>604</v>
      </c>
      <c r="J2423" s="109">
        <v>56751.847999999998</v>
      </c>
      <c r="K2423" s="107">
        <v>2020</v>
      </c>
      <c r="L2423" s="98"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98" t="b">
        <f t="shared" si="37"/>
        <v>0</v>
      </c>
    </row>
    <row r="2424" spans="1:13">
      <c r="A2424" s="107">
        <v>50464</v>
      </c>
      <c r="B2424" s="108" t="s">
        <v>1898</v>
      </c>
      <c r="C2424" s="108" t="s">
        <v>1899</v>
      </c>
      <c r="D2424" s="107">
        <v>15375</v>
      </c>
      <c r="E2424" s="108" t="s">
        <v>16</v>
      </c>
      <c r="F2424" s="108" t="s">
        <v>924</v>
      </c>
      <c r="G2424" s="108" t="s">
        <v>611</v>
      </c>
      <c r="H2424" s="108" t="s">
        <v>604</v>
      </c>
      <c r="I2424" s="108" t="s">
        <v>604</v>
      </c>
      <c r="J2424" s="109">
        <v>553012</v>
      </c>
      <c r="K2424" s="107">
        <v>2020</v>
      </c>
      <c r="L2424" s="98"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98" t="b">
        <f t="shared" si="37"/>
        <v>0</v>
      </c>
    </row>
    <row r="2425" spans="1:13">
      <c r="A2425" s="107">
        <v>50472</v>
      </c>
      <c r="B2425" s="108" t="s">
        <v>1900</v>
      </c>
      <c r="C2425" s="108" t="s">
        <v>1901</v>
      </c>
      <c r="D2425" s="107">
        <v>470</v>
      </c>
      <c r="E2425" s="108" t="s">
        <v>102</v>
      </c>
      <c r="F2425" s="108" t="s">
        <v>870</v>
      </c>
      <c r="G2425" s="108" t="s">
        <v>605</v>
      </c>
      <c r="H2425" s="108" t="s">
        <v>612</v>
      </c>
      <c r="I2425" s="108" t="s">
        <v>612</v>
      </c>
      <c r="J2425" s="109">
        <v>0</v>
      </c>
      <c r="K2425" s="107">
        <v>2020</v>
      </c>
      <c r="L2425" s="98"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98" t="b">
        <f t="shared" si="37"/>
        <v>1</v>
      </c>
    </row>
    <row r="2426" spans="1:13">
      <c r="A2426" s="107">
        <v>50472</v>
      </c>
      <c r="B2426" s="108" t="s">
        <v>1900</v>
      </c>
      <c r="C2426" s="108" t="s">
        <v>1901</v>
      </c>
      <c r="D2426" s="107">
        <v>470</v>
      </c>
      <c r="E2426" s="108" t="s">
        <v>102</v>
      </c>
      <c r="F2426" s="108" t="s">
        <v>870</v>
      </c>
      <c r="G2426" s="108" t="s">
        <v>605</v>
      </c>
      <c r="H2426" s="108" t="s">
        <v>980</v>
      </c>
      <c r="I2426" s="108" t="s">
        <v>651</v>
      </c>
      <c r="J2426" s="109">
        <v>68235.826000000001</v>
      </c>
      <c r="K2426" s="107">
        <v>2020</v>
      </c>
      <c r="L2426" s="98"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98" t="b">
        <f t="shared" si="37"/>
        <v>1</v>
      </c>
    </row>
    <row r="2427" spans="1:13">
      <c r="A2427" s="107">
        <v>50472</v>
      </c>
      <c r="B2427" s="108" t="s">
        <v>1900</v>
      </c>
      <c r="C2427" s="108" t="s">
        <v>1901</v>
      </c>
      <c r="D2427" s="107">
        <v>470</v>
      </c>
      <c r="E2427" s="108" t="s">
        <v>102</v>
      </c>
      <c r="F2427" s="108" t="s">
        <v>870</v>
      </c>
      <c r="G2427" s="108" t="s">
        <v>605</v>
      </c>
      <c r="H2427" s="108" t="s">
        <v>981</v>
      </c>
      <c r="I2427" s="108" t="s">
        <v>727</v>
      </c>
      <c r="J2427" s="109">
        <v>83397.701000000001</v>
      </c>
      <c r="K2427" s="107">
        <v>2020</v>
      </c>
      <c r="L2427" s="98"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98" t="b">
        <f t="shared" si="37"/>
        <v>1</v>
      </c>
    </row>
    <row r="2428" spans="1:13">
      <c r="A2428" s="107">
        <v>50472</v>
      </c>
      <c r="B2428" s="108" t="s">
        <v>1900</v>
      </c>
      <c r="C2428" s="108" t="s">
        <v>1901</v>
      </c>
      <c r="D2428" s="107">
        <v>470</v>
      </c>
      <c r="E2428" s="108" t="s">
        <v>102</v>
      </c>
      <c r="F2428" s="108" t="s">
        <v>870</v>
      </c>
      <c r="G2428" s="108" t="s">
        <v>605</v>
      </c>
      <c r="H2428" s="108" t="s">
        <v>604</v>
      </c>
      <c r="I2428" s="108" t="s">
        <v>604</v>
      </c>
      <c r="J2428" s="109">
        <v>17092.473000000002</v>
      </c>
      <c r="K2428" s="107">
        <v>2020</v>
      </c>
      <c r="L2428" s="98"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98" t="b">
        <f t="shared" si="37"/>
        <v>1</v>
      </c>
    </row>
    <row r="2429" spans="1:13">
      <c r="A2429" s="107">
        <v>50474</v>
      </c>
      <c r="B2429" s="108" t="s">
        <v>1902</v>
      </c>
      <c r="C2429" s="108" t="s">
        <v>1903</v>
      </c>
      <c r="D2429" s="107">
        <v>20558</v>
      </c>
      <c r="E2429" s="108" t="s">
        <v>31</v>
      </c>
      <c r="F2429" s="108" t="s">
        <v>924</v>
      </c>
      <c r="G2429" s="108" t="s">
        <v>605</v>
      </c>
      <c r="H2429" s="108" t="s">
        <v>612</v>
      </c>
      <c r="I2429" s="108" t="s">
        <v>612</v>
      </c>
      <c r="J2429" s="109">
        <v>0</v>
      </c>
      <c r="K2429" s="107">
        <v>2020</v>
      </c>
      <c r="L2429" s="98"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98" t="b">
        <f t="shared" si="37"/>
        <v>0</v>
      </c>
    </row>
    <row r="2430" spans="1:13">
      <c r="A2430" s="107">
        <v>50474</v>
      </c>
      <c r="B2430" s="108" t="s">
        <v>1902</v>
      </c>
      <c r="C2430" s="108" t="s">
        <v>1903</v>
      </c>
      <c r="D2430" s="107">
        <v>20558</v>
      </c>
      <c r="E2430" s="108" t="s">
        <v>31</v>
      </c>
      <c r="F2430" s="108" t="s">
        <v>924</v>
      </c>
      <c r="G2430" s="108" t="s">
        <v>605</v>
      </c>
      <c r="H2430" s="108" t="s">
        <v>604</v>
      </c>
      <c r="I2430" s="108" t="s">
        <v>604</v>
      </c>
      <c r="J2430" s="109">
        <v>8702.7479999999996</v>
      </c>
      <c r="K2430" s="107">
        <v>2020</v>
      </c>
      <c r="L2430" s="98"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98" t="b">
        <f t="shared" si="37"/>
        <v>0</v>
      </c>
    </row>
    <row r="2431" spans="1:13">
      <c r="A2431" s="107">
        <v>50474</v>
      </c>
      <c r="B2431" s="108" t="s">
        <v>1902</v>
      </c>
      <c r="C2431" s="108" t="s">
        <v>1903</v>
      </c>
      <c r="D2431" s="107">
        <v>20558</v>
      </c>
      <c r="E2431" s="108" t="s">
        <v>31</v>
      </c>
      <c r="F2431" s="108" t="s">
        <v>924</v>
      </c>
      <c r="G2431" s="108" t="s">
        <v>605</v>
      </c>
      <c r="H2431" s="108" t="s">
        <v>727</v>
      </c>
      <c r="I2431" s="108" t="s">
        <v>727</v>
      </c>
      <c r="J2431" s="109">
        <v>105689.25</v>
      </c>
      <c r="K2431" s="107">
        <v>2020</v>
      </c>
      <c r="L2431" s="98"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98" t="b">
        <f t="shared" si="37"/>
        <v>0</v>
      </c>
    </row>
    <row r="2432" spans="1:13">
      <c r="A2432" s="107">
        <v>50474</v>
      </c>
      <c r="B2432" s="108" t="s">
        <v>1902</v>
      </c>
      <c r="C2432" s="108" t="s">
        <v>1903</v>
      </c>
      <c r="D2432" s="107">
        <v>20558</v>
      </c>
      <c r="E2432" s="108" t="s">
        <v>31</v>
      </c>
      <c r="F2432" s="108" t="s">
        <v>924</v>
      </c>
      <c r="G2432" s="108" t="s">
        <v>605</v>
      </c>
      <c r="H2432" s="108" t="s">
        <v>620</v>
      </c>
      <c r="I2432" s="108" t="s">
        <v>621</v>
      </c>
      <c r="J2432" s="109">
        <v>0</v>
      </c>
      <c r="K2432" s="107">
        <v>2020</v>
      </c>
      <c r="L2432" s="98"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98" t="b">
        <f t="shared" si="37"/>
        <v>0</v>
      </c>
    </row>
    <row r="2433" spans="1:13">
      <c r="A2433" s="107">
        <v>50474</v>
      </c>
      <c r="B2433" s="108" t="s">
        <v>1902</v>
      </c>
      <c r="C2433" s="108" t="s">
        <v>1903</v>
      </c>
      <c r="D2433" s="107">
        <v>20558</v>
      </c>
      <c r="E2433" s="108" t="s">
        <v>31</v>
      </c>
      <c r="F2433" s="108" t="s">
        <v>924</v>
      </c>
      <c r="G2433" s="108" t="s">
        <v>605</v>
      </c>
      <c r="H2433" s="108" t="s">
        <v>646</v>
      </c>
      <c r="I2433" s="108" t="s">
        <v>646</v>
      </c>
      <c r="J2433" s="109">
        <v>0</v>
      </c>
      <c r="K2433" s="107">
        <v>2020</v>
      </c>
      <c r="L2433" s="98"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98" t="b">
        <f t="shared" si="37"/>
        <v>0</v>
      </c>
    </row>
    <row r="2434" spans="1:13">
      <c r="A2434" s="107">
        <v>50479</v>
      </c>
      <c r="B2434" s="108" t="s">
        <v>1904</v>
      </c>
      <c r="C2434" s="108" t="s">
        <v>1905</v>
      </c>
      <c r="D2434" s="107">
        <v>7167</v>
      </c>
      <c r="E2434" s="108" t="s">
        <v>140</v>
      </c>
      <c r="F2434" s="108" t="s">
        <v>924</v>
      </c>
      <c r="G2434" s="108" t="s">
        <v>664</v>
      </c>
      <c r="H2434" s="108" t="s">
        <v>636</v>
      </c>
      <c r="I2434" s="108" t="s">
        <v>665</v>
      </c>
      <c r="J2434" s="109">
        <v>241</v>
      </c>
      <c r="K2434" s="107">
        <v>2020</v>
      </c>
      <c r="L2434" s="98"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98" t="b">
        <f t="shared" si="37"/>
        <v>0</v>
      </c>
    </row>
    <row r="2435" spans="1:13">
      <c r="A2435" s="107">
        <v>50479</v>
      </c>
      <c r="B2435" s="108" t="s">
        <v>1904</v>
      </c>
      <c r="C2435" s="108" t="s">
        <v>1905</v>
      </c>
      <c r="D2435" s="107">
        <v>7167</v>
      </c>
      <c r="E2435" s="108" t="s">
        <v>140</v>
      </c>
      <c r="F2435" s="108" t="s">
        <v>924</v>
      </c>
      <c r="G2435" s="108" t="s">
        <v>605</v>
      </c>
      <c r="H2435" s="108" t="s">
        <v>606</v>
      </c>
      <c r="I2435" s="108" t="s">
        <v>607</v>
      </c>
      <c r="J2435" s="109">
        <v>0</v>
      </c>
      <c r="K2435" s="107">
        <v>2020</v>
      </c>
      <c r="L2435" s="98"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98" t="b">
        <f t="shared" si="37"/>
        <v>0</v>
      </c>
    </row>
    <row r="2436" spans="1:13">
      <c r="A2436" s="107">
        <v>50479</v>
      </c>
      <c r="B2436" s="108" t="s">
        <v>1904</v>
      </c>
      <c r="C2436" s="108" t="s">
        <v>1905</v>
      </c>
      <c r="D2436" s="107">
        <v>7167</v>
      </c>
      <c r="E2436" s="108" t="s">
        <v>140</v>
      </c>
      <c r="F2436" s="108" t="s">
        <v>924</v>
      </c>
      <c r="G2436" s="108" t="s">
        <v>605</v>
      </c>
      <c r="H2436" s="108" t="s">
        <v>612</v>
      </c>
      <c r="I2436" s="108" t="s">
        <v>612</v>
      </c>
      <c r="J2436" s="109">
        <v>0</v>
      </c>
      <c r="K2436" s="107">
        <v>2020</v>
      </c>
      <c r="L2436" s="98"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98" t="b">
        <f t="shared" si="37"/>
        <v>0</v>
      </c>
    </row>
    <row r="2437" spans="1:13">
      <c r="A2437" s="107">
        <v>50479</v>
      </c>
      <c r="B2437" s="108" t="s">
        <v>1904</v>
      </c>
      <c r="C2437" s="108" t="s">
        <v>1905</v>
      </c>
      <c r="D2437" s="107">
        <v>7167</v>
      </c>
      <c r="E2437" s="108" t="s">
        <v>140</v>
      </c>
      <c r="F2437" s="108" t="s">
        <v>924</v>
      </c>
      <c r="G2437" s="108" t="s">
        <v>605</v>
      </c>
      <c r="H2437" s="108" t="s">
        <v>604</v>
      </c>
      <c r="I2437" s="108" t="s">
        <v>604</v>
      </c>
      <c r="J2437" s="109">
        <v>4447.9350000000004</v>
      </c>
      <c r="K2437" s="107">
        <v>2020</v>
      </c>
      <c r="L2437" s="98"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98" t="b">
        <f t="shared" si="37"/>
        <v>0</v>
      </c>
    </row>
    <row r="2438" spans="1:13">
      <c r="A2438" s="107">
        <v>50479</v>
      </c>
      <c r="B2438" s="108" t="s">
        <v>1904</v>
      </c>
      <c r="C2438" s="108" t="s">
        <v>1905</v>
      </c>
      <c r="D2438" s="107">
        <v>7167</v>
      </c>
      <c r="E2438" s="108" t="s">
        <v>140</v>
      </c>
      <c r="F2438" s="108" t="s">
        <v>924</v>
      </c>
      <c r="G2438" s="108" t="s">
        <v>605</v>
      </c>
      <c r="H2438" s="108" t="s">
        <v>1019</v>
      </c>
      <c r="I2438" s="108" t="s">
        <v>689</v>
      </c>
      <c r="J2438" s="109">
        <v>4388.6490000000003</v>
      </c>
      <c r="K2438" s="107">
        <v>2020</v>
      </c>
      <c r="L2438" s="98"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98" t="b">
        <f t="shared" si="37"/>
        <v>0</v>
      </c>
    </row>
    <row r="2439" spans="1:13">
      <c r="A2439" s="107">
        <v>50479</v>
      </c>
      <c r="B2439" s="108" t="s">
        <v>1904</v>
      </c>
      <c r="C2439" s="108" t="s">
        <v>1905</v>
      </c>
      <c r="D2439" s="107">
        <v>7167</v>
      </c>
      <c r="E2439" s="108" t="s">
        <v>140</v>
      </c>
      <c r="F2439" s="108" t="s">
        <v>924</v>
      </c>
      <c r="G2439" s="108" t="s">
        <v>605</v>
      </c>
      <c r="H2439" s="108" t="s">
        <v>785</v>
      </c>
      <c r="I2439" s="108" t="s">
        <v>786</v>
      </c>
      <c r="J2439" s="109">
        <v>44408.415999999997</v>
      </c>
      <c r="K2439" s="107">
        <v>2020</v>
      </c>
      <c r="L2439" s="98"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98" t="b">
        <f t="shared" si="37"/>
        <v>0</v>
      </c>
    </row>
    <row r="2440" spans="1:13">
      <c r="A2440" s="107">
        <v>50481</v>
      </c>
      <c r="B2440" s="108" t="s">
        <v>1906</v>
      </c>
      <c r="C2440" s="108" t="s">
        <v>1907</v>
      </c>
      <c r="D2440" s="107">
        <v>5610</v>
      </c>
      <c r="E2440" s="108" t="s">
        <v>129</v>
      </c>
      <c r="F2440" s="108" t="s">
        <v>924</v>
      </c>
      <c r="G2440" s="108" t="s">
        <v>605</v>
      </c>
      <c r="H2440" s="108" t="s">
        <v>606</v>
      </c>
      <c r="I2440" s="108" t="s">
        <v>607</v>
      </c>
      <c r="J2440" s="109">
        <v>406049.73</v>
      </c>
      <c r="K2440" s="107">
        <v>2020</v>
      </c>
      <c r="L2440" s="98"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98"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07">
        <v>50481</v>
      </c>
      <c r="B2441" s="108" t="s">
        <v>1906</v>
      </c>
      <c r="C2441" s="108" t="s">
        <v>1907</v>
      </c>
      <c r="D2441" s="107">
        <v>5610</v>
      </c>
      <c r="E2441" s="108" t="s">
        <v>129</v>
      </c>
      <c r="F2441" s="108" t="s">
        <v>924</v>
      </c>
      <c r="G2441" s="108" t="s">
        <v>605</v>
      </c>
      <c r="H2441" s="108" t="s">
        <v>604</v>
      </c>
      <c r="I2441" s="108" t="s">
        <v>604</v>
      </c>
      <c r="J2441" s="109">
        <v>705585.55</v>
      </c>
      <c r="K2441" s="107">
        <v>2020</v>
      </c>
      <c r="L2441" s="98"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98" t="b">
        <f t="shared" si="38"/>
        <v>0</v>
      </c>
    </row>
    <row r="2442" spans="1:13">
      <c r="A2442" s="107">
        <v>50481</v>
      </c>
      <c r="B2442" s="108" t="s">
        <v>1906</v>
      </c>
      <c r="C2442" s="108" t="s">
        <v>1907</v>
      </c>
      <c r="D2442" s="107">
        <v>5610</v>
      </c>
      <c r="E2442" s="108" t="s">
        <v>129</v>
      </c>
      <c r="F2442" s="108" t="s">
        <v>924</v>
      </c>
      <c r="G2442" s="108" t="s">
        <v>605</v>
      </c>
      <c r="H2442" s="108" t="s">
        <v>733</v>
      </c>
      <c r="I2442" s="108" t="s">
        <v>734</v>
      </c>
      <c r="J2442" s="109">
        <v>11274.865</v>
      </c>
      <c r="K2442" s="107">
        <v>2020</v>
      </c>
      <c r="L2442" s="98"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98" t="b">
        <f t="shared" si="38"/>
        <v>0</v>
      </c>
    </row>
    <row r="2443" spans="1:13">
      <c r="A2443" s="107">
        <v>50481</v>
      </c>
      <c r="B2443" s="108" t="s">
        <v>1906</v>
      </c>
      <c r="C2443" s="108" t="s">
        <v>1907</v>
      </c>
      <c r="D2443" s="107">
        <v>5610</v>
      </c>
      <c r="E2443" s="108" t="s">
        <v>129</v>
      </c>
      <c r="F2443" s="108" t="s">
        <v>924</v>
      </c>
      <c r="G2443" s="108" t="s">
        <v>605</v>
      </c>
      <c r="H2443" s="108" t="s">
        <v>727</v>
      </c>
      <c r="I2443" s="108" t="s">
        <v>727</v>
      </c>
      <c r="J2443" s="109">
        <v>329.58600000000001</v>
      </c>
      <c r="K2443" s="107">
        <v>2020</v>
      </c>
      <c r="L2443" s="98"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98" t="b">
        <f t="shared" si="38"/>
        <v>0</v>
      </c>
    </row>
    <row r="2444" spans="1:13">
      <c r="A2444" s="107">
        <v>50481</v>
      </c>
      <c r="B2444" s="108" t="s">
        <v>1906</v>
      </c>
      <c r="C2444" s="108" t="s">
        <v>1907</v>
      </c>
      <c r="D2444" s="107">
        <v>5610</v>
      </c>
      <c r="E2444" s="108" t="s">
        <v>129</v>
      </c>
      <c r="F2444" s="108" t="s">
        <v>924</v>
      </c>
      <c r="G2444" s="108" t="s">
        <v>605</v>
      </c>
      <c r="H2444" s="108" t="s">
        <v>1565</v>
      </c>
      <c r="I2444" s="108" t="s">
        <v>689</v>
      </c>
      <c r="J2444" s="109">
        <v>6176.2640000000001</v>
      </c>
      <c r="K2444" s="107">
        <v>2020</v>
      </c>
      <c r="L2444" s="98"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98" t="b">
        <f t="shared" si="38"/>
        <v>0</v>
      </c>
    </row>
    <row r="2445" spans="1:13">
      <c r="A2445" s="107">
        <v>50482</v>
      </c>
      <c r="B2445" s="108" t="s">
        <v>1908</v>
      </c>
      <c r="C2445" s="108" t="s">
        <v>1909</v>
      </c>
      <c r="D2445" s="107">
        <v>19365</v>
      </c>
      <c r="E2445" s="108" t="s">
        <v>31</v>
      </c>
      <c r="F2445" s="108" t="s">
        <v>924</v>
      </c>
      <c r="G2445" s="108" t="s">
        <v>605</v>
      </c>
      <c r="H2445" s="108" t="s">
        <v>1294</v>
      </c>
      <c r="I2445" s="108" t="s">
        <v>689</v>
      </c>
      <c r="J2445" s="109">
        <v>261629.23</v>
      </c>
      <c r="K2445" s="107">
        <v>2020</v>
      </c>
      <c r="L2445" s="98"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98" t="b">
        <f t="shared" si="38"/>
        <v>0</v>
      </c>
    </row>
    <row r="2446" spans="1:13">
      <c r="A2446" s="107">
        <v>50482</v>
      </c>
      <c r="B2446" s="108" t="s">
        <v>1908</v>
      </c>
      <c r="C2446" s="108" t="s">
        <v>1909</v>
      </c>
      <c r="D2446" s="107">
        <v>19365</v>
      </c>
      <c r="E2446" s="108" t="s">
        <v>31</v>
      </c>
      <c r="F2446" s="108" t="s">
        <v>924</v>
      </c>
      <c r="G2446" s="108" t="s">
        <v>605</v>
      </c>
      <c r="H2446" s="108" t="s">
        <v>612</v>
      </c>
      <c r="I2446" s="108" t="s">
        <v>612</v>
      </c>
      <c r="J2446" s="109">
        <v>637.58900000000006</v>
      </c>
      <c r="K2446" s="107">
        <v>2020</v>
      </c>
      <c r="L2446" s="98"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98" t="b">
        <f t="shared" si="38"/>
        <v>0</v>
      </c>
    </row>
    <row r="2447" spans="1:13">
      <c r="A2447" s="107">
        <v>50482</v>
      </c>
      <c r="B2447" s="108" t="s">
        <v>1908</v>
      </c>
      <c r="C2447" s="108" t="s">
        <v>1909</v>
      </c>
      <c r="D2447" s="107">
        <v>19365</v>
      </c>
      <c r="E2447" s="108" t="s">
        <v>31</v>
      </c>
      <c r="F2447" s="108" t="s">
        <v>924</v>
      </c>
      <c r="G2447" s="108" t="s">
        <v>605</v>
      </c>
      <c r="H2447" s="108" t="s">
        <v>604</v>
      </c>
      <c r="I2447" s="108" t="s">
        <v>604</v>
      </c>
      <c r="J2447" s="109">
        <v>560.17999999999995</v>
      </c>
      <c r="K2447" s="107">
        <v>2020</v>
      </c>
      <c r="L2447" s="98"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98" t="b">
        <f t="shared" si="38"/>
        <v>0</v>
      </c>
    </row>
    <row r="2448" spans="1:13">
      <c r="A2448" s="107">
        <v>50488</v>
      </c>
      <c r="B2448" s="108" t="s">
        <v>1910</v>
      </c>
      <c r="C2448" s="108" t="s">
        <v>1911</v>
      </c>
      <c r="D2448" s="107">
        <v>14306</v>
      </c>
      <c r="E2448" s="108" t="s">
        <v>62</v>
      </c>
      <c r="F2448" s="108" t="s">
        <v>1570</v>
      </c>
      <c r="G2448" s="108" t="s">
        <v>605</v>
      </c>
      <c r="H2448" s="108" t="s">
        <v>1827</v>
      </c>
      <c r="I2448" s="108" t="s">
        <v>727</v>
      </c>
      <c r="J2448" s="109">
        <v>151421</v>
      </c>
      <c r="K2448" s="107">
        <v>2020</v>
      </c>
      <c r="L2448" s="98"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98" t="b">
        <f t="shared" si="38"/>
        <v>0</v>
      </c>
    </row>
    <row r="2449" spans="1:13">
      <c r="A2449" s="107">
        <v>50489</v>
      </c>
      <c r="B2449" s="108" t="s">
        <v>1912</v>
      </c>
      <c r="C2449" s="108" t="s">
        <v>1911</v>
      </c>
      <c r="D2449" s="107">
        <v>14306</v>
      </c>
      <c r="E2449" s="108" t="s">
        <v>62</v>
      </c>
      <c r="F2449" s="108" t="s">
        <v>924</v>
      </c>
      <c r="G2449" s="108" t="s">
        <v>611</v>
      </c>
      <c r="H2449" s="108" t="s">
        <v>604</v>
      </c>
      <c r="I2449" s="108" t="s">
        <v>604</v>
      </c>
      <c r="J2449" s="109">
        <v>1349664</v>
      </c>
      <c r="K2449" s="107">
        <v>2020</v>
      </c>
      <c r="L2449" s="98"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98" t="b">
        <f t="shared" si="38"/>
        <v>0</v>
      </c>
    </row>
    <row r="2450" spans="1:13">
      <c r="A2450" s="107">
        <v>50489</v>
      </c>
      <c r="B2450" s="108" t="s">
        <v>1912</v>
      </c>
      <c r="C2450" s="108" t="s">
        <v>1911</v>
      </c>
      <c r="D2450" s="107">
        <v>14306</v>
      </c>
      <c r="E2450" s="108" t="s">
        <v>62</v>
      </c>
      <c r="F2450" s="108" t="s">
        <v>924</v>
      </c>
      <c r="G2450" s="108" t="s">
        <v>605</v>
      </c>
      <c r="H2450" s="108" t="s">
        <v>604</v>
      </c>
      <c r="I2450" s="108" t="s">
        <v>604</v>
      </c>
      <c r="J2450" s="109">
        <v>157334.88</v>
      </c>
      <c r="K2450" s="107">
        <v>2020</v>
      </c>
      <c r="L2450" s="98"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98" t="b">
        <f t="shared" si="38"/>
        <v>0</v>
      </c>
    </row>
    <row r="2451" spans="1:13">
      <c r="A2451" s="107">
        <v>50489</v>
      </c>
      <c r="B2451" s="108" t="s">
        <v>1912</v>
      </c>
      <c r="C2451" s="108" t="s">
        <v>1911</v>
      </c>
      <c r="D2451" s="107">
        <v>14306</v>
      </c>
      <c r="E2451" s="108" t="s">
        <v>62</v>
      </c>
      <c r="F2451" s="108" t="s">
        <v>924</v>
      </c>
      <c r="G2451" s="108" t="s">
        <v>605</v>
      </c>
      <c r="H2451" s="108" t="s">
        <v>733</v>
      </c>
      <c r="I2451" s="108" t="s">
        <v>734</v>
      </c>
      <c r="J2451" s="109">
        <v>30997.116000000002</v>
      </c>
      <c r="K2451" s="107">
        <v>2020</v>
      </c>
      <c r="L2451" s="98"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98" t="b">
        <f t="shared" si="38"/>
        <v>0</v>
      </c>
    </row>
    <row r="2452" spans="1:13">
      <c r="A2452" s="107">
        <v>50491</v>
      </c>
      <c r="B2452" s="108" t="s">
        <v>1913</v>
      </c>
      <c r="C2452" s="108" t="s">
        <v>1914</v>
      </c>
      <c r="D2452" s="107">
        <v>60586</v>
      </c>
      <c r="E2452" s="108" t="s">
        <v>146</v>
      </c>
      <c r="F2452" s="108" t="s">
        <v>924</v>
      </c>
      <c r="G2452" s="108" t="s">
        <v>605</v>
      </c>
      <c r="H2452" s="108" t="s">
        <v>604</v>
      </c>
      <c r="I2452" s="108" t="s">
        <v>604</v>
      </c>
      <c r="J2452" s="109">
        <v>672936.53</v>
      </c>
      <c r="K2452" s="107">
        <v>2020</v>
      </c>
      <c r="L2452" s="98"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98" t="b">
        <f t="shared" si="38"/>
        <v>0</v>
      </c>
    </row>
    <row r="2453" spans="1:13">
      <c r="A2453" s="107">
        <v>50491</v>
      </c>
      <c r="B2453" s="108" t="s">
        <v>1913</v>
      </c>
      <c r="C2453" s="108" t="s">
        <v>1914</v>
      </c>
      <c r="D2453" s="107">
        <v>60586</v>
      </c>
      <c r="E2453" s="108" t="s">
        <v>146</v>
      </c>
      <c r="F2453" s="108" t="s">
        <v>924</v>
      </c>
      <c r="G2453" s="108" t="s">
        <v>605</v>
      </c>
      <c r="H2453" s="108" t="s">
        <v>733</v>
      </c>
      <c r="I2453" s="108" t="s">
        <v>734</v>
      </c>
      <c r="J2453" s="109">
        <v>46560.567000000003</v>
      </c>
      <c r="K2453" s="107">
        <v>2020</v>
      </c>
      <c r="L2453" s="98"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98" t="b">
        <f t="shared" si="38"/>
        <v>0</v>
      </c>
    </row>
    <row r="2454" spans="1:13">
      <c r="A2454" s="107">
        <v>50492</v>
      </c>
      <c r="B2454" s="108" t="s">
        <v>1915</v>
      </c>
      <c r="C2454" s="108" t="s">
        <v>1916</v>
      </c>
      <c r="D2454" s="107">
        <v>16764</v>
      </c>
      <c r="E2454" s="108" t="s">
        <v>16</v>
      </c>
      <c r="F2454" s="108" t="s">
        <v>973</v>
      </c>
      <c r="G2454" s="108" t="s">
        <v>664</v>
      </c>
      <c r="H2454" s="108" t="s">
        <v>636</v>
      </c>
      <c r="I2454" s="108" t="s">
        <v>665</v>
      </c>
      <c r="J2454" s="109">
        <v>0</v>
      </c>
      <c r="K2454" s="107">
        <v>2020</v>
      </c>
      <c r="L2454" s="98"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98" t="b">
        <f t="shared" si="38"/>
        <v>0</v>
      </c>
    </row>
    <row r="2455" spans="1:13">
      <c r="A2455" s="107">
        <v>50492</v>
      </c>
      <c r="B2455" s="108" t="s">
        <v>1915</v>
      </c>
      <c r="C2455" s="108" t="s">
        <v>1916</v>
      </c>
      <c r="D2455" s="107">
        <v>16764</v>
      </c>
      <c r="E2455" s="108" t="s">
        <v>16</v>
      </c>
      <c r="F2455" s="108" t="s">
        <v>973</v>
      </c>
      <c r="G2455" s="108" t="s">
        <v>649</v>
      </c>
      <c r="H2455" s="108" t="s">
        <v>604</v>
      </c>
      <c r="I2455" s="108" t="s">
        <v>604</v>
      </c>
      <c r="J2455" s="109">
        <v>0</v>
      </c>
      <c r="K2455" s="107">
        <v>2020</v>
      </c>
      <c r="L2455" s="98"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98" t="b">
        <f t="shared" si="38"/>
        <v>0</v>
      </c>
    </row>
    <row r="2456" spans="1:13">
      <c r="A2456" s="107">
        <v>50492</v>
      </c>
      <c r="B2456" s="108" t="s">
        <v>1915</v>
      </c>
      <c r="C2456" s="108" t="s">
        <v>1916</v>
      </c>
      <c r="D2456" s="107">
        <v>16764</v>
      </c>
      <c r="E2456" s="108" t="s">
        <v>16</v>
      </c>
      <c r="F2456" s="108" t="s">
        <v>973</v>
      </c>
      <c r="G2456" s="108" t="s">
        <v>649</v>
      </c>
      <c r="H2456" s="108" t="s">
        <v>688</v>
      </c>
      <c r="I2456" s="108" t="s">
        <v>689</v>
      </c>
      <c r="J2456" s="109">
        <v>11459</v>
      </c>
      <c r="K2456" s="107">
        <v>2020</v>
      </c>
      <c r="L2456" s="98"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98" t="b">
        <f t="shared" si="38"/>
        <v>0</v>
      </c>
    </row>
    <row r="2457" spans="1:13">
      <c r="A2457" s="107">
        <v>50498</v>
      </c>
      <c r="B2457" s="108" t="s">
        <v>1917</v>
      </c>
      <c r="C2457" s="108" t="s">
        <v>1917</v>
      </c>
      <c r="D2457" s="107">
        <v>2956</v>
      </c>
      <c r="E2457" s="108" t="s">
        <v>24</v>
      </c>
      <c r="F2457" s="108" t="s">
        <v>870</v>
      </c>
      <c r="G2457" s="108" t="s">
        <v>16</v>
      </c>
      <c r="H2457" s="108" t="s">
        <v>612</v>
      </c>
      <c r="I2457" s="108" t="s">
        <v>612</v>
      </c>
      <c r="J2457" s="109">
        <v>0</v>
      </c>
      <c r="K2457" s="107">
        <v>2020</v>
      </c>
      <c r="L2457" s="98"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98" t="b">
        <f t="shared" si="38"/>
        <v>1</v>
      </c>
    </row>
    <row r="2458" spans="1:13">
      <c r="A2458" s="107">
        <v>50498</v>
      </c>
      <c r="B2458" s="108" t="s">
        <v>1917</v>
      </c>
      <c r="C2458" s="108" t="s">
        <v>1917</v>
      </c>
      <c r="D2458" s="107">
        <v>2956</v>
      </c>
      <c r="E2458" s="108" t="s">
        <v>24</v>
      </c>
      <c r="F2458" s="108" t="s">
        <v>870</v>
      </c>
      <c r="G2458" s="108" t="s">
        <v>16</v>
      </c>
      <c r="H2458" s="108" t="s">
        <v>604</v>
      </c>
      <c r="I2458" s="108" t="s">
        <v>604</v>
      </c>
      <c r="J2458" s="109">
        <v>3131</v>
      </c>
      <c r="K2458" s="107">
        <v>2020</v>
      </c>
      <c r="L2458" s="98"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98" t="b">
        <f t="shared" si="38"/>
        <v>1</v>
      </c>
    </row>
    <row r="2459" spans="1:13">
      <c r="A2459" s="107">
        <v>50498</v>
      </c>
      <c r="B2459" s="108" t="s">
        <v>1917</v>
      </c>
      <c r="C2459" s="108" t="s">
        <v>1917</v>
      </c>
      <c r="D2459" s="107">
        <v>2956</v>
      </c>
      <c r="E2459" s="108" t="s">
        <v>24</v>
      </c>
      <c r="F2459" s="108" t="s">
        <v>870</v>
      </c>
      <c r="G2459" s="108" t="s">
        <v>24</v>
      </c>
      <c r="H2459" s="108" t="s">
        <v>612</v>
      </c>
      <c r="I2459" s="108" t="s">
        <v>612</v>
      </c>
      <c r="J2459" s="109">
        <v>0</v>
      </c>
      <c r="K2459" s="107">
        <v>2020</v>
      </c>
      <c r="L2459" s="98"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98" t="b">
        <f t="shared" si="38"/>
        <v>1</v>
      </c>
    </row>
    <row r="2460" spans="1:13">
      <c r="A2460" s="107">
        <v>50498</v>
      </c>
      <c r="B2460" s="108" t="s">
        <v>1917</v>
      </c>
      <c r="C2460" s="108" t="s">
        <v>1917</v>
      </c>
      <c r="D2460" s="107">
        <v>2956</v>
      </c>
      <c r="E2460" s="108" t="s">
        <v>24</v>
      </c>
      <c r="F2460" s="108" t="s">
        <v>870</v>
      </c>
      <c r="G2460" s="108" t="s">
        <v>24</v>
      </c>
      <c r="H2460" s="108" t="s">
        <v>604</v>
      </c>
      <c r="I2460" s="108" t="s">
        <v>604</v>
      </c>
      <c r="J2460" s="109">
        <v>7364</v>
      </c>
      <c r="K2460" s="107">
        <v>2020</v>
      </c>
      <c r="L2460" s="98"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98" t="b">
        <f t="shared" si="38"/>
        <v>1</v>
      </c>
    </row>
    <row r="2461" spans="1:13">
      <c r="A2461" s="107">
        <v>50509</v>
      </c>
      <c r="B2461" s="108" t="s">
        <v>1918</v>
      </c>
      <c r="C2461" s="108" t="s">
        <v>1918</v>
      </c>
      <c r="D2461" s="107">
        <v>22175</v>
      </c>
      <c r="E2461" s="108" t="s">
        <v>104</v>
      </c>
      <c r="F2461" s="108" t="s">
        <v>924</v>
      </c>
      <c r="G2461" s="108" t="s">
        <v>605</v>
      </c>
      <c r="H2461" s="108" t="s">
        <v>1558</v>
      </c>
      <c r="I2461" s="108" t="s">
        <v>727</v>
      </c>
      <c r="J2461" s="109">
        <v>197567</v>
      </c>
      <c r="K2461" s="107">
        <v>2020</v>
      </c>
      <c r="L2461" s="98"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98" t="b">
        <f t="shared" si="38"/>
        <v>0</v>
      </c>
    </row>
    <row r="2462" spans="1:13">
      <c r="A2462" s="107">
        <v>50530</v>
      </c>
      <c r="B2462" s="108" t="s">
        <v>1919</v>
      </c>
      <c r="C2462" s="108" t="s">
        <v>1920</v>
      </c>
      <c r="D2462" s="107">
        <v>55985</v>
      </c>
      <c r="E2462" s="108" t="s">
        <v>16</v>
      </c>
      <c r="F2462" s="108" t="s">
        <v>924</v>
      </c>
      <c r="G2462" s="108" t="s">
        <v>611</v>
      </c>
      <c r="H2462" s="108" t="s">
        <v>604</v>
      </c>
      <c r="I2462" s="108" t="s">
        <v>604</v>
      </c>
      <c r="J2462" s="109">
        <v>67266.286999999997</v>
      </c>
      <c r="K2462" s="107">
        <v>2020</v>
      </c>
      <c r="L2462" s="98"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98" t="b">
        <f t="shared" si="38"/>
        <v>0</v>
      </c>
    </row>
    <row r="2463" spans="1:13">
      <c r="A2463" s="107">
        <v>50530</v>
      </c>
      <c r="B2463" s="108" t="s">
        <v>1919</v>
      </c>
      <c r="C2463" s="108" t="s">
        <v>1920</v>
      </c>
      <c r="D2463" s="107">
        <v>55985</v>
      </c>
      <c r="E2463" s="108" t="s">
        <v>16</v>
      </c>
      <c r="F2463" s="108" t="s">
        <v>924</v>
      </c>
      <c r="G2463" s="108" t="s">
        <v>611</v>
      </c>
      <c r="H2463" s="108" t="s">
        <v>733</v>
      </c>
      <c r="I2463" s="108" t="s">
        <v>734</v>
      </c>
      <c r="J2463" s="109">
        <v>247985.99</v>
      </c>
      <c r="K2463" s="107">
        <v>2020</v>
      </c>
      <c r="L2463" s="98"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98" t="b">
        <f t="shared" si="38"/>
        <v>0</v>
      </c>
    </row>
    <row r="2464" spans="1:13">
      <c r="A2464" s="107">
        <v>50530</v>
      </c>
      <c r="B2464" s="108" t="s">
        <v>1919</v>
      </c>
      <c r="C2464" s="108" t="s">
        <v>1920</v>
      </c>
      <c r="D2464" s="107">
        <v>55985</v>
      </c>
      <c r="E2464" s="108" t="s">
        <v>16</v>
      </c>
      <c r="F2464" s="108" t="s">
        <v>924</v>
      </c>
      <c r="G2464" s="108" t="s">
        <v>605</v>
      </c>
      <c r="H2464" s="108" t="s">
        <v>604</v>
      </c>
      <c r="I2464" s="108" t="s">
        <v>604</v>
      </c>
      <c r="J2464" s="109">
        <v>11604.78</v>
      </c>
      <c r="K2464" s="107">
        <v>2020</v>
      </c>
      <c r="L2464" s="98"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98" t="b">
        <f t="shared" si="38"/>
        <v>0</v>
      </c>
    </row>
    <row r="2465" spans="1:13">
      <c r="A2465" s="107">
        <v>50530</v>
      </c>
      <c r="B2465" s="108" t="s">
        <v>1919</v>
      </c>
      <c r="C2465" s="108" t="s">
        <v>1920</v>
      </c>
      <c r="D2465" s="107">
        <v>55985</v>
      </c>
      <c r="E2465" s="108" t="s">
        <v>16</v>
      </c>
      <c r="F2465" s="108" t="s">
        <v>924</v>
      </c>
      <c r="G2465" s="108" t="s">
        <v>605</v>
      </c>
      <c r="H2465" s="108" t="s">
        <v>733</v>
      </c>
      <c r="I2465" s="108" t="s">
        <v>734</v>
      </c>
      <c r="J2465" s="109">
        <v>34183.1</v>
      </c>
      <c r="K2465" s="107">
        <v>2020</v>
      </c>
      <c r="L2465" s="98"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98" t="b">
        <f t="shared" si="38"/>
        <v>0</v>
      </c>
    </row>
    <row r="2466" spans="1:13">
      <c r="A2466" s="107">
        <v>50537</v>
      </c>
      <c r="B2466" s="108" t="s">
        <v>1921</v>
      </c>
      <c r="C2466" s="108" t="s">
        <v>1922</v>
      </c>
      <c r="D2466" s="107">
        <v>9297</v>
      </c>
      <c r="E2466" s="108" t="s">
        <v>16</v>
      </c>
      <c r="F2466" s="108" t="s">
        <v>973</v>
      </c>
      <c r="G2466" s="108" t="s">
        <v>611</v>
      </c>
      <c r="H2466" s="108" t="s">
        <v>612</v>
      </c>
      <c r="I2466" s="108" t="s">
        <v>612</v>
      </c>
      <c r="J2466" s="109">
        <v>0</v>
      </c>
      <c r="K2466" s="107">
        <v>2020</v>
      </c>
      <c r="L2466" s="98"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98" t="b">
        <f t="shared" si="38"/>
        <v>0</v>
      </c>
    </row>
    <row r="2467" spans="1:13">
      <c r="A2467" s="107">
        <v>50537</v>
      </c>
      <c r="B2467" s="108" t="s">
        <v>1921</v>
      </c>
      <c r="C2467" s="108" t="s">
        <v>1922</v>
      </c>
      <c r="D2467" s="107">
        <v>9297</v>
      </c>
      <c r="E2467" s="108" t="s">
        <v>16</v>
      </c>
      <c r="F2467" s="108" t="s">
        <v>973</v>
      </c>
      <c r="G2467" s="108" t="s">
        <v>611</v>
      </c>
      <c r="H2467" s="108" t="s">
        <v>604</v>
      </c>
      <c r="I2467" s="108" t="s">
        <v>604</v>
      </c>
      <c r="J2467" s="109">
        <v>28459</v>
      </c>
      <c r="K2467" s="107">
        <v>2020</v>
      </c>
      <c r="L2467" s="98"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98" t="b">
        <f t="shared" si="38"/>
        <v>0</v>
      </c>
    </row>
    <row r="2468" spans="1:13">
      <c r="A2468" s="107">
        <v>50540</v>
      </c>
      <c r="B2468" s="108" t="s">
        <v>1923</v>
      </c>
      <c r="C2468" s="108" t="s">
        <v>1924</v>
      </c>
      <c r="D2468" s="107">
        <v>2696</v>
      </c>
      <c r="E2468" s="108" t="s">
        <v>16</v>
      </c>
      <c r="F2468" s="108" t="s">
        <v>1570</v>
      </c>
      <c r="G2468" s="108" t="s">
        <v>1694</v>
      </c>
      <c r="H2468" s="108" t="s">
        <v>604</v>
      </c>
      <c r="I2468" s="108" t="s">
        <v>604</v>
      </c>
      <c r="J2468" s="109">
        <v>0</v>
      </c>
      <c r="K2468" s="107">
        <v>2020</v>
      </c>
      <c r="L2468" s="98"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98" t="b">
        <f t="shared" si="38"/>
        <v>0</v>
      </c>
    </row>
    <row r="2469" spans="1:13">
      <c r="A2469" s="107">
        <v>50540</v>
      </c>
      <c r="B2469" s="108" t="s">
        <v>1923</v>
      </c>
      <c r="C2469" s="108" t="s">
        <v>1924</v>
      </c>
      <c r="D2469" s="107">
        <v>2696</v>
      </c>
      <c r="E2469" s="108" t="s">
        <v>16</v>
      </c>
      <c r="F2469" s="108" t="s">
        <v>1570</v>
      </c>
      <c r="G2469" s="108" t="s">
        <v>1694</v>
      </c>
      <c r="H2469" s="108" t="s">
        <v>733</v>
      </c>
      <c r="I2469" s="108" t="s">
        <v>734</v>
      </c>
      <c r="J2469" s="109">
        <v>0</v>
      </c>
      <c r="K2469" s="107">
        <v>2020</v>
      </c>
      <c r="L2469" s="98"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98" t="b">
        <f t="shared" si="38"/>
        <v>0</v>
      </c>
    </row>
    <row r="2470" spans="1:13">
      <c r="A2470" s="107">
        <v>50558</v>
      </c>
      <c r="B2470" s="108" t="s">
        <v>1925</v>
      </c>
      <c r="C2470" s="108" t="s">
        <v>1098</v>
      </c>
      <c r="D2470" s="107">
        <v>14063</v>
      </c>
      <c r="E2470" s="108" t="s">
        <v>112</v>
      </c>
      <c r="F2470" s="108" t="s">
        <v>603</v>
      </c>
      <c r="G2470" s="108" t="s">
        <v>16</v>
      </c>
      <c r="H2470" s="108" t="s">
        <v>604</v>
      </c>
      <c r="I2470" s="108" t="s">
        <v>604</v>
      </c>
      <c r="J2470" s="109">
        <v>0</v>
      </c>
      <c r="K2470" s="107">
        <v>2020</v>
      </c>
      <c r="L2470" s="98"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98" t="b">
        <f t="shared" si="38"/>
        <v>1</v>
      </c>
    </row>
    <row r="2471" spans="1:13">
      <c r="A2471" s="107">
        <v>50558</v>
      </c>
      <c r="B2471" s="108" t="s">
        <v>1925</v>
      </c>
      <c r="C2471" s="108" t="s">
        <v>1098</v>
      </c>
      <c r="D2471" s="107">
        <v>14063</v>
      </c>
      <c r="E2471" s="108" t="s">
        <v>112</v>
      </c>
      <c r="F2471" s="108" t="s">
        <v>603</v>
      </c>
      <c r="G2471" s="108" t="s">
        <v>24</v>
      </c>
      <c r="H2471" s="108" t="s">
        <v>604</v>
      </c>
      <c r="I2471" s="108" t="s">
        <v>604</v>
      </c>
      <c r="J2471" s="109">
        <v>222702</v>
      </c>
      <c r="K2471" s="107">
        <v>2020</v>
      </c>
      <c r="L2471" s="98"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98" t="b">
        <f t="shared" si="38"/>
        <v>1</v>
      </c>
    </row>
    <row r="2472" spans="1:13">
      <c r="A2472" s="107">
        <v>50560</v>
      </c>
      <c r="B2472" s="108" t="s">
        <v>1926</v>
      </c>
      <c r="C2472" s="108" t="s">
        <v>1927</v>
      </c>
      <c r="D2472" s="107">
        <v>58650</v>
      </c>
      <c r="E2472" s="108" t="s">
        <v>16</v>
      </c>
      <c r="F2472" s="108" t="s">
        <v>679</v>
      </c>
      <c r="G2472" s="108" t="s">
        <v>605</v>
      </c>
      <c r="H2472" s="108" t="s">
        <v>620</v>
      </c>
      <c r="I2472" s="108" t="s">
        <v>621</v>
      </c>
      <c r="J2472" s="109">
        <v>0</v>
      </c>
      <c r="K2472" s="107">
        <v>2020</v>
      </c>
      <c r="L2472" s="98"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98" t="b">
        <f t="shared" si="38"/>
        <v>1</v>
      </c>
    </row>
    <row r="2473" spans="1:13">
      <c r="A2473" s="107">
        <v>50560</v>
      </c>
      <c r="B2473" s="108" t="s">
        <v>1926</v>
      </c>
      <c r="C2473" s="108" t="s">
        <v>1927</v>
      </c>
      <c r="D2473" s="107">
        <v>58650</v>
      </c>
      <c r="E2473" s="108" t="s">
        <v>16</v>
      </c>
      <c r="F2473" s="108" t="s">
        <v>679</v>
      </c>
      <c r="G2473" s="108" t="s">
        <v>605</v>
      </c>
      <c r="H2473" s="108" t="s">
        <v>785</v>
      </c>
      <c r="I2473" s="108" t="s">
        <v>786</v>
      </c>
      <c r="J2473" s="109">
        <v>127045</v>
      </c>
      <c r="K2473" s="107">
        <v>2020</v>
      </c>
      <c r="L2473" s="98"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98" t="b">
        <f t="shared" si="38"/>
        <v>1</v>
      </c>
    </row>
    <row r="2474" spans="1:13">
      <c r="A2474" s="107">
        <v>50569</v>
      </c>
      <c r="B2474" s="108" t="s">
        <v>1928</v>
      </c>
      <c r="C2474" s="108" t="s">
        <v>1929</v>
      </c>
      <c r="D2474" s="107">
        <v>54842</v>
      </c>
      <c r="E2474" s="108" t="s">
        <v>132</v>
      </c>
      <c r="F2474" s="108" t="s">
        <v>679</v>
      </c>
      <c r="G2474" s="108" t="s">
        <v>611</v>
      </c>
      <c r="H2474" s="108" t="s">
        <v>650</v>
      </c>
      <c r="I2474" s="108" t="s">
        <v>651</v>
      </c>
      <c r="J2474" s="109">
        <v>40728</v>
      </c>
      <c r="K2474" s="107">
        <v>2020</v>
      </c>
      <c r="L2474" s="98"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98" t="b">
        <f t="shared" si="38"/>
        <v>1</v>
      </c>
    </row>
    <row r="2475" spans="1:13">
      <c r="A2475" s="107">
        <v>50569</v>
      </c>
      <c r="B2475" s="108" t="s">
        <v>1928</v>
      </c>
      <c r="C2475" s="108" t="s">
        <v>1929</v>
      </c>
      <c r="D2475" s="107">
        <v>54842</v>
      </c>
      <c r="E2475" s="108" t="s">
        <v>132</v>
      </c>
      <c r="F2475" s="108" t="s">
        <v>679</v>
      </c>
      <c r="G2475" s="108" t="s">
        <v>649</v>
      </c>
      <c r="H2475" s="108" t="s">
        <v>650</v>
      </c>
      <c r="I2475" s="108" t="s">
        <v>651</v>
      </c>
      <c r="J2475" s="109">
        <v>44935</v>
      </c>
      <c r="K2475" s="107">
        <v>2020</v>
      </c>
      <c r="L2475" s="98"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98" t="b">
        <f t="shared" si="38"/>
        <v>1</v>
      </c>
    </row>
    <row r="2476" spans="1:13">
      <c r="A2476" s="107">
        <v>50577</v>
      </c>
      <c r="B2476" s="108" t="s">
        <v>1930</v>
      </c>
      <c r="C2476" s="108" t="s">
        <v>1929</v>
      </c>
      <c r="D2476" s="107">
        <v>54842</v>
      </c>
      <c r="E2476" s="108" t="s">
        <v>148</v>
      </c>
      <c r="F2476" s="108" t="s">
        <v>679</v>
      </c>
      <c r="G2476" s="108" t="s">
        <v>611</v>
      </c>
      <c r="H2476" s="108" t="s">
        <v>650</v>
      </c>
      <c r="I2476" s="108" t="s">
        <v>651</v>
      </c>
      <c r="J2476" s="109">
        <v>87503</v>
      </c>
      <c r="K2476" s="107">
        <v>2020</v>
      </c>
      <c r="L2476" s="98"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98" t="b">
        <f t="shared" si="38"/>
        <v>1</v>
      </c>
    </row>
    <row r="2477" spans="1:13">
      <c r="A2477" s="107">
        <v>50612</v>
      </c>
      <c r="B2477" s="108" t="s">
        <v>1931</v>
      </c>
      <c r="C2477" s="108" t="s">
        <v>1737</v>
      </c>
      <c r="D2477" s="107">
        <v>60662</v>
      </c>
      <c r="E2477" s="108" t="s">
        <v>16</v>
      </c>
      <c r="F2477" s="108" t="s">
        <v>870</v>
      </c>
      <c r="G2477" s="108" t="s">
        <v>611</v>
      </c>
      <c r="H2477" s="108" t="s">
        <v>604</v>
      </c>
      <c r="I2477" s="108" t="s">
        <v>604</v>
      </c>
      <c r="J2477" s="109">
        <v>16096</v>
      </c>
      <c r="K2477" s="107">
        <v>2020</v>
      </c>
      <c r="L2477" s="98"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98" t="b">
        <f t="shared" si="38"/>
        <v>1</v>
      </c>
    </row>
    <row r="2478" spans="1:13" ht="26.25">
      <c r="A2478" s="107">
        <v>50614</v>
      </c>
      <c r="B2478" s="108" t="s">
        <v>1932</v>
      </c>
      <c r="C2478" s="108" t="s">
        <v>1933</v>
      </c>
      <c r="D2478" s="107">
        <v>13008</v>
      </c>
      <c r="E2478" s="108" t="s">
        <v>148</v>
      </c>
      <c r="F2478" s="108" t="s">
        <v>924</v>
      </c>
      <c r="G2478" s="108" t="s">
        <v>664</v>
      </c>
      <c r="H2478" s="108" t="s">
        <v>636</v>
      </c>
      <c r="I2478" s="108" t="s">
        <v>665</v>
      </c>
      <c r="J2478" s="109">
        <v>21561</v>
      </c>
      <c r="K2478" s="107">
        <v>2020</v>
      </c>
      <c r="L2478" s="98"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98" t="b">
        <f t="shared" si="38"/>
        <v>0</v>
      </c>
    </row>
    <row r="2479" spans="1:13" ht="26.25">
      <c r="A2479" s="107">
        <v>50614</v>
      </c>
      <c r="B2479" s="108" t="s">
        <v>1932</v>
      </c>
      <c r="C2479" s="108" t="s">
        <v>1933</v>
      </c>
      <c r="D2479" s="107">
        <v>13008</v>
      </c>
      <c r="E2479" s="108" t="s">
        <v>148</v>
      </c>
      <c r="F2479" s="108" t="s">
        <v>924</v>
      </c>
      <c r="G2479" s="108" t="s">
        <v>605</v>
      </c>
      <c r="H2479" s="108" t="s">
        <v>606</v>
      </c>
      <c r="I2479" s="108" t="s">
        <v>607</v>
      </c>
      <c r="J2479" s="109">
        <v>34409.690999999999</v>
      </c>
      <c r="K2479" s="107">
        <v>2020</v>
      </c>
      <c r="L2479" s="98"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98" t="b">
        <f t="shared" si="38"/>
        <v>0</v>
      </c>
    </row>
    <row r="2480" spans="1:13" ht="26.25">
      <c r="A2480" s="107">
        <v>50614</v>
      </c>
      <c r="B2480" s="108" t="s">
        <v>1932</v>
      </c>
      <c r="C2480" s="108" t="s">
        <v>1933</v>
      </c>
      <c r="D2480" s="107">
        <v>13008</v>
      </c>
      <c r="E2480" s="108" t="s">
        <v>148</v>
      </c>
      <c r="F2480" s="108" t="s">
        <v>924</v>
      </c>
      <c r="G2480" s="108" t="s">
        <v>605</v>
      </c>
      <c r="H2480" s="108" t="s">
        <v>1463</v>
      </c>
      <c r="I2480" s="108" t="s">
        <v>786</v>
      </c>
      <c r="J2480" s="109">
        <v>48009.071000000004</v>
      </c>
      <c r="K2480" s="107">
        <v>2020</v>
      </c>
      <c r="L2480" s="98"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98" t="b">
        <f t="shared" si="38"/>
        <v>0</v>
      </c>
    </row>
    <row r="2481" spans="1:13" ht="26.25">
      <c r="A2481" s="107">
        <v>50614</v>
      </c>
      <c r="B2481" s="108" t="s">
        <v>1932</v>
      </c>
      <c r="C2481" s="108" t="s">
        <v>1933</v>
      </c>
      <c r="D2481" s="107">
        <v>13008</v>
      </c>
      <c r="E2481" s="108" t="s">
        <v>148</v>
      </c>
      <c r="F2481" s="108" t="s">
        <v>924</v>
      </c>
      <c r="G2481" s="108" t="s">
        <v>605</v>
      </c>
      <c r="H2481" s="108" t="s">
        <v>612</v>
      </c>
      <c r="I2481" s="108" t="s">
        <v>612</v>
      </c>
      <c r="J2481" s="109">
        <v>0</v>
      </c>
      <c r="K2481" s="107">
        <v>2020</v>
      </c>
      <c r="L2481" s="98"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98" t="b">
        <f t="shared" si="38"/>
        <v>0</v>
      </c>
    </row>
    <row r="2482" spans="1:13" ht="26.25">
      <c r="A2482" s="107">
        <v>50614</v>
      </c>
      <c r="B2482" s="108" t="s">
        <v>1932</v>
      </c>
      <c r="C2482" s="108" t="s">
        <v>1933</v>
      </c>
      <c r="D2482" s="107">
        <v>13008</v>
      </c>
      <c r="E2482" s="108" t="s">
        <v>148</v>
      </c>
      <c r="F2482" s="108" t="s">
        <v>924</v>
      </c>
      <c r="G2482" s="108" t="s">
        <v>605</v>
      </c>
      <c r="H2482" s="108" t="s">
        <v>604</v>
      </c>
      <c r="I2482" s="108" t="s">
        <v>604</v>
      </c>
      <c r="J2482" s="109">
        <v>1909.345</v>
      </c>
      <c r="K2482" s="107">
        <v>2020</v>
      </c>
      <c r="L2482" s="98"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98" t="b">
        <f t="shared" si="38"/>
        <v>0</v>
      </c>
    </row>
    <row r="2483" spans="1:13" ht="26.25">
      <c r="A2483" s="107">
        <v>50614</v>
      </c>
      <c r="B2483" s="108" t="s">
        <v>1932</v>
      </c>
      <c r="C2483" s="108" t="s">
        <v>1933</v>
      </c>
      <c r="D2483" s="107">
        <v>13008</v>
      </c>
      <c r="E2483" s="108" t="s">
        <v>148</v>
      </c>
      <c r="F2483" s="108" t="s">
        <v>924</v>
      </c>
      <c r="G2483" s="108" t="s">
        <v>605</v>
      </c>
      <c r="H2483" s="108" t="s">
        <v>646</v>
      </c>
      <c r="I2483" s="108" t="s">
        <v>646</v>
      </c>
      <c r="J2483" s="109">
        <v>453.05799999999999</v>
      </c>
      <c r="K2483" s="107">
        <v>2020</v>
      </c>
      <c r="L2483" s="98"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98" t="b">
        <f t="shared" si="38"/>
        <v>0</v>
      </c>
    </row>
    <row r="2484" spans="1:13" ht="26.25">
      <c r="A2484" s="107">
        <v>50614</v>
      </c>
      <c r="B2484" s="108" t="s">
        <v>1932</v>
      </c>
      <c r="C2484" s="108" t="s">
        <v>1933</v>
      </c>
      <c r="D2484" s="107">
        <v>13008</v>
      </c>
      <c r="E2484" s="108" t="s">
        <v>148</v>
      </c>
      <c r="F2484" s="108" t="s">
        <v>924</v>
      </c>
      <c r="G2484" s="108" t="s">
        <v>605</v>
      </c>
      <c r="H2484" s="108" t="s">
        <v>1565</v>
      </c>
      <c r="I2484" s="108" t="s">
        <v>689</v>
      </c>
      <c r="J2484" s="109">
        <v>1276.9449999999999</v>
      </c>
      <c r="K2484" s="107">
        <v>2020</v>
      </c>
      <c r="L2484" s="98"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98" t="b">
        <f t="shared" si="38"/>
        <v>0</v>
      </c>
    </row>
    <row r="2485" spans="1:13" ht="26.25">
      <c r="A2485" s="107">
        <v>50614</v>
      </c>
      <c r="B2485" s="108" t="s">
        <v>1932</v>
      </c>
      <c r="C2485" s="108" t="s">
        <v>1933</v>
      </c>
      <c r="D2485" s="107">
        <v>13008</v>
      </c>
      <c r="E2485" s="108" t="s">
        <v>148</v>
      </c>
      <c r="F2485" s="108" t="s">
        <v>924</v>
      </c>
      <c r="G2485" s="108" t="s">
        <v>605</v>
      </c>
      <c r="H2485" s="108" t="s">
        <v>785</v>
      </c>
      <c r="I2485" s="108" t="s">
        <v>786</v>
      </c>
      <c r="J2485" s="109">
        <v>7145.89</v>
      </c>
      <c r="K2485" s="107">
        <v>2020</v>
      </c>
      <c r="L2485" s="98"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98" t="b">
        <f t="shared" si="38"/>
        <v>0</v>
      </c>
    </row>
    <row r="2486" spans="1:13">
      <c r="A2486" s="107">
        <v>50621</v>
      </c>
      <c r="B2486" s="108" t="s">
        <v>1934</v>
      </c>
      <c r="C2486" s="108" t="s">
        <v>1935</v>
      </c>
      <c r="D2486" s="107">
        <v>18000</v>
      </c>
      <c r="E2486" s="108" t="s">
        <v>121</v>
      </c>
      <c r="F2486" s="108" t="s">
        <v>973</v>
      </c>
      <c r="G2486" s="108" t="s">
        <v>611</v>
      </c>
      <c r="H2486" s="108" t="s">
        <v>612</v>
      </c>
      <c r="I2486" s="108" t="s">
        <v>612</v>
      </c>
      <c r="J2486" s="109">
        <v>0</v>
      </c>
      <c r="K2486" s="107">
        <v>2020</v>
      </c>
      <c r="L2486" s="98"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98" t="b">
        <f t="shared" si="38"/>
        <v>0</v>
      </c>
    </row>
    <row r="2487" spans="1:13">
      <c r="A2487" s="107">
        <v>50621</v>
      </c>
      <c r="B2487" s="108" t="s">
        <v>1934</v>
      </c>
      <c r="C2487" s="108" t="s">
        <v>1935</v>
      </c>
      <c r="D2487" s="107">
        <v>18000</v>
      </c>
      <c r="E2487" s="108" t="s">
        <v>121</v>
      </c>
      <c r="F2487" s="108" t="s">
        <v>973</v>
      </c>
      <c r="G2487" s="108" t="s">
        <v>611</v>
      </c>
      <c r="H2487" s="108" t="s">
        <v>604</v>
      </c>
      <c r="I2487" s="108" t="s">
        <v>604</v>
      </c>
      <c r="J2487" s="109">
        <v>25827</v>
      </c>
      <c r="K2487" s="107">
        <v>2020</v>
      </c>
      <c r="L2487" s="98"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98" t="b">
        <f t="shared" si="38"/>
        <v>0</v>
      </c>
    </row>
    <row r="2488" spans="1:13">
      <c r="A2488" s="107">
        <v>50621</v>
      </c>
      <c r="B2488" s="108" t="s">
        <v>1934</v>
      </c>
      <c r="C2488" s="108" t="s">
        <v>1935</v>
      </c>
      <c r="D2488" s="107">
        <v>18000</v>
      </c>
      <c r="E2488" s="108" t="s">
        <v>121</v>
      </c>
      <c r="F2488" s="108" t="s">
        <v>973</v>
      </c>
      <c r="G2488" s="108" t="s">
        <v>611</v>
      </c>
      <c r="H2488" s="108" t="s">
        <v>646</v>
      </c>
      <c r="I2488" s="108" t="s">
        <v>646</v>
      </c>
      <c r="J2488" s="109">
        <v>0</v>
      </c>
      <c r="K2488" s="107">
        <v>2020</v>
      </c>
      <c r="L2488" s="98"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98" t="b">
        <f t="shared" si="38"/>
        <v>0</v>
      </c>
    </row>
    <row r="2489" spans="1:13">
      <c r="A2489" s="107">
        <v>50621</v>
      </c>
      <c r="B2489" s="108" t="s">
        <v>1934</v>
      </c>
      <c r="C2489" s="108" t="s">
        <v>1935</v>
      </c>
      <c r="D2489" s="107">
        <v>18000</v>
      </c>
      <c r="E2489" s="108" t="s">
        <v>121</v>
      </c>
      <c r="F2489" s="108" t="s">
        <v>973</v>
      </c>
      <c r="G2489" s="108" t="s">
        <v>649</v>
      </c>
      <c r="H2489" s="108" t="s">
        <v>604</v>
      </c>
      <c r="I2489" s="108" t="s">
        <v>604</v>
      </c>
      <c r="J2489" s="109">
        <v>654</v>
      </c>
      <c r="K2489" s="107">
        <v>2020</v>
      </c>
      <c r="L2489" s="98"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98" t="b">
        <f t="shared" si="38"/>
        <v>0</v>
      </c>
    </row>
    <row r="2490" spans="1:13">
      <c r="A2490" s="107">
        <v>50621</v>
      </c>
      <c r="B2490" s="108" t="s">
        <v>1934</v>
      </c>
      <c r="C2490" s="108" t="s">
        <v>1935</v>
      </c>
      <c r="D2490" s="107">
        <v>18000</v>
      </c>
      <c r="E2490" s="108" t="s">
        <v>121</v>
      </c>
      <c r="F2490" s="108" t="s">
        <v>973</v>
      </c>
      <c r="G2490" s="108" t="s">
        <v>605</v>
      </c>
      <c r="H2490" s="108" t="s">
        <v>612</v>
      </c>
      <c r="I2490" s="108" t="s">
        <v>612</v>
      </c>
      <c r="J2490" s="109">
        <v>0</v>
      </c>
      <c r="K2490" s="107">
        <v>2020</v>
      </c>
      <c r="L2490" s="98"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98" t="b">
        <f t="shared" si="38"/>
        <v>0</v>
      </c>
    </row>
    <row r="2491" spans="1:13">
      <c r="A2491" s="107">
        <v>50621</v>
      </c>
      <c r="B2491" s="108" t="s">
        <v>1934</v>
      </c>
      <c r="C2491" s="108" t="s">
        <v>1935</v>
      </c>
      <c r="D2491" s="107">
        <v>18000</v>
      </c>
      <c r="E2491" s="108" t="s">
        <v>121</v>
      </c>
      <c r="F2491" s="108" t="s">
        <v>973</v>
      </c>
      <c r="G2491" s="108" t="s">
        <v>605</v>
      </c>
      <c r="H2491" s="108" t="s">
        <v>604</v>
      </c>
      <c r="I2491" s="108" t="s">
        <v>604</v>
      </c>
      <c r="J2491" s="109">
        <v>2</v>
      </c>
      <c r="K2491" s="107">
        <v>2020</v>
      </c>
      <c r="L2491" s="98"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98" t="b">
        <f t="shared" si="38"/>
        <v>0</v>
      </c>
    </row>
    <row r="2492" spans="1:13">
      <c r="A2492" s="107">
        <v>50622</v>
      </c>
      <c r="B2492" s="108" t="s">
        <v>1936</v>
      </c>
      <c r="C2492" s="108" t="s">
        <v>1829</v>
      </c>
      <c r="D2492" s="107">
        <v>1569</v>
      </c>
      <c r="E2492" s="108" t="s">
        <v>16</v>
      </c>
      <c r="F2492" s="108" t="s">
        <v>924</v>
      </c>
      <c r="G2492" s="108" t="s">
        <v>611</v>
      </c>
      <c r="H2492" s="108" t="s">
        <v>604</v>
      </c>
      <c r="I2492" s="108" t="s">
        <v>604</v>
      </c>
      <c r="J2492" s="109">
        <v>141002</v>
      </c>
      <c r="K2492" s="107">
        <v>2020</v>
      </c>
      <c r="L2492" s="98"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98" t="b">
        <f t="shared" si="38"/>
        <v>0</v>
      </c>
    </row>
    <row r="2493" spans="1:13">
      <c r="A2493" s="107">
        <v>50624</v>
      </c>
      <c r="B2493" s="108" t="s">
        <v>1937</v>
      </c>
      <c r="C2493" s="108" t="s">
        <v>1937</v>
      </c>
      <c r="D2493" s="107">
        <v>60657</v>
      </c>
      <c r="E2493" s="108" t="s">
        <v>16</v>
      </c>
      <c r="F2493" s="108" t="s">
        <v>924</v>
      </c>
      <c r="G2493" s="108" t="s">
        <v>611</v>
      </c>
      <c r="H2493" s="108" t="s">
        <v>604</v>
      </c>
      <c r="I2493" s="108" t="s">
        <v>604</v>
      </c>
      <c r="J2493" s="109">
        <v>11331</v>
      </c>
      <c r="K2493" s="107">
        <v>2020</v>
      </c>
      <c r="L2493" s="98"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98" t="b">
        <f t="shared" si="38"/>
        <v>0</v>
      </c>
    </row>
    <row r="2494" spans="1:13">
      <c r="A2494" s="107">
        <v>50624</v>
      </c>
      <c r="B2494" s="108" t="s">
        <v>1937</v>
      </c>
      <c r="C2494" s="108" t="s">
        <v>1937</v>
      </c>
      <c r="D2494" s="107">
        <v>60657</v>
      </c>
      <c r="E2494" s="108" t="s">
        <v>16</v>
      </c>
      <c r="F2494" s="108" t="s">
        <v>924</v>
      </c>
      <c r="G2494" s="108" t="s">
        <v>611</v>
      </c>
      <c r="H2494" s="108" t="s">
        <v>733</v>
      </c>
      <c r="I2494" s="108" t="s">
        <v>734</v>
      </c>
      <c r="J2494" s="109">
        <v>122105</v>
      </c>
      <c r="K2494" s="107">
        <v>2020</v>
      </c>
      <c r="L2494" s="98"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98" t="b">
        <f t="shared" si="38"/>
        <v>0</v>
      </c>
    </row>
    <row r="2495" spans="1:13">
      <c r="A2495" s="107">
        <v>50624</v>
      </c>
      <c r="B2495" s="108" t="s">
        <v>1937</v>
      </c>
      <c r="C2495" s="108" t="s">
        <v>1937</v>
      </c>
      <c r="D2495" s="107">
        <v>60657</v>
      </c>
      <c r="E2495" s="108" t="s">
        <v>16</v>
      </c>
      <c r="F2495" s="108" t="s">
        <v>924</v>
      </c>
      <c r="G2495" s="108" t="s">
        <v>605</v>
      </c>
      <c r="H2495" s="108" t="s">
        <v>1558</v>
      </c>
      <c r="I2495" s="108" t="s">
        <v>727</v>
      </c>
      <c r="J2495" s="109">
        <v>11859</v>
      </c>
      <c r="K2495" s="107">
        <v>2020</v>
      </c>
      <c r="L2495" s="98"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98" t="b">
        <f t="shared" si="38"/>
        <v>0</v>
      </c>
    </row>
    <row r="2496" spans="1:13">
      <c r="A2496" s="107">
        <v>50625</v>
      </c>
      <c r="B2496" s="108" t="s">
        <v>1938</v>
      </c>
      <c r="C2496" s="108" t="s">
        <v>1939</v>
      </c>
      <c r="D2496" s="107">
        <v>6090</v>
      </c>
      <c r="E2496" s="108" t="s">
        <v>132</v>
      </c>
      <c r="F2496" s="108" t="s">
        <v>924</v>
      </c>
      <c r="G2496" s="108" t="s">
        <v>611</v>
      </c>
      <c r="H2496" s="108" t="s">
        <v>604</v>
      </c>
      <c r="I2496" s="108" t="s">
        <v>604</v>
      </c>
      <c r="J2496" s="109">
        <v>3287514</v>
      </c>
      <c r="K2496" s="107">
        <v>2020</v>
      </c>
      <c r="L2496" s="98"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98" t="b">
        <f t="shared" si="38"/>
        <v>0</v>
      </c>
    </row>
    <row r="2497" spans="1:13">
      <c r="A2497" s="107">
        <v>50625</v>
      </c>
      <c r="B2497" s="108" t="s">
        <v>1938</v>
      </c>
      <c r="C2497" s="108" t="s">
        <v>1939</v>
      </c>
      <c r="D2497" s="107">
        <v>6090</v>
      </c>
      <c r="E2497" s="108" t="s">
        <v>132</v>
      </c>
      <c r="F2497" s="108" t="s">
        <v>924</v>
      </c>
      <c r="G2497" s="108" t="s">
        <v>1694</v>
      </c>
      <c r="H2497" s="108" t="s">
        <v>733</v>
      </c>
      <c r="I2497" s="108" t="s">
        <v>734</v>
      </c>
      <c r="J2497" s="109">
        <v>0</v>
      </c>
      <c r="K2497" s="107">
        <v>2020</v>
      </c>
      <c r="L2497" s="98"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98" t="b">
        <f t="shared" si="38"/>
        <v>0</v>
      </c>
    </row>
    <row r="2498" spans="1:13">
      <c r="A2498" s="107">
        <v>50625</v>
      </c>
      <c r="B2498" s="108" t="s">
        <v>1938</v>
      </c>
      <c r="C2498" s="108" t="s">
        <v>1939</v>
      </c>
      <c r="D2498" s="107">
        <v>6090</v>
      </c>
      <c r="E2498" s="108" t="s">
        <v>132</v>
      </c>
      <c r="F2498" s="108" t="s">
        <v>924</v>
      </c>
      <c r="G2498" s="108" t="s">
        <v>605</v>
      </c>
      <c r="H2498" s="108" t="s">
        <v>604</v>
      </c>
      <c r="I2498" s="108" t="s">
        <v>604</v>
      </c>
      <c r="J2498" s="109">
        <v>541573.89</v>
      </c>
      <c r="K2498" s="107">
        <v>2020</v>
      </c>
      <c r="L2498" s="98"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98" t="b">
        <f t="shared" si="38"/>
        <v>0</v>
      </c>
    </row>
    <row r="2499" spans="1:13">
      <c r="A2499" s="107">
        <v>50625</v>
      </c>
      <c r="B2499" s="108" t="s">
        <v>1938</v>
      </c>
      <c r="C2499" s="108" t="s">
        <v>1939</v>
      </c>
      <c r="D2499" s="107">
        <v>6090</v>
      </c>
      <c r="E2499" s="108" t="s">
        <v>132</v>
      </c>
      <c r="F2499" s="108" t="s">
        <v>924</v>
      </c>
      <c r="G2499" s="108" t="s">
        <v>605</v>
      </c>
      <c r="H2499" s="108" t="s">
        <v>733</v>
      </c>
      <c r="I2499" s="108" t="s">
        <v>734</v>
      </c>
      <c r="J2499" s="109">
        <v>143176.10999999999</v>
      </c>
      <c r="K2499" s="107">
        <v>2020</v>
      </c>
      <c r="L2499" s="98"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98" t="b">
        <f t="shared" si="38"/>
        <v>0</v>
      </c>
    </row>
    <row r="2500" spans="1:13">
      <c r="A2500" s="107">
        <v>50627</v>
      </c>
      <c r="B2500" s="108" t="s">
        <v>1940</v>
      </c>
      <c r="C2500" s="108" t="s">
        <v>1939</v>
      </c>
      <c r="D2500" s="107">
        <v>5519</v>
      </c>
      <c r="E2500" s="108" t="s">
        <v>45</v>
      </c>
      <c r="F2500" s="108" t="s">
        <v>924</v>
      </c>
      <c r="G2500" s="108" t="s">
        <v>611</v>
      </c>
      <c r="H2500" s="108" t="s">
        <v>604</v>
      </c>
      <c r="I2500" s="108" t="s">
        <v>604</v>
      </c>
      <c r="J2500" s="109">
        <v>0</v>
      </c>
      <c r="K2500" s="107">
        <v>2020</v>
      </c>
      <c r="L2500" s="98"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98" t="b">
        <f t="shared" si="38"/>
        <v>0</v>
      </c>
    </row>
    <row r="2501" spans="1:13">
      <c r="A2501" s="107">
        <v>50627</v>
      </c>
      <c r="B2501" s="108" t="s">
        <v>1940</v>
      </c>
      <c r="C2501" s="108" t="s">
        <v>1939</v>
      </c>
      <c r="D2501" s="107">
        <v>5519</v>
      </c>
      <c r="E2501" s="108" t="s">
        <v>45</v>
      </c>
      <c r="F2501" s="108" t="s">
        <v>924</v>
      </c>
      <c r="G2501" s="108" t="s">
        <v>611</v>
      </c>
      <c r="H2501" s="108" t="s">
        <v>733</v>
      </c>
      <c r="I2501" s="108" t="s">
        <v>734</v>
      </c>
      <c r="J2501" s="109">
        <v>158766.85999999999</v>
      </c>
      <c r="K2501" s="107">
        <v>2020</v>
      </c>
      <c r="L2501" s="98"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98" t="b">
        <f t="shared" si="38"/>
        <v>0</v>
      </c>
    </row>
    <row r="2502" spans="1:13">
      <c r="A2502" s="107">
        <v>50627</v>
      </c>
      <c r="B2502" s="108" t="s">
        <v>1940</v>
      </c>
      <c r="C2502" s="108" t="s">
        <v>1939</v>
      </c>
      <c r="D2502" s="107">
        <v>5519</v>
      </c>
      <c r="E2502" s="108" t="s">
        <v>45</v>
      </c>
      <c r="F2502" s="108" t="s">
        <v>924</v>
      </c>
      <c r="G2502" s="108" t="s">
        <v>605</v>
      </c>
      <c r="H2502" s="108" t="s">
        <v>604</v>
      </c>
      <c r="I2502" s="108" t="s">
        <v>604</v>
      </c>
      <c r="J2502" s="109">
        <v>0</v>
      </c>
      <c r="K2502" s="107">
        <v>2020</v>
      </c>
      <c r="L2502" s="98"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98" t="b">
        <f t="shared" si="38"/>
        <v>0</v>
      </c>
    </row>
    <row r="2503" spans="1:13">
      <c r="A2503" s="107">
        <v>50627</v>
      </c>
      <c r="B2503" s="108" t="s">
        <v>1940</v>
      </c>
      <c r="C2503" s="108" t="s">
        <v>1939</v>
      </c>
      <c r="D2503" s="107">
        <v>5519</v>
      </c>
      <c r="E2503" s="108" t="s">
        <v>45</v>
      </c>
      <c r="F2503" s="108" t="s">
        <v>924</v>
      </c>
      <c r="G2503" s="108" t="s">
        <v>605</v>
      </c>
      <c r="H2503" s="108" t="s">
        <v>733</v>
      </c>
      <c r="I2503" s="108" t="s">
        <v>734</v>
      </c>
      <c r="J2503" s="109">
        <v>51986.514000000003</v>
      </c>
      <c r="K2503" s="107">
        <v>2020</v>
      </c>
      <c r="L2503" s="98"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98" t="b">
        <f t="shared" si="38"/>
        <v>0</v>
      </c>
    </row>
    <row r="2504" spans="1:13">
      <c r="A2504" s="107">
        <v>50628</v>
      </c>
      <c r="B2504" s="108" t="s">
        <v>1941</v>
      </c>
      <c r="C2504" s="108" t="s">
        <v>1942</v>
      </c>
      <c r="D2504" s="107">
        <v>19691</v>
      </c>
      <c r="E2504" s="108" t="s">
        <v>97</v>
      </c>
      <c r="F2504" s="108" t="s">
        <v>924</v>
      </c>
      <c r="G2504" s="108" t="s">
        <v>611</v>
      </c>
      <c r="H2504" s="108" t="s">
        <v>604</v>
      </c>
      <c r="I2504" s="108" t="s">
        <v>604</v>
      </c>
      <c r="J2504" s="109">
        <v>213257.8</v>
      </c>
      <c r="K2504" s="107">
        <v>2020</v>
      </c>
      <c r="L2504" s="98"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98"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07">
        <v>50628</v>
      </c>
      <c r="B2505" s="108" t="s">
        <v>1941</v>
      </c>
      <c r="C2505" s="108" t="s">
        <v>1942</v>
      </c>
      <c r="D2505" s="107">
        <v>19691</v>
      </c>
      <c r="E2505" s="108" t="s">
        <v>97</v>
      </c>
      <c r="F2505" s="108" t="s">
        <v>924</v>
      </c>
      <c r="G2505" s="108" t="s">
        <v>611</v>
      </c>
      <c r="H2505" s="108" t="s">
        <v>733</v>
      </c>
      <c r="I2505" s="108" t="s">
        <v>734</v>
      </c>
      <c r="J2505" s="109">
        <v>0</v>
      </c>
      <c r="K2505" s="107">
        <v>2020</v>
      </c>
      <c r="L2505" s="98"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98" t="b">
        <f t="shared" si="39"/>
        <v>0</v>
      </c>
    </row>
    <row r="2506" spans="1:13">
      <c r="A2506" s="107">
        <v>50628</v>
      </c>
      <c r="B2506" s="108" t="s">
        <v>1941</v>
      </c>
      <c r="C2506" s="108" t="s">
        <v>1942</v>
      </c>
      <c r="D2506" s="107">
        <v>19691</v>
      </c>
      <c r="E2506" s="108" t="s">
        <v>97</v>
      </c>
      <c r="F2506" s="108" t="s">
        <v>924</v>
      </c>
      <c r="G2506" s="108" t="s">
        <v>1694</v>
      </c>
      <c r="H2506" s="108" t="s">
        <v>656</v>
      </c>
      <c r="I2506" s="108" t="s">
        <v>656</v>
      </c>
      <c r="J2506" s="109">
        <v>42648.959999999999</v>
      </c>
      <c r="K2506" s="107">
        <v>2020</v>
      </c>
      <c r="L2506" s="98"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98" t="b">
        <f t="shared" si="39"/>
        <v>0</v>
      </c>
    </row>
    <row r="2507" spans="1:13">
      <c r="A2507" s="107">
        <v>50628</v>
      </c>
      <c r="B2507" s="108" t="s">
        <v>1941</v>
      </c>
      <c r="C2507" s="108" t="s">
        <v>1942</v>
      </c>
      <c r="D2507" s="107">
        <v>19691</v>
      </c>
      <c r="E2507" s="108" t="s">
        <v>97</v>
      </c>
      <c r="F2507" s="108" t="s">
        <v>924</v>
      </c>
      <c r="G2507" s="108" t="s">
        <v>605</v>
      </c>
      <c r="H2507" s="108" t="s">
        <v>612</v>
      </c>
      <c r="I2507" s="108" t="s">
        <v>612</v>
      </c>
      <c r="J2507" s="109">
        <v>0</v>
      </c>
      <c r="K2507" s="107">
        <v>2020</v>
      </c>
      <c r="L2507" s="98"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98" t="b">
        <f t="shared" si="39"/>
        <v>0</v>
      </c>
    </row>
    <row r="2508" spans="1:13">
      <c r="A2508" s="107">
        <v>50628</v>
      </c>
      <c r="B2508" s="108" t="s">
        <v>1941</v>
      </c>
      <c r="C2508" s="108" t="s">
        <v>1942</v>
      </c>
      <c r="D2508" s="107">
        <v>19691</v>
      </c>
      <c r="E2508" s="108" t="s">
        <v>97</v>
      </c>
      <c r="F2508" s="108" t="s">
        <v>924</v>
      </c>
      <c r="G2508" s="108" t="s">
        <v>605</v>
      </c>
      <c r="H2508" s="108" t="s">
        <v>604</v>
      </c>
      <c r="I2508" s="108" t="s">
        <v>604</v>
      </c>
      <c r="J2508" s="109">
        <v>0</v>
      </c>
      <c r="K2508" s="107">
        <v>2020</v>
      </c>
      <c r="L2508" s="98"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98" t="b">
        <f t="shared" si="39"/>
        <v>0</v>
      </c>
    </row>
    <row r="2509" spans="1:13">
      <c r="A2509" s="107">
        <v>50628</v>
      </c>
      <c r="B2509" s="108" t="s">
        <v>1941</v>
      </c>
      <c r="C2509" s="108" t="s">
        <v>1942</v>
      </c>
      <c r="D2509" s="107">
        <v>19691</v>
      </c>
      <c r="E2509" s="108" t="s">
        <v>97</v>
      </c>
      <c r="F2509" s="108" t="s">
        <v>924</v>
      </c>
      <c r="G2509" s="108" t="s">
        <v>605</v>
      </c>
      <c r="H2509" s="108" t="s">
        <v>733</v>
      </c>
      <c r="I2509" s="108" t="s">
        <v>734</v>
      </c>
      <c r="J2509" s="109">
        <v>197096.24</v>
      </c>
      <c r="K2509" s="107">
        <v>2020</v>
      </c>
      <c r="L2509" s="98"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98" t="b">
        <f t="shared" si="39"/>
        <v>0</v>
      </c>
    </row>
    <row r="2510" spans="1:13">
      <c r="A2510" s="107">
        <v>50629</v>
      </c>
      <c r="B2510" s="108" t="s">
        <v>1943</v>
      </c>
      <c r="C2510" s="108" t="s">
        <v>1944</v>
      </c>
      <c r="D2510" s="107">
        <v>4482</v>
      </c>
      <c r="E2510" s="108" t="s">
        <v>31</v>
      </c>
      <c r="F2510" s="108" t="s">
        <v>679</v>
      </c>
      <c r="G2510" s="108" t="s">
        <v>605</v>
      </c>
      <c r="H2510" s="108" t="s">
        <v>980</v>
      </c>
      <c r="I2510" s="108" t="s">
        <v>651</v>
      </c>
      <c r="J2510" s="109">
        <v>34433.652999999998</v>
      </c>
      <c r="K2510" s="107">
        <v>2020</v>
      </c>
      <c r="L2510" s="98"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98" t="b">
        <f t="shared" si="39"/>
        <v>1</v>
      </c>
    </row>
    <row r="2511" spans="1:13">
      <c r="A2511" s="107">
        <v>50629</v>
      </c>
      <c r="B2511" s="108" t="s">
        <v>1943</v>
      </c>
      <c r="C2511" s="108" t="s">
        <v>1944</v>
      </c>
      <c r="D2511" s="107">
        <v>4482</v>
      </c>
      <c r="E2511" s="108" t="s">
        <v>31</v>
      </c>
      <c r="F2511" s="108" t="s">
        <v>679</v>
      </c>
      <c r="G2511" s="108" t="s">
        <v>605</v>
      </c>
      <c r="H2511" s="108" t="s">
        <v>981</v>
      </c>
      <c r="I2511" s="108" t="s">
        <v>727</v>
      </c>
      <c r="J2511" s="109">
        <v>42084.807999999997</v>
      </c>
      <c r="K2511" s="107">
        <v>2020</v>
      </c>
      <c r="L2511" s="98"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98" t="b">
        <f t="shared" si="39"/>
        <v>1</v>
      </c>
    </row>
    <row r="2512" spans="1:13">
      <c r="A2512" s="107">
        <v>50629</v>
      </c>
      <c r="B2512" s="108" t="s">
        <v>1943</v>
      </c>
      <c r="C2512" s="108" t="s">
        <v>1944</v>
      </c>
      <c r="D2512" s="107">
        <v>4482</v>
      </c>
      <c r="E2512" s="108" t="s">
        <v>31</v>
      </c>
      <c r="F2512" s="108" t="s">
        <v>679</v>
      </c>
      <c r="G2512" s="108" t="s">
        <v>605</v>
      </c>
      <c r="H2512" s="108" t="s">
        <v>604</v>
      </c>
      <c r="I2512" s="108" t="s">
        <v>604</v>
      </c>
      <c r="J2512" s="109">
        <v>1252.539</v>
      </c>
      <c r="K2512" s="107">
        <v>2020</v>
      </c>
      <c r="L2512" s="98"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98" t="b">
        <f t="shared" si="39"/>
        <v>1</v>
      </c>
    </row>
    <row r="2513" spans="1:13">
      <c r="A2513" s="107">
        <v>50630</v>
      </c>
      <c r="B2513" s="108" t="s">
        <v>1945</v>
      </c>
      <c r="C2513" s="108" t="s">
        <v>1945</v>
      </c>
      <c r="D2513" s="107">
        <v>4476</v>
      </c>
      <c r="E2513" s="108" t="s">
        <v>115</v>
      </c>
      <c r="F2513" s="108" t="s">
        <v>679</v>
      </c>
      <c r="G2513" s="108" t="s">
        <v>605</v>
      </c>
      <c r="H2513" s="108" t="s">
        <v>980</v>
      </c>
      <c r="I2513" s="108" t="s">
        <v>651</v>
      </c>
      <c r="J2513" s="109">
        <v>36247.684999999998</v>
      </c>
      <c r="K2513" s="107">
        <v>2020</v>
      </c>
      <c r="L2513" s="98"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98" t="b">
        <f t="shared" si="39"/>
        <v>1</v>
      </c>
    </row>
    <row r="2514" spans="1:13">
      <c r="A2514" s="107">
        <v>50630</v>
      </c>
      <c r="B2514" s="108" t="s">
        <v>1945</v>
      </c>
      <c r="C2514" s="108" t="s">
        <v>1945</v>
      </c>
      <c r="D2514" s="107">
        <v>4476</v>
      </c>
      <c r="E2514" s="108" t="s">
        <v>115</v>
      </c>
      <c r="F2514" s="108" t="s">
        <v>679</v>
      </c>
      <c r="G2514" s="108" t="s">
        <v>605</v>
      </c>
      <c r="H2514" s="108" t="s">
        <v>981</v>
      </c>
      <c r="I2514" s="108" t="s">
        <v>727</v>
      </c>
      <c r="J2514" s="109">
        <v>44302.394</v>
      </c>
      <c r="K2514" s="107">
        <v>2020</v>
      </c>
      <c r="L2514" s="98"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98" t="b">
        <f t="shared" si="39"/>
        <v>1</v>
      </c>
    </row>
    <row r="2515" spans="1:13">
      <c r="A2515" s="107">
        <v>50630</v>
      </c>
      <c r="B2515" s="108" t="s">
        <v>1945</v>
      </c>
      <c r="C2515" s="108" t="s">
        <v>1945</v>
      </c>
      <c r="D2515" s="107">
        <v>4476</v>
      </c>
      <c r="E2515" s="108" t="s">
        <v>115</v>
      </c>
      <c r="F2515" s="108" t="s">
        <v>679</v>
      </c>
      <c r="G2515" s="108" t="s">
        <v>605</v>
      </c>
      <c r="H2515" s="108" t="s">
        <v>604</v>
      </c>
      <c r="I2515" s="108" t="s">
        <v>604</v>
      </c>
      <c r="J2515" s="109">
        <v>0.92100000000000004</v>
      </c>
      <c r="K2515" s="107">
        <v>2020</v>
      </c>
      <c r="L2515" s="98"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98" t="b">
        <f t="shared" si="39"/>
        <v>1</v>
      </c>
    </row>
    <row r="2516" spans="1:13">
      <c r="A2516" s="107">
        <v>50632</v>
      </c>
      <c r="B2516" s="108" t="s">
        <v>1946</v>
      </c>
      <c r="C2516" s="108" t="s">
        <v>1947</v>
      </c>
      <c r="D2516" s="107">
        <v>4498</v>
      </c>
      <c r="E2516" s="108" t="s">
        <v>16</v>
      </c>
      <c r="F2516" s="108" t="s">
        <v>679</v>
      </c>
      <c r="G2516" s="108" t="s">
        <v>605</v>
      </c>
      <c r="H2516" s="108" t="s">
        <v>612</v>
      </c>
      <c r="I2516" s="108" t="s">
        <v>612</v>
      </c>
      <c r="J2516" s="109">
        <v>1713.1110000000001</v>
      </c>
      <c r="K2516" s="107">
        <v>2020</v>
      </c>
      <c r="L2516" s="98"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98" t="b">
        <f t="shared" si="39"/>
        <v>1</v>
      </c>
    </row>
    <row r="2517" spans="1:13">
      <c r="A2517" s="107">
        <v>50632</v>
      </c>
      <c r="B2517" s="108" t="s">
        <v>1946</v>
      </c>
      <c r="C2517" s="108" t="s">
        <v>1947</v>
      </c>
      <c r="D2517" s="107">
        <v>4498</v>
      </c>
      <c r="E2517" s="108" t="s">
        <v>16</v>
      </c>
      <c r="F2517" s="108" t="s">
        <v>679</v>
      </c>
      <c r="G2517" s="108" t="s">
        <v>605</v>
      </c>
      <c r="H2517" s="108" t="s">
        <v>980</v>
      </c>
      <c r="I2517" s="108" t="s">
        <v>651</v>
      </c>
      <c r="J2517" s="109">
        <v>66155.096999999994</v>
      </c>
      <c r="K2517" s="107">
        <v>2020</v>
      </c>
      <c r="L2517" s="98"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98" t="b">
        <f t="shared" si="39"/>
        <v>1</v>
      </c>
    </row>
    <row r="2518" spans="1:13">
      <c r="A2518" s="107">
        <v>50632</v>
      </c>
      <c r="B2518" s="108" t="s">
        <v>1946</v>
      </c>
      <c r="C2518" s="108" t="s">
        <v>1947</v>
      </c>
      <c r="D2518" s="107">
        <v>4498</v>
      </c>
      <c r="E2518" s="108" t="s">
        <v>16</v>
      </c>
      <c r="F2518" s="108" t="s">
        <v>679</v>
      </c>
      <c r="G2518" s="108" t="s">
        <v>605</v>
      </c>
      <c r="H2518" s="108" t="s">
        <v>981</v>
      </c>
      <c r="I2518" s="108" t="s">
        <v>727</v>
      </c>
      <c r="J2518" s="109">
        <v>80854.792000000001</v>
      </c>
      <c r="K2518" s="107">
        <v>2020</v>
      </c>
      <c r="L2518" s="98"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98" t="b">
        <f t="shared" si="39"/>
        <v>1</v>
      </c>
    </row>
    <row r="2519" spans="1:13">
      <c r="A2519" s="107">
        <v>50633</v>
      </c>
      <c r="B2519" s="108" t="s">
        <v>1948</v>
      </c>
      <c r="C2519" s="108" t="s">
        <v>1617</v>
      </c>
      <c r="D2519" s="107">
        <v>3102</v>
      </c>
      <c r="E2519" s="108" t="s">
        <v>31</v>
      </c>
      <c r="F2519" s="108" t="s">
        <v>924</v>
      </c>
      <c r="G2519" s="108" t="s">
        <v>605</v>
      </c>
      <c r="H2519" s="108" t="s">
        <v>1558</v>
      </c>
      <c r="I2519" s="108" t="s">
        <v>727</v>
      </c>
      <c r="J2519" s="109">
        <v>343170</v>
      </c>
      <c r="K2519" s="107">
        <v>2020</v>
      </c>
      <c r="L2519" s="98"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98" t="b">
        <f t="shared" si="39"/>
        <v>0</v>
      </c>
    </row>
    <row r="2520" spans="1:13">
      <c r="A2520" s="107">
        <v>50637</v>
      </c>
      <c r="B2520" s="108" t="s">
        <v>1949</v>
      </c>
      <c r="C2520" s="108" t="s">
        <v>1950</v>
      </c>
      <c r="D2520" s="107">
        <v>56225</v>
      </c>
      <c r="E2520" s="108" t="s">
        <v>41</v>
      </c>
      <c r="F2520" s="108" t="s">
        <v>924</v>
      </c>
      <c r="G2520" s="108" t="s">
        <v>605</v>
      </c>
      <c r="H2520" s="108" t="s">
        <v>1463</v>
      </c>
      <c r="I2520" s="108" t="s">
        <v>786</v>
      </c>
      <c r="J2520" s="109">
        <v>270722.71000000002</v>
      </c>
      <c r="K2520" s="107">
        <v>2020</v>
      </c>
      <c r="L2520" s="98"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98" t="b">
        <f t="shared" si="39"/>
        <v>0</v>
      </c>
    </row>
    <row r="2521" spans="1:13">
      <c r="A2521" s="107">
        <v>50637</v>
      </c>
      <c r="B2521" s="108" t="s">
        <v>1949</v>
      </c>
      <c r="C2521" s="108" t="s">
        <v>1950</v>
      </c>
      <c r="D2521" s="107">
        <v>56225</v>
      </c>
      <c r="E2521" s="108" t="s">
        <v>41</v>
      </c>
      <c r="F2521" s="108" t="s">
        <v>924</v>
      </c>
      <c r="G2521" s="108" t="s">
        <v>605</v>
      </c>
      <c r="H2521" s="108" t="s">
        <v>612</v>
      </c>
      <c r="I2521" s="108" t="s">
        <v>612</v>
      </c>
      <c r="J2521" s="109">
        <v>0</v>
      </c>
      <c r="K2521" s="107">
        <v>2020</v>
      </c>
      <c r="L2521" s="98"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98" t="b">
        <f t="shared" si="39"/>
        <v>0</v>
      </c>
    </row>
    <row r="2522" spans="1:13">
      <c r="A2522" s="107">
        <v>50637</v>
      </c>
      <c r="B2522" s="108" t="s">
        <v>1949</v>
      </c>
      <c r="C2522" s="108" t="s">
        <v>1950</v>
      </c>
      <c r="D2522" s="107">
        <v>56225</v>
      </c>
      <c r="E2522" s="108" t="s">
        <v>41</v>
      </c>
      <c r="F2522" s="108" t="s">
        <v>924</v>
      </c>
      <c r="G2522" s="108" t="s">
        <v>605</v>
      </c>
      <c r="H2522" s="108" t="s">
        <v>604</v>
      </c>
      <c r="I2522" s="108" t="s">
        <v>604</v>
      </c>
      <c r="J2522" s="109">
        <v>73979.089000000007</v>
      </c>
      <c r="K2522" s="107">
        <v>2020</v>
      </c>
      <c r="L2522" s="98"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98" t="b">
        <f t="shared" si="39"/>
        <v>0</v>
      </c>
    </row>
    <row r="2523" spans="1:13">
      <c r="A2523" s="107">
        <v>50637</v>
      </c>
      <c r="B2523" s="108" t="s">
        <v>1949</v>
      </c>
      <c r="C2523" s="108" t="s">
        <v>1950</v>
      </c>
      <c r="D2523" s="107">
        <v>56225</v>
      </c>
      <c r="E2523" s="108" t="s">
        <v>41</v>
      </c>
      <c r="F2523" s="108" t="s">
        <v>924</v>
      </c>
      <c r="G2523" s="108" t="s">
        <v>605</v>
      </c>
      <c r="H2523" s="108" t="s">
        <v>646</v>
      </c>
      <c r="I2523" s="108" t="s">
        <v>646</v>
      </c>
      <c r="J2523" s="109">
        <v>0</v>
      </c>
      <c r="K2523" s="107">
        <v>2020</v>
      </c>
      <c r="L2523" s="98"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98" t="b">
        <f t="shared" si="39"/>
        <v>0</v>
      </c>
    </row>
    <row r="2524" spans="1:13">
      <c r="A2524" s="107">
        <v>50637</v>
      </c>
      <c r="B2524" s="108" t="s">
        <v>1949</v>
      </c>
      <c r="C2524" s="108" t="s">
        <v>1950</v>
      </c>
      <c r="D2524" s="107">
        <v>56225</v>
      </c>
      <c r="E2524" s="108" t="s">
        <v>41</v>
      </c>
      <c r="F2524" s="108" t="s">
        <v>924</v>
      </c>
      <c r="G2524" s="108" t="s">
        <v>605</v>
      </c>
      <c r="H2524" s="108" t="s">
        <v>785</v>
      </c>
      <c r="I2524" s="108" t="s">
        <v>786</v>
      </c>
      <c r="J2524" s="109">
        <v>75088.206000000006</v>
      </c>
      <c r="K2524" s="107">
        <v>2020</v>
      </c>
      <c r="L2524" s="98"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98" t="b">
        <f t="shared" si="39"/>
        <v>0</v>
      </c>
    </row>
    <row r="2525" spans="1:13">
      <c r="A2525" s="107">
        <v>50639</v>
      </c>
      <c r="B2525" s="108" t="s">
        <v>1951</v>
      </c>
      <c r="C2525" s="108" t="s">
        <v>1952</v>
      </c>
      <c r="D2525" s="107">
        <v>16653</v>
      </c>
      <c r="E2525" s="108" t="s">
        <v>76</v>
      </c>
      <c r="F2525" s="108" t="s">
        <v>924</v>
      </c>
      <c r="G2525" s="108" t="s">
        <v>664</v>
      </c>
      <c r="H2525" s="108" t="s">
        <v>636</v>
      </c>
      <c r="I2525" s="108" t="s">
        <v>665</v>
      </c>
      <c r="J2525" s="109">
        <v>21037.279999999999</v>
      </c>
      <c r="K2525" s="107">
        <v>2020</v>
      </c>
      <c r="L2525" s="98"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98" t="b">
        <f t="shared" si="39"/>
        <v>0</v>
      </c>
    </row>
    <row r="2526" spans="1:13">
      <c r="A2526" s="107">
        <v>50639</v>
      </c>
      <c r="B2526" s="108" t="s">
        <v>1951</v>
      </c>
      <c r="C2526" s="108" t="s">
        <v>1952</v>
      </c>
      <c r="D2526" s="107">
        <v>16653</v>
      </c>
      <c r="E2526" s="108" t="s">
        <v>76</v>
      </c>
      <c r="F2526" s="108" t="s">
        <v>924</v>
      </c>
      <c r="G2526" s="108" t="s">
        <v>605</v>
      </c>
      <c r="H2526" s="108" t="s">
        <v>1463</v>
      </c>
      <c r="I2526" s="108" t="s">
        <v>786</v>
      </c>
      <c r="J2526" s="109">
        <v>307102.68</v>
      </c>
      <c r="K2526" s="107">
        <v>2020</v>
      </c>
      <c r="L2526" s="98"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98" t="b">
        <f t="shared" si="39"/>
        <v>0</v>
      </c>
    </row>
    <row r="2527" spans="1:13">
      <c r="A2527" s="107">
        <v>50639</v>
      </c>
      <c r="B2527" s="108" t="s">
        <v>1951</v>
      </c>
      <c r="C2527" s="108" t="s">
        <v>1952</v>
      </c>
      <c r="D2527" s="107">
        <v>16653</v>
      </c>
      <c r="E2527" s="108" t="s">
        <v>76</v>
      </c>
      <c r="F2527" s="108" t="s">
        <v>924</v>
      </c>
      <c r="G2527" s="108" t="s">
        <v>605</v>
      </c>
      <c r="H2527" s="108" t="s">
        <v>612</v>
      </c>
      <c r="I2527" s="108" t="s">
        <v>612</v>
      </c>
      <c r="J2527" s="109">
        <v>683.98099999999999</v>
      </c>
      <c r="K2527" s="107">
        <v>2020</v>
      </c>
      <c r="L2527" s="98"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98" t="b">
        <f t="shared" si="39"/>
        <v>0</v>
      </c>
    </row>
    <row r="2528" spans="1:13">
      <c r="A2528" s="107">
        <v>50639</v>
      </c>
      <c r="B2528" s="108" t="s">
        <v>1951</v>
      </c>
      <c r="C2528" s="108" t="s">
        <v>1952</v>
      </c>
      <c r="D2528" s="107">
        <v>16653</v>
      </c>
      <c r="E2528" s="108" t="s">
        <v>76</v>
      </c>
      <c r="F2528" s="108" t="s">
        <v>924</v>
      </c>
      <c r="G2528" s="108" t="s">
        <v>605</v>
      </c>
      <c r="H2528" s="108" t="s">
        <v>604</v>
      </c>
      <c r="I2528" s="108" t="s">
        <v>604</v>
      </c>
      <c r="J2528" s="109">
        <v>46322.105000000003</v>
      </c>
      <c r="K2528" s="107">
        <v>2020</v>
      </c>
      <c r="L2528" s="98"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98" t="b">
        <f t="shared" si="39"/>
        <v>0</v>
      </c>
    </row>
    <row r="2529" spans="1:13">
      <c r="A2529" s="107">
        <v>50639</v>
      </c>
      <c r="B2529" s="108" t="s">
        <v>1951</v>
      </c>
      <c r="C2529" s="108" t="s">
        <v>1952</v>
      </c>
      <c r="D2529" s="107">
        <v>16653</v>
      </c>
      <c r="E2529" s="108" t="s">
        <v>76</v>
      </c>
      <c r="F2529" s="108" t="s">
        <v>924</v>
      </c>
      <c r="G2529" s="108" t="s">
        <v>605</v>
      </c>
      <c r="H2529" s="108" t="s">
        <v>1565</v>
      </c>
      <c r="I2529" s="108" t="s">
        <v>689</v>
      </c>
      <c r="J2529" s="109">
        <v>3097.2530000000002</v>
      </c>
      <c r="K2529" s="107">
        <v>2020</v>
      </c>
      <c r="L2529" s="98"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98" t="b">
        <f t="shared" si="39"/>
        <v>0</v>
      </c>
    </row>
    <row r="2530" spans="1:13">
      <c r="A2530" s="107">
        <v>50639</v>
      </c>
      <c r="B2530" s="108" t="s">
        <v>1951</v>
      </c>
      <c r="C2530" s="108" t="s">
        <v>1952</v>
      </c>
      <c r="D2530" s="107">
        <v>16653</v>
      </c>
      <c r="E2530" s="108" t="s">
        <v>76</v>
      </c>
      <c r="F2530" s="108" t="s">
        <v>924</v>
      </c>
      <c r="G2530" s="108" t="s">
        <v>605</v>
      </c>
      <c r="H2530" s="108" t="s">
        <v>785</v>
      </c>
      <c r="I2530" s="108" t="s">
        <v>786</v>
      </c>
      <c r="J2530" s="109">
        <v>88541.986999999994</v>
      </c>
      <c r="K2530" s="107">
        <v>2020</v>
      </c>
      <c r="L2530" s="98"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98" t="b">
        <f t="shared" si="39"/>
        <v>0</v>
      </c>
    </row>
    <row r="2531" spans="1:13">
      <c r="A2531" s="107">
        <v>50647</v>
      </c>
      <c r="B2531" s="108" t="s">
        <v>1953</v>
      </c>
      <c r="C2531" s="108" t="s">
        <v>1954</v>
      </c>
      <c r="D2531" s="107">
        <v>4497</v>
      </c>
      <c r="E2531" s="108" t="s">
        <v>48</v>
      </c>
      <c r="F2531" s="108" t="s">
        <v>973</v>
      </c>
      <c r="G2531" s="108" t="s">
        <v>605</v>
      </c>
      <c r="H2531" s="108" t="s">
        <v>980</v>
      </c>
      <c r="I2531" s="108" t="s">
        <v>651</v>
      </c>
      <c r="J2531" s="109">
        <v>19762.008000000002</v>
      </c>
      <c r="K2531" s="107">
        <v>2020</v>
      </c>
      <c r="L2531" s="98"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98" t="b">
        <f t="shared" si="39"/>
        <v>0</v>
      </c>
    </row>
    <row r="2532" spans="1:13">
      <c r="A2532" s="107">
        <v>50647</v>
      </c>
      <c r="B2532" s="108" t="s">
        <v>1953</v>
      </c>
      <c r="C2532" s="108" t="s">
        <v>1954</v>
      </c>
      <c r="D2532" s="107">
        <v>4497</v>
      </c>
      <c r="E2532" s="108" t="s">
        <v>48</v>
      </c>
      <c r="F2532" s="108" t="s">
        <v>973</v>
      </c>
      <c r="G2532" s="108" t="s">
        <v>605</v>
      </c>
      <c r="H2532" s="108" t="s">
        <v>981</v>
      </c>
      <c r="I2532" s="108" t="s">
        <v>727</v>
      </c>
      <c r="J2532" s="109">
        <v>24153.484</v>
      </c>
      <c r="K2532" s="107">
        <v>2020</v>
      </c>
      <c r="L2532" s="98"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98" t="b">
        <f t="shared" si="39"/>
        <v>0</v>
      </c>
    </row>
    <row r="2533" spans="1:13">
      <c r="A2533" s="107">
        <v>50647</v>
      </c>
      <c r="B2533" s="108" t="s">
        <v>1953</v>
      </c>
      <c r="C2533" s="108" t="s">
        <v>1954</v>
      </c>
      <c r="D2533" s="107">
        <v>4497</v>
      </c>
      <c r="E2533" s="108" t="s">
        <v>48</v>
      </c>
      <c r="F2533" s="108" t="s">
        <v>973</v>
      </c>
      <c r="G2533" s="108" t="s">
        <v>605</v>
      </c>
      <c r="H2533" s="108" t="s">
        <v>604</v>
      </c>
      <c r="I2533" s="108" t="s">
        <v>604</v>
      </c>
      <c r="J2533" s="109">
        <v>700.50800000000004</v>
      </c>
      <c r="K2533" s="107">
        <v>2020</v>
      </c>
      <c r="L2533" s="98"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98" t="b">
        <f t="shared" si="39"/>
        <v>0</v>
      </c>
    </row>
    <row r="2534" spans="1:13">
      <c r="A2534" s="107">
        <v>50648</v>
      </c>
      <c r="B2534" s="108" t="s">
        <v>1955</v>
      </c>
      <c r="C2534" s="108" t="s">
        <v>1956</v>
      </c>
      <c r="D2534" s="107">
        <v>4474</v>
      </c>
      <c r="E2534" s="108" t="s">
        <v>24</v>
      </c>
      <c r="F2534" s="108" t="s">
        <v>679</v>
      </c>
      <c r="G2534" s="108" t="s">
        <v>605</v>
      </c>
      <c r="H2534" s="108" t="s">
        <v>980</v>
      </c>
      <c r="I2534" s="108" t="s">
        <v>651</v>
      </c>
      <c r="J2534" s="109">
        <v>46748.824000000001</v>
      </c>
      <c r="K2534" s="107">
        <v>2020</v>
      </c>
      <c r="L2534" s="98"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98" t="b">
        <f t="shared" si="39"/>
        <v>1</v>
      </c>
    </row>
    <row r="2535" spans="1:13">
      <c r="A2535" s="107">
        <v>50648</v>
      </c>
      <c r="B2535" s="108" t="s">
        <v>1955</v>
      </c>
      <c r="C2535" s="108" t="s">
        <v>1956</v>
      </c>
      <c r="D2535" s="107">
        <v>4474</v>
      </c>
      <c r="E2535" s="108" t="s">
        <v>24</v>
      </c>
      <c r="F2535" s="108" t="s">
        <v>679</v>
      </c>
      <c r="G2535" s="108" t="s">
        <v>605</v>
      </c>
      <c r="H2535" s="108" t="s">
        <v>981</v>
      </c>
      <c r="I2535" s="108" t="s">
        <v>727</v>
      </c>
      <c r="J2535" s="109">
        <v>57138.175999999999</v>
      </c>
      <c r="K2535" s="107">
        <v>2020</v>
      </c>
      <c r="L2535" s="98"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98" t="b">
        <f t="shared" si="39"/>
        <v>1</v>
      </c>
    </row>
    <row r="2536" spans="1:13">
      <c r="A2536" s="107">
        <v>50648</v>
      </c>
      <c r="B2536" s="108" t="s">
        <v>1955</v>
      </c>
      <c r="C2536" s="108" t="s">
        <v>1956</v>
      </c>
      <c r="D2536" s="107">
        <v>4474</v>
      </c>
      <c r="E2536" s="108" t="s">
        <v>24</v>
      </c>
      <c r="F2536" s="108" t="s">
        <v>679</v>
      </c>
      <c r="G2536" s="108" t="s">
        <v>605</v>
      </c>
      <c r="H2536" s="108" t="s">
        <v>604</v>
      </c>
      <c r="I2536" s="108" t="s">
        <v>604</v>
      </c>
      <c r="J2536" s="109">
        <v>0</v>
      </c>
      <c r="K2536" s="107">
        <v>2020</v>
      </c>
      <c r="L2536" s="98"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98" t="b">
        <f t="shared" si="39"/>
        <v>1</v>
      </c>
    </row>
    <row r="2537" spans="1:13">
      <c r="A2537" s="107">
        <v>50649</v>
      </c>
      <c r="B2537" s="108" t="s">
        <v>1957</v>
      </c>
      <c r="C2537" s="108" t="s">
        <v>1957</v>
      </c>
      <c r="D2537" s="107">
        <v>4484</v>
      </c>
      <c r="E2537" s="108" t="s">
        <v>102</v>
      </c>
      <c r="F2537" s="108" t="s">
        <v>1454</v>
      </c>
      <c r="G2537" s="108" t="s">
        <v>605</v>
      </c>
      <c r="H2537" s="108" t="s">
        <v>612</v>
      </c>
      <c r="I2537" s="108" t="s">
        <v>612</v>
      </c>
      <c r="J2537" s="109">
        <v>301.39499999999998</v>
      </c>
      <c r="K2537" s="107">
        <v>2020</v>
      </c>
      <c r="L2537" s="98"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98" t="b">
        <f t="shared" si="39"/>
        <v>0</v>
      </c>
    </row>
    <row r="2538" spans="1:13">
      <c r="A2538" s="107">
        <v>50649</v>
      </c>
      <c r="B2538" s="108" t="s">
        <v>1957</v>
      </c>
      <c r="C2538" s="108" t="s">
        <v>1957</v>
      </c>
      <c r="D2538" s="107">
        <v>4484</v>
      </c>
      <c r="E2538" s="108" t="s">
        <v>102</v>
      </c>
      <c r="F2538" s="108" t="s">
        <v>1454</v>
      </c>
      <c r="G2538" s="108" t="s">
        <v>605</v>
      </c>
      <c r="H2538" s="108" t="s">
        <v>980</v>
      </c>
      <c r="I2538" s="108" t="s">
        <v>651</v>
      </c>
      <c r="J2538" s="109">
        <v>52280.764000000003</v>
      </c>
      <c r="K2538" s="107">
        <v>2020</v>
      </c>
      <c r="L2538" s="98"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98" t="b">
        <f t="shared" si="39"/>
        <v>0</v>
      </c>
    </row>
    <row r="2539" spans="1:13">
      <c r="A2539" s="107">
        <v>50649</v>
      </c>
      <c r="B2539" s="108" t="s">
        <v>1957</v>
      </c>
      <c r="C2539" s="108" t="s">
        <v>1957</v>
      </c>
      <c r="D2539" s="107">
        <v>4484</v>
      </c>
      <c r="E2539" s="108" t="s">
        <v>102</v>
      </c>
      <c r="F2539" s="108" t="s">
        <v>1454</v>
      </c>
      <c r="G2539" s="108" t="s">
        <v>605</v>
      </c>
      <c r="H2539" s="108" t="s">
        <v>981</v>
      </c>
      <c r="I2539" s="108" t="s">
        <v>727</v>
      </c>
      <c r="J2539" s="109">
        <v>63897.841</v>
      </c>
      <c r="K2539" s="107">
        <v>2020</v>
      </c>
      <c r="L2539" s="98"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98" t="b">
        <f t="shared" si="39"/>
        <v>0</v>
      </c>
    </row>
    <row r="2540" spans="1:13">
      <c r="A2540" s="107">
        <v>50656</v>
      </c>
      <c r="B2540" s="108" t="s">
        <v>1958</v>
      </c>
      <c r="C2540" s="108" t="s">
        <v>1959</v>
      </c>
      <c r="D2540" s="107">
        <v>9097</v>
      </c>
      <c r="E2540" s="108" t="s">
        <v>102</v>
      </c>
      <c r="F2540" s="108" t="s">
        <v>679</v>
      </c>
      <c r="G2540" s="108" t="s">
        <v>605</v>
      </c>
      <c r="H2540" s="108" t="s">
        <v>980</v>
      </c>
      <c r="I2540" s="108" t="s">
        <v>651</v>
      </c>
      <c r="J2540" s="109">
        <v>86668.760999999999</v>
      </c>
      <c r="K2540" s="107">
        <v>2020</v>
      </c>
      <c r="L2540" s="98"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98" t="b">
        <f t="shared" si="39"/>
        <v>1</v>
      </c>
    </row>
    <row r="2541" spans="1:13">
      <c r="A2541" s="107">
        <v>50656</v>
      </c>
      <c r="B2541" s="108" t="s">
        <v>1958</v>
      </c>
      <c r="C2541" s="108" t="s">
        <v>1959</v>
      </c>
      <c r="D2541" s="107">
        <v>9097</v>
      </c>
      <c r="E2541" s="108" t="s">
        <v>102</v>
      </c>
      <c r="F2541" s="108" t="s">
        <v>679</v>
      </c>
      <c r="G2541" s="108" t="s">
        <v>605</v>
      </c>
      <c r="H2541" s="108" t="s">
        <v>981</v>
      </c>
      <c r="I2541" s="108" t="s">
        <v>727</v>
      </c>
      <c r="J2541" s="109">
        <v>105928.04</v>
      </c>
      <c r="K2541" s="107">
        <v>2020</v>
      </c>
      <c r="L2541" s="98"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98" t="b">
        <f t="shared" si="39"/>
        <v>1</v>
      </c>
    </row>
    <row r="2542" spans="1:13">
      <c r="A2542" s="107">
        <v>50656</v>
      </c>
      <c r="B2542" s="108" t="s">
        <v>1958</v>
      </c>
      <c r="C2542" s="108" t="s">
        <v>1959</v>
      </c>
      <c r="D2542" s="107">
        <v>9097</v>
      </c>
      <c r="E2542" s="108" t="s">
        <v>102</v>
      </c>
      <c r="F2542" s="108" t="s">
        <v>679</v>
      </c>
      <c r="G2542" s="108" t="s">
        <v>605</v>
      </c>
      <c r="H2542" s="108" t="s">
        <v>620</v>
      </c>
      <c r="I2542" s="108" t="s">
        <v>621</v>
      </c>
      <c r="J2542" s="109">
        <v>401.19799999999998</v>
      </c>
      <c r="K2542" s="107">
        <v>2020</v>
      </c>
      <c r="L2542" s="98"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98" t="b">
        <f t="shared" si="39"/>
        <v>1</v>
      </c>
    </row>
    <row r="2543" spans="1:13">
      <c r="A2543" s="107">
        <v>50657</v>
      </c>
      <c r="B2543" s="108" t="s">
        <v>1960</v>
      </c>
      <c r="C2543" s="108" t="s">
        <v>1961</v>
      </c>
      <c r="D2543" s="107">
        <v>49760</v>
      </c>
      <c r="E2543" s="108" t="s">
        <v>68</v>
      </c>
      <c r="F2543" s="108" t="s">
        <v>679</v>
      </c>
      <c r="G2543" s="108" t="s">
        <v>605</v>
      </c>
      <c r="H2543" s="108" t="s">
        <v>980</v>
      </c>
      <c r="I2543" s="108" t="s">
        <v>651</v>
      </c>
      <c r="J2543" s="109">
        <v>129739.22</v>
      </c>
      <c r="K2543" s="107">
        <v>2020</v>
      </c>
      <c r="L2543" s="98"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98" t="b">
        <f t="shared" si="39"/>
        <v>1</v>
      </c>
    </row>
    <row r="2544" spans="1:13">
      <c r="A2544" s="107">
        <v>50657</v>
      </c>
      <c r="B2544" s="108" t="s">
        <v>1960</v>
      </c>
      <c r="C2544" s="108" t="s">
        <v>1961</v>
      </c>
      <c r="D2544" s="107">
        <v>49760</v>
      </c>
      <c r="E2544" s="108" t="s">
        <v>68</v>
      </c>
      <c r="F2544" s="108" t="s">
        <v>679</v>
      </c>
      <c r="G2544" s="108" t="s">
        <v>605</v>
      </c>
      <c r="H2544" s="108" t="s">
        <v>981</v>
      </c>
      <c r="I2544" s="108" t="s">
        <v>727</v>
      </c>
      <c r="J2544" s="109">
        <v>158571.07</v>
      </c>
      <c r="K2544" s="107">
        <v>2020</v>
      </c>
      <c r="L2544" s="98"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98" t="b">
        <f t="shared" si="39"/>
        <v>1</v>
      </c>
    </row>
    <row r="2545" spans="1:13">
      <c r="A2545" s="107">
        <v>50657</v>
      </c>
      <c r="B2545" s="108" t="s">
        <v>1960</v>
      </c>
      <c r="C2545" s="108" t="s">
        <v>1961</v>
      </c>
      <c r="D2545" s="107">
        <v>49760</v>
      </c>
      <c r="E2545" s="108" t="s">
        <v>68</v>
      </c>
      <c r="F2545" s="108" t="s">
        <v>679</v>
      </c>
      <c r="G2545" s="108" t="s">
        <v>605</v>
      </c>
      <c r="H2545" s="108" t="s">
        <v>604</v>
      </c>
      <c r="I2545" s="108" t="s">
        <v>604</v>
      </c>
      <c r="J2545" s="109">
        <v>2204.7150000000001</v>
      </c>
      <c r="K2545" s="107">
        <v>2020</v>
      </c>
      <c r="L2545" s="98"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98" t="b">
        <f t="shared" si="39"/>
        <v>1</v>
      </c>
    </row>
    <row r="2546" spans="1:13">
      <c r="A2546" s="107">
        <v>50658</v>
      </c>
      <c r="B2546" s="108" t="s">
        <v>1962</v>
      </c>
      <c r="C2546" s="108" t="s">
        <v>1963</v>
      </c>
      <c r="D2546" s="107">
        <v>4425</v>
      </c>
      <c r="E2546" s="108" t="s">
        <v>140</v>
      </c>
      <c r="F2546" s="108" t="s">
        <v>679</v>
      </c>
      <c r="G2546" s="108" t="s">
        <v>605</v>
      </c>
      <c r="H2546" s="108" t="s">
        <v>980</v>
      </c>
      <c r="I2546" s="108" t="s">
        <v>651</v>
      </c>
      <c r="J2546" s="109">
        <v>322347.39</v>
      </c>
      <c r="K2546" s="107">
        <v>2020</v>
      </c>
      <c r="L2546" s="98"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98" t="b">
        <f t="shared" si="39"/>
        <v>1</v>
      </c>
    </row>
    <row r="2547" spans="1:13">
      <c r="A2547" s="107">
        <v>50658</v>
      </c>
      <c r="B2547" s="108" t="s">
        <v>1962</v>
      </c>
      <c r="C2547" s="108" t="s">
        <v>1963</v>
      </c>
      <c r="D2547" s="107">
        <v>4425</v>
      </c>
      <c r="E2547" s="108" t="s">
        <v>140</v>
      </c>
      <c r="F2547" s="108" t="s">
        <v>679</v>
      </c>
      <c r="G2547" s="108" t="s">
        <v>605</v>
      </c>
      <c r="H2547" s="108" t="s">
        <v>981</v>
      </c>
      <c r="I2547" s="108" t="s">
        <v>727</v>
      </c>
      <c r="J2547" s="109">
        <v>393979.27</v>
      </c>
      <c r="K2547" s="107">
        <v>2020</v>
      </c>
      <c r="L2547" s="98"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98" t="b">
        <f t="shared" si="39"/>
        <v>1</v>
      </c>
    </row>
    <row r="2548" spans="1:13">
      <c r="A2548" s="107">
        <v>50658</v>
      </c>
      <c r="B2548" s="108" t="s">
        <v>1962</v>
      </c>
      <c r="C2548" s="108" t="s">
        <v>1963</v>
      </c>
      <c r="D2548" s="107">
        <v>4425</v>
      </c>
      <c r="E2548" s="108" t="s">
        <v>140</v>
      </c>
      <c r="F2548" s="108" t="s">
        <v>679</v>
      </c>
      <c r="G2548" s="108" t="s">
        <v>605</v>
      </c>
      <c r="H2548" s="108" t="s">
        <v>604</v>
      </c>
      <c r="I2548" s="108" t="s">
        <v>604</v>
      </c>
      <c r="J2548" s="109">
        <v>4390.3379999999997</v>
      </c>
      <c r="K2548" s="107">
        <v>2020</v>
      </c>
      <c r="L2548" s="98"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98" t="b">
        <f t="shared" si="39"/>
        <v>1</v>
      </c>
    </row>
    <row r="2549" spans="1:13">
      <c r="A2549" s="107">
        <v>50660</v>
      </c>
      <c r="B2549" s="108" t="s">
        <v>1964</v>
      </c>
      <c r="C2549" s="108" t="s">
        <v>1964</v>
      </c>
      <c r="D2549" s="107">
        <v>56316</v>
      </c>
      <c r="E2549" s="108" t="s">
        <v>112</v>
      </c>
      <c r="F2549" s="108" t="s">
        <v>924</v>
      </c>
      <c r="G2549" s="108" t="s">
        <v>605</v>
      </c>
      <c r="H2549" s="108" t="s">
        <v>980</v>
      </c>
      <c r="I2549" s="108" t="s">
        <v>651</v>
      </c>
      <c r="J2549" s="109">
        <v>4932.4449999999997</v>
      </c>
      <c r="K2549" s="107">
        <v>2020</v>
      </c>
      <c r="L2549" s="98"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98" t="b">
        <f t="shared" si="39"/>
        <v>0</v>
      </c>
    </row>
    <row r="2550" spans="1:13">
      <c r="A2550" s="107">
        <v>50660</v>
      </c>
      <c r="B2550" s="108" t="s">
        <v>1964</v>
      </c>
      <c r="C2550" s="108" t="s">
        <v>1964</v>
      </c>
      <c r="D2550" s="107">
        <v>56316</v>
      </c>
      <c r="E2550" s="108" t="s">
        <v>112</v>
      </c>
      <c r="F2550" s="108" t="s">
        <v>924</v>
      </c>
      <c r="G2550" s="108" t="s">
        <v>605</v>
      </c>
      <c r="H2550" s="108" t="s">
        <v>981</v>
      </c>
      <c r="I2550" s="108" t="s">
        <v>727</v>
      </c>
      <c r="J2550" s="109">
        <v>6028.6289999999999</v>
      </c>
      <c r="K2550" s="107">
        <v>2020</v>
      </c>
      <c r="L2550" s="98"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98" t="b">
        <f t="shared" si="39"/>
        <v>0</v>
      </c>
    </row>
    <row r="2551" spans="1:13">
      <c r="A2551" s="107">
        <v>50660</v>
      </c>
      <c r="B2551" s="108" t="s">
        <v>1964</v>
      </c>
      <c r="C2551" s="108" t="s">
        <v>1964</v>
      </c>
      <c r="D2551" s="107">
        <v>56316</v>
      </c>
      <c r="E2551" s="108" t="s">
        <v>112</v>
      </c>
      <c r="F2551" s="108" t="s">
        <v>924</v>
      </c>
      <c r="G2551" s="108" t="s">
        <v>605</v>
      </c>
      <c r="H2551" s="108" t="s">
        <v>604</v>
      </c>
      <c r="I2551" s="108" t="s">
        <v>604</v>
      </c>
      <c r="J2551" s="109">
        <v>147.92599999999999</v>
      </c>
      <c r="K2551" s="107">
        <v>2020</v>
      </c>
      <c r="L2551" s="98"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98" t="b">
        <f t="shared" si="39"/>
        <v>0</v>
      </c>
    </row>
    <row r="2552" spans="1:13">
      <c r="A2552" s="107">
        <v>50661</v>
      </c>
      <c r="B2552" s="108" t="s">
        <v>1965</v>
      </c>
      <c r="C2552" s="108" t="s">
        <v>1966</v>
      </c>
      <c r="D2552" s="107">
        <v>13982</v>
      </c>
      <c r="E2552" s="108" t="s">
        <v>71</v>
      </c>
      <c r="F2552" s="108" t="s">
        <v>679</v>
      </c>
      <c r="G2552" s="108" t="s">
        <v>605</v>
      </c>
      <c r="H2552" s="108" t="s">
        <v>612</v>
      </c>
      <c r="I2552" s="108" t="s">
        <v>612</v>
      </c>
      <c r="J2552" s="109">
        <v>747.923</v>
      </c>
      <c r="K2552" s="107">
        <v>2020</v>
      </c>
      <c r="L2552" s="98"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98" t="b">
        <f t="shared" si="39"/>
        <v>1</v>
      </c>
    </row>
    <row r="2553" spans="1:13">
      <c r="A2553" s="107">
        <v>50661</v>
      </c>
      <c r="B2553" s="108" t="s">
        <v>1965</v>
      </c>
      <c r="C2553" s="108" t="s">
        <v>1966</v>
      </c>
      <c r="D2553" s="107">
        <v>13982</v>
      </c>
      <c r="E2553" s="108" t="s">
        <v>71</v>
      </c>
      <c r="F2553" s="108" t="s">
        <v>679</v>
      </c>
      <c r="G2553" s="108" t="s">
        <v>605</v>
      </c>
      <c r="H2553" s="108" t="s">
        <v>980</v>
      </c>
      <c r="I2553" s="108" t="s">
        <v>651</v>
      </c>
      <c r="J2553" s="109">
        <v>156340.81</v>
      </c>
      <c r="K2553" s="107">
        <v>2020</v>
      </c>
      <c r="L2553" s="98"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98" t="b">
        <f t="shared" si="39"/>
        <v>1</v>
      </c>
    </row>
    <row r="2554" spans="1:13">
      <c r="A2554" s="107">
        <v>50661</v>
      </c>
      <c r="B2554" s="108" t="s">
        <v>1965</v>
      </c>
      <c r="C2554" s="108" t="s">
        <v>1966</v>
      </c>
      <c r="D2554" s="107">
        <v>13982</v>
      </c>
      <c r="E2554" s="108" t="s">
        <v>71</v>
      </c>
      <c r="F2554" s="108" t="s">
        <v>679</v>
      </c>
      <c r="G2554" s="108" t="s">
        <v>605</v>
      </c>
      <c r="H2554" s="108" t="s">
        <v>981</v>
      </c>
      <c r="I2554" s="108" t="s">
        <v>727</v>
      </c>
      <c r="J2554" s="109">
        <v>191089.26</v>
      </c>
      <c r="K2554" s="107">
        <v>2020</v>
      </c>
      <c r="L2554" s="98"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98" t="b">
        <f t="shared" si="39"/>
        <v>1</v>
      </c>
    </row>
    <row r="2555" spans="1:13">
      <c r="A2555" s="107">
        <v>50662</v>
      </c>
      <c r="B2555" s="108" t="s">
        <v>1967</v>
      </c>
      <c r="C2555" s="108" t="s">
        <v>1968</v>
      </c>
      <c r="D2555" s="107">
        <v>4487</v>
      </c>
      <c r="E2555" s="108" t="s">
        <v>102</v>
      </c>
      <c r="F2555" s="108" t="s">
        <v>1454</v>
      </c>
      <c r="G2555" s="108" t="s">
        <v>605</v>
      </c>
      <c r="H2555" s="108" t="s">
        <v>980</v>
      </c>
      <c r="I2555" s="108" t="s">
        <v>651</v>
      </c>
      <c r="J2555" s="109">
        <v>100470.87</v>
      </c>
      <c r="K2555" s="107">
        <v>2020</v>
      </c>
      <c r="L2555" s="98"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98" t="b">
        <f t="shared" si="39"/>
        <v>0</v>
      </c>
    </row>
    <row r="2556" spans="1:13">
      <c r="A2556" s="107">
        <v>50662</v>
      </c>
      <c r="B2556" s="108" t="s">
        <v>1967</v>
      </c>
      <c r="C2556" s="108" t="s">
        <v>1968</v>
      </c>
      <c r="D2556" s="107">
        <v>4487</v>
      </c>
      <c r="E2556" s="108" t="s">
        <v>102</v>
      </c>
      <c r="F2556" s="108" t="s">
        <v>1454</v>
      </c>
      <c r="G2556" s="108" t="s">
        <v>605</v>
      </c>
      <c r="H2556" s="108" t="s">
        <v>981</v>
      </c>
      <c r="I2556" s="108" t="s">
        <v>727</v>
      </c>
      <c r="J2556" s="109">
        <v>122795.16</v>
      </c>
      <c r="K2556" s="107">
        <v>2020</v>
      </c>
      <c r="L2556" s="98"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98" t="b">
        <f t="shared" si="39"/>
        <v>0</v>
      </c>
    </row>
    <row r="2557" spans="1:13">
      <c r="A2557" s="107">
        <v>50662</v>
      </c>
      <c r="B2557" s="108" t="s">
        <v>1967</v>
      </c>
      <c r="C2557" s="108" t="s">
        <v>1968</v>
      </c>
      <c r="D2557" s="107">
        <v>4487</v>
      </c>
      <c r="E2557" s="108" t="s">
        <v>102</v>
      </c>
      <c r="F2557" s="108" t="s">
        <v>1454</v>
      </c>
      <c r="G2557" s="108" t="s">
        <v>605</v>
      </c>
      <c r="H2557" s="108" t="s">
        <v>604</v>
      </c>
      <c r="I2557" s="108" t="s">
        <v>604</v>
      </c>
      <c r="J2557" s="109">
        <v>962.97</v>
      </c>
      <c r="K2557" s="107">
        <v>2020</v>
      </c>
      <c r="L2557" s="98"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98" t="b">
        <f t="shared" si="39"/>
        <v>0</v>
      </c>
    </row>
    <row r="2558" spans="1:13">
      <c r="A2558" s="107">
        <v>50663</v>
      </c>
      <c r="B2558" s="108" t="s">
        <v>1969</v>
      </c>
      <c r="C2558" s="108" t="s">
        <v>1970</v>
      </c>
      <c r="D2558" s="107">
        <v>4496</v>
      </c>
      <c r="E2558" s="108" t="s">
        <v>140</v>
      </c>
      <c r="F2558" s="108" t="s">
        <v>1454</v>
      </c>
      <c r="G2558" s="108" t="s">
        <v>605</v>
      </c>
      <c r="H2558" s="108" t="s">
        <v>980</v>
      </c>
      <c r="I2558" s="108" t="s">
        <v>651</v>
      </c>
      <c r="J2558" s="109">
        <v>63825.517</v>
      </c>
      <c r="K2558" s="107">
        <v>2020</v>
      </c>
      <c r="L2558" s="98"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98" t="b">
        <f t="shared" si="39"/>
        <v>0</v>
      </c>
    </row>
    <row r="2559" spans="1:13">
      <c r="A2559" s="107">
        <v>50663</v>
      </c>
      <c r="B2559" s="108" t="s">
        <v>1969</v>
      </c>
      <c r="C2559" s="108" t="s">
        <v>1970</v>
      </c>
      <c r="D2559" s="107">
        <v>4496</v>
      </c>
      <c r="E2559" s="108" t="s">
        <v>140</v>
      </c>
      <c r="F2559" s="108" t="s">
        <v>1454</v>
      </c>
      <c r="G2559" s="108" t="s">
        <v>605</v>
      </c>
      <c r="H2559" s="108" t="s">
        <v>981</v>
      </c>
      <c r="I2559" s="108" t="s">
        <v>727</v>
      </c>
      <c r="J2559" s="109">
        <v>78008.482999999993</v>
      </c>
      <c r="K2559" s="107">
        <v>2020</v>
      </c>
      <c r="L2559" s="98"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98" t="b">
        <f t="shared" si="39"/>
        <v>0</v>
      </c>
    </row>
    <row r="2560" spans="1:13">
      <c r="A2560" s="107">
        <v>50666</v>
      </c>
      <c r="B2560" s="108" t="s">
        <v>1971</v>
      </c>
      <c r="C2560" s="108" t="s">
        <v>1972</v>
      </c>
      <c r="D2560" s="107">
        <v>14519</v>
      </c>
      <c r="E2560" s="108" t="s">
        <v>31</v>
      </c>
      <c r="F2560" s="108" t="s">
        <v>679</v>
      </c>
      <c r="G2560" s="108" t="s">
        <v>605</v>
      </c>
      <c r="H2560" s="108" t="s">
        <v>980</v>
      </c>
      <c r="I2560" s="108" t="s">
        <v>651</v>
      </c>
      <c r="J2560" s="109">
        <v>85900.084000000003</v>
      </c>
      <c r="K2560" s="107">
        <v>2020</v>
      </c>
      <c r="L2560" s="98"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98" t="b">
        <f t="shared" si="39"/>
        <v>1</v>
      </c>
    </row>
    <row r="2561" spans="1:13">
      <c r="A2561" s="107">
        <v>50666</v>
      </c>
      <c r="B2561" s="108" t="s">
        <v>1971</v>
      </c>
      <c r="C2561" s="108" t="s">
        <v>1972</v>
      </c>
      <c r="D2561" s="107">
        <v>14519</v>
      </c>
      <c r="E2561" s="108" t="s">
        <v>31</v>
      </c>
      <c r="F2561" s="108" t="s">
        <v>679</v>
      </c>
      <c r="G2561" s="108" t="s">
        <v>605</v>
      </c>
      <c r="H2561" s="108" t="s">
        <v>981</v>
      </c>
      <c r="I2561" s="108" t="s">
        <v>727</v>
      </c>
      <c r="J2561" s="109">
        <v>104989.65</v>
      </c>
      <c r="K2561" s="107">
        <v>2020</v>
      </c>
      <c r="L2561" s="98"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98" t="b">
        <f t="shared" si="39"/>
        <v>1</v>
      </c>
    </row>
    <row r="2562" spans="1:13">
      <c r="A2562" s="107">
        <v>50666</v>
      </c>
      <c r="B2562" s="108" t="s">
        <v>1971</v>
      </c>
      <c r="C2562" s="108" t="s">
        <v>1972</v>
      </c>
      <c r="D2562" s="107">
        <v>14519</v>
      </c>
      <c r="E2562" s="108" t="s">
        <v>31</v>
      </c>
      <c r="F2562" s="108" t="s">
        <v>679</v>
      </c>
      <c r="G2562" s="108" t="s">
        <v>605</v>
      </c>
      <c r="H2562" s="108" t="s">
        <v>604</v>
      </c>
      <c r="I2562" s="108" t="s">
        <v>604</v>
      </c>
      <c r="J2562" s="109">
        <v>386.26299999999998</v>
      </c>
      <c r="K2562" s="107">
        <v>2020</v>
      </c>
      <c r="L2562" s="98"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98" t="b">
        <f t="shared" si="39"/>
        <v>1</v>
      </c>
    </row>
    <row r="2563" spans="1:13">
      <c r="A2563" s="107">
        <v>50674</v>
      </c>
      <c r="B2563" s="108" t="s">
        <v>1973</v>
      </c>
      <c r="C2563" s="108" t="s">
        <v>1974</v>
      </c>
      <c r="D2563" s="107">
        <v>14395</v>
      </c>
      <c r="E2563" s="108" t="s">
        <v>16</v>
      </c>
      <c r="F2563" s="108" t="s">
        <v>1454</v>
      </c>
      <c r="G2563" s="108" t="s">
        <v>649</v>
      </c>
      <c r="H2563" s="108" t="s">
        <v>604</v>
      </c>
      <c r="I2563" s="108" t="s">
        <v>604</v>
      </c>
      <c r="J2563" s="109">
        <v>7094</v>
      </c>
      <c r="K2563" s="107">
        <v>2020</v>
      </c>
      <c r="L2563" s="98"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98" t="b">
        <f t="shared" si="39"/>
        <v>0</v>
      </c>
    </row>
    <row r="2564" spans="1:13">
      <c r="A2564" s="107">
        <v>50707</v>
      </c>
      <c r="B2564" s="108" t="s">
        <v>1975</v>
      </c>
      <c r="C2564" s="108" t="s">
        <v>630</v>
      </c>
      <c r="D2564" s="107">
        <v>30151</v>
      </c>
      <c r="E2564" s="108" t="s">
        <v>21</v>
      </c>
      <c r="F2564" s="108" t="s">
        <v>603</v>
      </c>
      <c r="G2564" s="108" t="s">
        <v>16</v>
      </c>
      <c r="H2564" s="108" t="s">
        <v>604</v>
      </c>
      <c r="I2564" s="108" t="s">
        <v>604</v>
      </c>
      <c r="J2564" s="109">
        <v>151457</v>
      </c>
      <c r="K2564" s="107">
        <v>2020</v>
      </c>
      <c r="L2564" s="98"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98" t="b">
        <f t="shared" si="39"/>
        <v>1</v>
      </c>
    </row>
    <row r="2565" spans="1:13">
      <c r="A2565" s="107">
        <v>50707</v>
      </c>
      <c r="B2565" s="108" t="s">
        <v>1975</v>
      </c>
      <c r="C2565" s="108" t="s">
        <v>630</v>
      </c>
      <c r="D2565" s="107">
        <v>30151</v>
      </c>
      <c r="E2565" s="108" t="s">
        <v>21</v>
      </c>
      <c r="F2565" s="108" t="s">
        <v>603</v>
      </c>
      <c r="G2565" s="108" t="s">
        <v>24</v>
      </c>
      <c r="H2565" s="108" t="s">
        <v>604</v>
      </c>
      <c r="I2565" s="108" t="s">
        <v>604</v>
      </c>
      <c r="J2565" s="109">
        <v>761064</v>
      </c>
      <c r="K2565" s="107">
        <v>2020</v>
      </c>
      <c r="L2565" s="98"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98" t="b">
        <f t="shared" si="39"/>
        <v>1</v>
      </c>
    </row>
    <row r="2566" spans="1:13">
      <c r="A2566" s="107">
        <v>50711</v>
      </c>
      <c r="B2566" s="108" t="s">
        <v>1976</v>
      </c>
      <c r="C2566" s="108" t="s">
        <v>1977</v>
      </c>
      <c r="D2566" s="107">
        <v>19511</v>
      </c>
      <c r="E2566" s="108" t="s">
        <v>6</v>
      </c>
      <c r="F2566" s="108" t="s">
        <v>973</v>
      </c>
      <c r="G2566" s="108" t="s">
        <v>649</v>
      </c>
      <c r="H2566" s="108" t="s">
        <v>612</v>
      </c>
      <c r="I2566" s="108" t="s">
        <v>612</v>
      </c>
      <c r="J2566" s="109">
        <v>-178</v>
      </c>
      <c r="K2566" s="107">
        <v>2020</v>
      </c>
      <c r="L2566" s="98"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98" t="b">
        <f t="shared" si="39"/>
        <v>0</v>
      </c>
    </row>
    <row r="2567" spans="1:13">
      <c r="A2567" s="107">
        <v>50711</v>
      </c>
      <c r="B2567" s="108" t="s">
        <v>1976</v>
      </c>
      <c r="C2567" s="108" t="s">
        <v>1977</v>
      </c>
      <c r="D2567" s="107">
        <v>19511</v>
      </c>
      <c r="E2567" s="108" t="s">
        <v>6</v>
      </c>
      <c r="F2567" s="108" t="s">
        <v>973</v>
      </c>
      <c r="G2567" s="108" t="s">
        <v>605</v>
      </c>
      <c r="H2567" s="108" t="s">
        <v>612</v>
      </c>
      <c r="I2567" s="108" t="s">
        <v>612</v>
      </c>
      <c r="J2567" s="109">
        <v>0</v>
      </c>
      <c r="K2567" s="107">
        <v>2020</v>
      </c>
      <c r="L2567" s="98"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98" t="b">
        <f t="shared" si="39"/>
        <v>0</v>
      </c>
    </row>
    <row r="2568" spans="1:13">
      <c r="A2568" s="107">
        <v>50711</v>
      </c>
      <c r="B2568" s="108" t="s">
        <v>1976</v>
      </c>
      <c r="C2568" s="108" t="s">
        <v>1977</v>
      </c>
      <c r="D2568" s="107">
        <v>19511</v>
      </c>
      <c r="E2568" s="108" t="s">
        <v>6</v>
      </c>
      <c r="F2568" s="108" t="s">
        <v>973</v>
      </c>
      <c r="G2568" s="108" t="s">
        <v>605</v>
      </c>
      <c r="H2568" s="108" t="s">
        <v>850</v>
      </c>
      <c r="I2568" s="108" t="s">
        <v>621</v>
      </c>
      <c r="J2568" s="109">
        <v>2081.7750000000001</v>
      </c>
      <c r="K2568" s="107">
        <v>2020</v>
      </c>
      <c r="L2568" s="98"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98"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07">
        <v>50711</v>
      </c>
      <c r="B2569" s="108" t="s">
        <v>1976</v>
      </c>
      <c r="C2569" s="108" t="s">
        <v>1977</v>
      </c>
      <c r="D2569" s="107">
        <v>19511</v>
      </c>
      <c r="E2569" s="108" t="s">
        <v>6</v>
      </c>
      <c r="F2569" s="108" t="s">
        <v>973</v>
      </c>
      <c r="G2569" s="108" t="s">
        <v>605</v>
      </c>
      <c r="H2569" s="108" t="s">
        <v>604</v>
      </c>
      <c r="I2569" s="108" t="s">
        <v>604</v>
      </c>
      <c r="J2569" s="109">
        <v>6.0540000000000003</v>
      </c>
      <c r="K2569" s="107">
        <v>2020</v>
      </c>
      <c r="L2569" s="98"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98" t="b">
        <f t="shared" si="40"/>
        <v>0</v>
      </c>
    </row>
    <row r="2570" spans="1:13">
      <c r="A2570" s="107">
        <v>50711</v>
      </c>
      <c r="B2570" s="108" t="s">
        <v>1976</v>
      </c>
      <c r="C2570" s="108" t="s">
        <v>1977</v>
      </c>
      <c r="D2570" s="107">
        <v>19511</v>
      </c>
      <c r="E2570" s="108" t="s">
        <v>6</v>
      </c>
      <c r="F2570" s="108" t="s">
        <v>973</v>
      </c>
      <c r="G2570" s="108" t="s">
        <v>605</v>
      </c>
      <c r="H2570" s="108" t="s">
        <v>608</v>
      </c>
      <c r="I2570" s="108" t="s">
        <v>607</v>
      </c>
      <c r="J2570" s="109">
        <v>43541.171000000002</v>
      </c>
      <c r="K2570" s="107">
        <v>2020</v>
      </c>
      <c r="L2570" s="98"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98" t="b">
        <f t="shared" si="40"/>
        <v>0</v>
      </c>
    </row>
    <row r="2571" spans="1:13">
      <c r="A2571" s="107">
        <v>50711</v>
      </c>
      <c r="B2571" s="108" t="s">
        <v>1976</v>
      </c>
      <c r="C2571" s="108" t="s">
        <v>1977</v>
      </c>
      <c r="D2571" s="107">
        <v>19511</v>
      </c>
      <c r="E2571" s="108" t="s">
        <v>6</v>
      </c>
      <c r="F2571" s="108" t="s">
        <v>973</v>
      </c>
      <c r="G2571" s="108" t="s">
        <v>605</v>
      </c>
      <c r="H2571" s="108" t="s">
        <v>785</v>
      </c>
      <c r="I2571" s="108" t="s">
        <v>786</v>
      </c>
      <c r="J2571" s="109">
        <v>0</v>
      </c>
      <c r="K2571" s="107">
        <v>2020</v>
      </c>
      <c r="L2571" s="98"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98" t="b">
        <f t="shared" si="40"/>
        <v>0</v>
      </c>
    </row>
    <row r="2572" spans="1:13">
      <c r="A2572" s="107">
        <v>50733</v>
      </c>
      <c r="B2572" s="108" t="s">
        <v>1978</v>
      </c>
      <c r="C2572" s="108" t="s">
        <v>1979</v>
      </c>
      <c r="D2572" s="107">
        <v>19526</v>
      </c>
      <c r="E2572" s="108" t="s">
        <v>48</v>
      </c>
      <c r="F2572" s="108" t="s">
        <v>924</v>
      </c>
      <c r="G2572" s="108" t="s">
        <v>605</v>
      </c>
      <c r="H2572" s="108" t="s">
        <v>961</v>
      </c>
      <c r="I2572" s="108" t="s">
        <v>734</v>
      </c>
      <c r="J2572" s="109">
        <v>715628.33</v>
      </c>
      <c r="K2572" s="107">
        <v>2020</v>
      </c>
      <c r="L2572" s="98"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98" t="b">
        <f t="shared" si="40"/>
        <v>0</v>
      </c>
    </row>
    <row r="2573" spans="1:13">
      <c r="A2573" s="107">
        <v>50733</v>
      </c>
      <c r="B2573" s="108" t="s">
        <v>1978</v>
      </c>
      <c r="C2573" s="108" t="s">
        <v>1979</v>
      </c>
      <c r="D2573" s="107">
        <v>19526</v>
      </c>
      <c r="E2573" s="108" t="s">
        <v>48</v>
      </c>
      <c r="F2573" s="108" t="s">
        <v>924</v>
      </c>
      <c r="G2573" s="108" t="s">
        <v>605</v>
      </c>
      <c r="H2573" s="108" t="s">
        <v>604</v>
      </c>
      <c r="I2573" s="108" t="s">
        <v>604</v>
      </c>
      <c r="J2573" s="109">
        <v>579293.85</v>
      </c>
      <c r="K2573" s="107">
        <v>2020</v>
      </c>
      <c r="L2573" s="98"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98" t="b">
        <f t="shared" si="40"/>
        <v>0</v>
      </c>
    </row>
    <row r="2574" spans="1:13">
      <c r="A2574" s="107">
        <v>50733</v>
      </c>
      <c r="B2574" s="108" t="s">
        <v>1978</v>
      </c>
      <c r="C2574" s="108" t="s">
        <v>1979</v>
      </c>
      <c r="D2574" s="107">
        <v>19526</v>
      </c>
      <c r="E2574" s="108" t="s">
        <v>48</v>
      </c>
      <c r="F2574" s="108" t="s">
        <v>924</v>
      </c>
      <c r="G2574" s="108" t="s">
        <v>605</v>
      </c>
      <c r="H2574" s="108" t="s">
        <v>733</v>
      </c>
      <c r="I2574" s="108" t="s">
        <v>734</v>
      </c>
      <c r="J2574" s="109">
        <v>0</v>
      </c>
      <c r="K2574" s="107">
        <v>2020</v>
      </c>
      <c r="L2574" s="98"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98" t="b">
        <f t="shared" si="40"/>
        <v>0</v>
      </c>
    </row>
    <row r="2575" spans="1:13">
      <c r="A2575" s="107">
        <v>50733</v>
      </c>
      <c r="B2575" s="108" t="s">
        <v>1978</v>
      </c>
      <c r="C2575" s="108" t="s">
        <v>1979</v>
      </c>
      <c r="D2575" s="107">
        <v>19526</v>
      </c>
      <c r="E2575" s="108" t="s">
        <v>48</v>
      </c>
      <c r="F2575" s="108" t="s">
        <v>924</v>
      </c>
      <c r="G2575" s="108" t="s">
        <v>605</v>
      </c>
      <c r="H2575" s="108" t="s">
        <v>646</v>
      </c>
      <c r="I2575" s="108" t="s">
        <v>646</v>
      </c>
      <c r="J2575" s="109">
        <v>1201.8240000000001</v>
      </c>
      <c r="K2575" s="107">
        <v>2020</v>
      </c>
      <c r="L2575" s="98"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98" t="b">
        <f t="shared" si="40"/>
        <v>0</v>
      </c>
    </row>
    <row r="2576" spans="1:13">
      <c r="A2576" s="107">
        <v>50751</v>
      </c>
      <c r="B2576" s="108" t="s">
        <v>1980</v>
      </c>
      <c r="C2576" s="108" t="s">
        <v>1981</v>
      </c>
      <c r="D2576" s="107">
        <v>54713</v>
      </c>
      <c r="E2576" s="108" t="s">
        <v>16</v>
      </c>
      <c r="F2576" s="108" t="s">
        <v>924</v>
      </c>
      <c r="G2576" s="108" t="s">
        <v>611</v>
      </c>
      <c r="H2576" s="108" t="s">
        <v>604</v>
      </c>
      <c r="I2576" s="108" t="s">
        <v>604</v>
      </c>
      <c r="J2576" s="109">
        <v>120426</v>
      </c>
      <c r="K2576" s="107">
        <v>2020</v>
      </c>
      <c r="L2576" s="98"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98" t="b">
        <f t="shared" si="40"/>
        <v>0</v>
      </c>
    </row>
    <row r="2577" spans="1:13">
      <c r="A2577" s="107">
        <v>50752</v>
      </c>
      <c r="B2577" s="108" t="s">
        <v>1982</v>
      </c>
      <c r="C2577" s="108" t="s">
        <v>1983</v>
      </c>
      <c r="D2577" s="107">
        <v>164</v>
      </c>
      <c r="E2577" s="108" t="s">
        <v>16</v>
      </c>
      <c r="F2577" s="108" t="s">
        <v>924</v>
      </c>
      <c r="G2577" s="108" t="s">
        <v>611</v>
      </c>
      <c r="H2577" s="108" t="s">
        <v>604</v>
      </c>
      <c r="I2577" s="108" t="s">
        <v>604</v>
      </c>
      <c r="J2577" s="109">
        <v>464117</v>
      </c>
      <c r="K2577" s="107">
        <v>2020</v>
      </c>
      <c r="L2577" s="98"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98" t="b">
        <f t="shared" si="40"/>
        <v>0</v>
      </c>
    </row>
    <row r="2578" spans="1:13">
      <c r="A2578" s="107">
        <v>50806</v>
      </c>
      <c r="B2578" s="108" t="s">
        <v>1984</v>
      </c>
      <c r="C2578" s="108" t="s">
        <v>1985</v>
      </c>
      <c r="D2578" s="107">
        <v>18162</v>
      </c>
      <c r="E2578" s="108" t="s">
        <v>123</v>
      </c>
      <c r="F2578" s="108" t="s">
        <v>924</v>
      </c>
      <c r="G2578" s="108" t="s">
        <v>605</v>
      </c>
      <c r="H2578" s="108" t="s">
        <v>606</v>
      </c>
      <c r="I2578" s="108" t="s">
        <v>607</v>
      </c>
      <c r="J2578" s="109">
        <v>16061.295</v>
      </c>
      <c r="K2578" s="107">
        <v>2020</v>
      </c>
      <c r="L2578" s="98"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98" t="b">
        <f t="shared" si="40"/>
        <v>0</v>
      </c>
    </row>
    <row r="2579" spans="1:13">
      <c r="A2579" s="107">
        <v>50806</v>
      </c>
      <c r="B2579" s="108" t="s">
        <v>1984</v>
      </c>
      <c r="C2579" s="108" t="s">
        <v>1985</v>
      </c>
      <c r="D2579" s="107">
        <v>18162</v>
      </c>
      <c r="E2579" s="108" t="s">
        <v>123</v>
      </c>
      <c r="F2579" s="108" t="s">
        <v>924</v>
      </c>
      <c r="G2579" s="108" t="s">
        <v>605</v>
      </c>
      <c r="H2579" s="108" t="s">
        <v>1463</v>
      </c>
      <c r="I2579" s="108" t="s">
        <v>786</v>
      </c>
      <c r="J2579" s="109">
        <v>160866.69</v>
      </c>
      <c r="K2579" s="107">
        <v>2020</v>
      </c>
      <c r="L2579" s="98"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98" t="b">
        <f t="shared" si="40"/>
        <v>0</v>
      </c>
    </row>
    <row r="2580" spans="1:13">
      <c r="A2580" s="107">
        <v>50806</v>
      </c>
      <c r="B2580" s="108" t="s">
        <v>1984</v>
      </c>
      <c r="C2580" s="108" t="s">
        <v>1985</v>
      </c>
      <c r="D2580" s="107">
        <v>18162</v>
      </c>
      <c r="E2580" s="108" t="s">
        <v>123</v>
      </c>
      <c r="F2580" s="108" t="s">
        <v>924</v>
      </c>
      <c r="G2580" s="108" t="s">
        <v>605</v>
      </c>
      <c r="H2580" s="108" t="s">
        <v>604</v>
      </c>
      <c r="I2580" s="108" t="s">
        <v>604</v>
      </c>
      <c r="J2580" s="109">
        <v>23759.808000000001</v>
      </c>
      <c r="K2580" s="107">
        <v>2020</v>
      </c>
      <c r="L2580" s="98"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98" t="b">
        <f t="shared" si="40"/>
        <v>0</v>
      </c>
    </row>
    <row r="2581" spans="1:13">
      <c r="A2581" s="107">
        <v>50806</v>
      </c>
      <c r="B2581" s="108" t="s">
        <v>1984</v>
      </c>
      <c r="C2581" s="108" t="s">
        <v>1985</v>
      </c>
      <c r="D2581" s="107">
        <v>18162</v>
      </c>
      <c r="E2581" s="108" t="s">
        <v>123</v>
      </c>
      <c r="F2581" s="108" t="s">
        <v>924</v>
      </c>
      <c r="G2581" s="108" t="s">
        <v>605</v>
      </c>
      <c r="H2581" s="108" t="s">
        <v>646</v>
      </c>
      <c r="I2581" s="108" t="s">
        <v>646</v>
      </c>
      <c r="J2581" s="109">
        <v>828.86699999999996</v>
      </c>
      <c r="K2581" s="107">
        <v>2020</v>
      </c>
      <c r="L2581" s="98"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98" t="b">
        <f t="shared" si="40"/>
        <v>0</v>
      </c>
    </row>
    <row r="2582" spans="1:13">
      <c r="A2582" s="107">
        <v>50806</v>
      </c>
      <c r="B2582" s="108" t="s">
        <v>1984</v>
      </c>
      <c r="C2582" s="108" t="s">
        <v>1985</v>
      </c>
      <c r="D2582" s="107">
        <v>18162</v>
      </c>
      <c r="E2582" s="108" t="s">
        <v>123</v>
      </c>
      <c r="F2582" s="108" t="s">
        <v>924</v>
      </c>
      <c r="G2582" s="108" t="s">
        <v>605</v>
      </c>
      <c r="H2582" s="108" t="s">
        <v>785</v>
      </c>
      <c r="I2582" s="108" t="s">
        <v>786</v>
      </c>
      <c r="J2582" s="109">
        <v>171665.53</v>
      </c>
      <c r="K2582" s="107">
        <v>2020</v>
      </c>
      <c r="L2582" s="98"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98" t="b">
        <f t="shared" si="40"/>
        <v>0</v>
      </c>
    </row>
    <row r="2583" spans="1:13">
      <c r="A2583" s="107">
        <v>50813</v>
      </c>
      <c r="B2583" s="108" t="s">
        <v>1986</v>
      </c>
      <c r="C2583" s="108" t="s">
        <v>1987</v>
      </c>
      <c r="D2583" s="107">
        <v>18147</v>
      </c>
      <c r="E2583" s="108" t="s">
        <v>140</v>
      </c>
      <c r="F2583" s="108" t="s">
        <v>924</v>
      </c>
      <c r="G2583" s="108" t="s">
        <v>605</v>
      </c>
      <c r="H2583" s="108" t="s">
        <v>606</v>
      </c>
      <c r="I2583" s="108" t="s">
        <v>607</v>
      </c>
      <c r="J2583" s="109">
        <v>1714.558</v>
      </c>
      <c r="K2583" s="107">
        <v>2020</v>
      </c>
      <c r="L2583" s="98"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98" t="b">
        <f t="shared" si="40"/>
        <v>0</v>
      </c>
    </row>
    <row r="2584" spans="1:13">
      <c r="A2584" s="107">
        <v>50813</v>
      </c>
      <c r="B2584" s="108" t="s">
        <v>1986</v>
      </c>
      <c r="C2584" s="108" t="s">
        <v>1987</v>
      </c>
      <c r="D2584" s="107">
        <v>18147</v>
      </c>
      <c r="E2584" s="108" t="s">
        <v>140</v>
      </c>
      <c r="F2584" s="108" t="s">
        <v>924</v>
      </c>
      <c r="G2584" s="108" t="s">
        <v>605</v>
      </c>
      <c r="H2584" s="108" t="s">
        <v>1463</v>
      </c>
      <c r="I2584" s="108" t="s">
        <v>786</v>
      </c>
      <c r="J2584" s="109">
        <v>131601.39000000001</v>
      </c>
      <c r="K2584" s="107">
        <v>2020</v>
      </c>
      <c r="L2584" s="98"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98" t="b">
        <f t="shared" si="40"/>
        <v>0</v>
      </c>
    </row>
    <row r="2585" spans="1:13">
      <c r="A2585" s="107">
        <v>50813</v>
      </c>
      <c r="B2585" s="108" t="s">
        <v>1986</v>
      </c>
      <c r="C2585" s="108" t="s">
        <v>1987</v>
      </c>
      <c r="D2585" s="107">
        <v>18147</v>
      </c>
      <c r="E2585" s="108" t="s">
        <v>140</v>
      </c>
      <c r="F2585" s="108" t="s">
        <v>924</v>
      </c>
      <c r="G2585" s="108" t="s">
        <v>605</v>
      </c>
      <c r="H2585" s="108" t="s">
        <v>612</v>
      </c>
      <c r="I2585" s="108" t="s">
        <v>612</v>
      </c>
      <c r="J2585" s="109">
        <v>0</v>
      </c>
      <c r="K2585" s="107">
        <v>2020</v>
      </c>
      <c r="L2585" s="98"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98" t="b">
        <f t="shared" si="40"/>
        <v>0</v>
      </c>
    </row>
    <row r="2586" spans="1:13">
      <c r="A2586" s="107">
        <v>50813</v>
      </c>
      <c r="B2586" s="108" t="s">
        <v>1986</v>
      </c>
      <c r="C2586" s="108" t="s">
        <v>1987</v>
      </c>
      <c r="D2586" s="107">
        <v>18147</v>
      </c>
      <c r="E2586" s="108" t="s">
        <v>140</v>
      </c>
      <c r="F2586" s="108" t="s">
        <v>924</v>
      </c>
      <c r="G2586" s="108" t="s">
        <v>605</v>
      </c>
      <c r="H2586" s="108" t="s">
        <v>604</v>
      </c>
      <c r="I2586" s="108" t="s">
        <v>604</v>
      </c>
      <c r="J2586" s="109">
        <v>74197.732000000004</v>
      </c>
      <c r="K2586" s="107">
        <v>2020</v>
      </c>
      <c r="L2586" s="98"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98" t="b">
        <f t="shared" si="40"/>
        <v>0</v>
      </c>
    </row>
    <row r="2587" spans="1:13">
      <c r="A2587" s="107">
        <v>50813</v>
      </c>
      <c r="B2587" s="108" t="s">
        <v>1986</v>
      </c>
      <c r="C2587" s="108" t="s">
        <v>1987</v>
      </c>
      <c r="D2587" s="107">
        <v>18147</v>
      </c>
      <c r="E2587" s="108" t="s">
        <v>140</v>
      </c>
      <c r="F2587" s="108" t="s">
        <v>924</v>
      </c>
      <c r="G2587" s="108" t="s">
        <v>605</v>
      </c>
      <c r="H2587" s="108" t="s">
        <v>646</v>
      </c>
      <c r="I2587" s="108" t="s">
        <v>646</v>
      </c>
      <c r="J2587" s="109">
        <v>0</v>
      </c>
      <c r="K2587" s="107">
        <v>2020</v>
      </c>
      <c r="L2587" s="98"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98" t="b">
        <f t="shared" si="40"/>
        <v>0</v>
      </c>
    </row>
    <row r="2588" spans="1:13">
      <c r="A2588" s="107">
        <v>50813</v>
      </c>
      <c r="B2588" s="108" t="s">
        <v>1986</v>
      </c>
      <c r="C2588" s="108" t="s">
        <v>1987</v>
      </c>
      <c r="D2588" s="107">
        <v>18147</v>
      </c>
      <c r="E2588" s="108" t="s">
        <v>140</v>
      </c>
      <c r="F2588" s="108" t="s">
        <v>924</v>
      </c>
      <c r="G2588" s="108" t="s">
        <v>605</v>
      </c>
      <c r="H2588" s="108" t="s">
        <v>785</v>
      </c>
      <c r="I2588" s="108" t="s">
        <v>786</v>
      </c>
      <c r="J2588" s="109">
        <v>73365.317999999999</v>
      </c>
      <c r="K2588" s="107">
        <v>2020</v>
      </c>
      <c r="L2588" s="98"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98" t="b">
        <f t="shared" si="40"/>
        <v>0</v>
      </c>
    </row>
    <row r="2589" spans="1:13">
      <c r="A2589" s="107">
        <v>50815</v>
      </c>
      <c r="B2589" s="108" t="s">
        <v>1988</v>
      </c>
      <c r="C2589" s="108" t="s">
        <v>1989</v>
      </c>
      <c r="D2589" s="107">
        <v>55879</v>
      </c>
      <c r="E2589" s="108" t="s">
        <v>132</v>
      </c>
      <c r="F2589" s="108" t="s">
        <v>870</v>
      </c>
      <c r="G2589" s="108" t="s">
        <v>16</v>
      </c>
      <c r="H2589" s="108" t="s">
        <v>604</v>
      </c>
      <c r="I2589" s="108" t="s">
        <v>604</v>
      </c>
      <c r="J2589" s="109">
        <v>638191</v>
      </c>
      <c r="K2589" s="107">
        <v>2020</v>
      </c>
      <c r="L2589" s="98"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98" t="b">
        <f t="shared" si="40"/>
        <v>1</v>
      </c>
    </row>
    <row r="2590" spans="1:13">
      <c r="A2590" s="107">
        <v>50815</v>
      </c>
      <c r="B2590" s="108" t="s">
        <v>1988</v>
      </c>
      <c r="C2590" s="108" t="s">
        <v>1989</v>
      </c>
      <c r="D2590" s="107">
        <v>55879</v>
      </c>
      <c r="E2590" s="108" t="s">
        <v>132</v>
      </c>
      <c r="F2590" s="108" t="s">
        <v>870</v>
      </c>
      <c r="G2590" s="108" t="s">
        <v>24</v>
      </c>
      <c r="H2590" s="108" t="s">
        <v>604</v>
      </c>
      <c r="I2590" s="108" t="s">
        <v>604</v>
      </c>
      <c r="J2590" s="109">
        <v>2703742</v>
      </c>
      <c r="K2590" s="107">
        <v>2020</v>
      </c>
      <c r="L2590" s="98"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98" t="b">
        <f t="shared" si="40"/>
        <v>1</v>
      </c>
    </row>
    <row r="2591" spans="1:13">
      <c r="A2591" s="107">
        <v>50835</v>
      </c>
      <c r="B2591" s="108" t="s">
        <v>1990</v>
      </c>
      <c r="C2591" s="108" t="s">
        <v>1991</v>
      </c>
      <c r="D2591" s="107">
        <v>18414</v>
      </c>
      <c r="E2591" s="108" t="s">
        <v>73</v>
      </c>
      <c r="F2591" s="108" t="s">
        <v>870</v>
      </c>
      <c r="G2591" s="108" t="s">
        <v>605</v>
      </c>
      <c r="H2591" s="108" t="s">
        <v>606</v>
      </c>
      <c r="I2591" s="108" t="s">
        <v>607</v>
      </c>
      <c r="J2591" s="109">
        <v>370465.21</v>
      </c>
      <c r="K2591" s="107">
        <v>2020</v>
      </c>
      <c r="L2591" s="98"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98" t="b">
        <f t="shared" si="40"/>
        <v>1</v>
      </c>
    </row>
    <row r="2592" spans="1:13">
      <c r="A2592" s="107">
        <v>50835</v>
      </c>
      <c r="B2592" s="108" t="s">
        <v>1990</v>
      </c>
      <c r="C2592" s="108" t="s">
        <v>1991</v>
      </c>
      <c r="D2592" s="107">
        <v>18414</v>
      </c>
      <c r="E2592" s="108" t="s">
        <v>73</v>
      </c>
      <c r="F2592" s="108" t="s">
        <v>870</v>
      </c>
      <c r="G2592" s="108" t="s">
        <v>605</v>
      </c>
      <c r="H2592" s="108" t="s">
        <v>604</v>
      </c>
      <c r="I2592" s="108" t="s">
        <v>604</v>
      </c>
      <c r="J2592" s="109">
        <v>107963.43</v>
      </c>
      <c r="K2592" s="107">
        <v>2020</v>
      </c>
      <c r="L2592" s="98"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98" t="b">
        <f t="shared" si="40"/>
        <v>1</v>
      </c>
    </row>
    <row r="2593" spans="1:13">
      <c r="A2593" s="107">
        <v>50835</v>
      </c>
      <c r="B2593" s="108" t="s">
        <v>1990</v>
      </c>
      <c r="C2593" s="108" t="s">
        <v>1991</v>
      </c>
      <c r="D2593" s="107">
        <v>18414</v>
      </c>
      <c r="E2593" s="108" t="s">
        <v>73</v>
      </c>
      <c r="F2593" s="108" t="s">
        <v>870</v>
      </c>
      <c r="G2593" s="108" t="s">
        <v>605</v>
      </c>
      <c r="H2593" s="108" t="s">
        <v>656</v>
      </c>
      <c r="I2593" s="108" t="s">
        <v>656</v>
      </c>
      <c r="J2593" s="109">
        <v>0</v>
      </c>
      <c r="K2593" s="107">
        <v>2020</v>
      </c>
      <c r="L2593" s="98"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98" t="b">
        <f t="shared" si="40"/>
        <v>1</v>
      </c>
    </row>
    <row r="2594" spans="1:13">
      <c r="A2594" s="107">
        <v>50835</v>
      </c>
      <c r="B2594" s="108" t="s">
        <v>1990</v>
      </c>
      <c r="C2594" s="108" t="s">
        <v>1991</v>
      </c>
      <c r="D2594" s="107">
        <v>18414</v>
      </c>
      <c r="E2594" s="108" t="s">
        <v>73</v>
      </c>
      <c r="F2594" s="108" t="s">
        <v>870</v>
      </c>
      <c r="G2594" s="108" t="s">
        <v>605</v>
      </c>
      <c r="H2594" s="108" t="s">
        <v>608</v>
      </c>
      <c r="I2594" s="108" t="s">
        <v>607</v>
      </c>
      <c r="J2594" s="109">
        <v>0</v>
      </c>
      <c r="K2594" s="107">
        <v>2020</v>
      </c>
      <c r="L2594" s="98"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98" t="b">
        <f t="shared" si="40"/>
        <v>1</v>
      </c>
    </row>
    <row r="2595" spans="1:13">
      <c r="A2595" s="107">
        <v>50835</v>
      </c>
      <c r="B2595" s="108" t="s">
        <v>1990</v>
      </c>
      <c r="C2595" s="108" t="s">
        <v>1991</v>
      </c>
      <c r="D2595" s="107">
        <v>18414</v>
      </c>
      <c r="E2595" s="108" t="s">
        <v>73</v>
      </c>
      <c r="F2595" s="108" t="s">
        <v>870</v>
      </c>
      <c r="G2595" s="108" t="s">
        <v>605</v>
      </c>
      <c r="H2595" s="108" t="s">
        <v>917</v>
      </c>
      <c r="I2595" s="108" t="s">
        <v>727</v>
      </c>
      <c r="J2595" s="109">
        <v>2884.549</v>
      </c>
      <c r="K2595" s="107">
        <v>2020</v>
      </c>
      <c r="L2595" s="98"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98" t="b">
        <f t="shared" si="40"/>
        <v>1</v>
      </c>
    </row>
    <row r="2596" spans="1:13">
      <c r="A2596" s="107">
        <v>50835</v>
      </c>
      <c r="B2596" s="108" t="s">
        <v>1990</v>
      </c>
      <c r="C2596" s="108" t="s">
        <v>1991</v>
      </c>
      <c r="D2596" s="107">
        <v>18414</v>
      </c>
      <c r="E2596" s="108" t="s">
        <v>73</v>
      </c>
      <c r="F2596" s="108" t="s">
        <v>870</v>
      </c>
      <c r="G2596" s="108" t="s">
        <v>605</v>
      </c>
      <c r="H2596" s="108" t="s">
        <v>785</v>
      </c>
      <c r="I2596" s="108" t="s">
        <v>786</v>
      </c>
      <c r="J2596" s="109">
        <v>29116.811000000002</v>
      </c>
      <c r="K2596" s="107">
        <v>2020</v>
      </c>
      <c r="L2596" s="98"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98" t="b">
        <f t="shared" si="40"/>
        <v>1</v>
      </c>
    </row>
    <row r="2597" spans="1:13">
      <c r="A2597" s="107">
        <v>50837</v>
      </c>
      <c r="B2597" s="108" t="s">
        <v>1992</v>
      </c>
      <c r="C2597" s="108" t="s">
        <v>1993</v>
      </c>
      <c r="D2597" s="107">
        <v>16899</v>
      </c>
      <c r="E2597" s="108" t="s">
        <v>16</v>
      </c>
      <c r="F2597" s="108" t="s">
        <v>870</v>
      </c>
      <c r="G2597" s="108" t="s">
        <v>605</v>
      </c>
      <c r="H2597" s="108" t="s">
        <v>980</v>
      </c>
      <c r="I2597" s="108" t="s">
        <v>651</v>
      </c>
      <c r="J2597" s="109">
        <v>73475.28</v>
      </c>
      <c r="K2597" s="107">
        <v>2020</v>
      </c>
      <c r="L2597" s="98"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98" t="b">
        <f t="shared" si="40"/>
        <v>1</v>
      </c>
    </row>
    <row r="2598" spans="1:13">
      <c r="A2598" s="107">
        <v>50837</v>
      </c>
      <c r="B2598" s="108" t="s">
        <v>1992</v>
      </c>
      <c r="C2598" s="108" t="s">
        <v>1993</v>
      </c>
      <c r="D2598" s="107">
        <v>16899</v>
      </c>
      <c r="E2598" s="108" t="s">
        <v>16</v>
      </c>
      <c r="F2598" s="108" t="s">
        <v>870</v>
      </c>
      <c r="G2598" s="108" t="s">
        <v>605</v>
      </c>
      <c r="H2598" s="108" t="s">
        <v>981</v>
      </c>
      <c r="I2598" s="108" t="s">
        <v>727</v>
      </c>
      <c r="J2598" s="109">
        <v>89805.807000000001</v>
      </c>
      <c r="K2598" s="107">
        <v>2020</v>
      </c>
      <c r="L2598" s="98"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98" t="b">
        <f t="shared" si="40"/>
        <v>1</v>
      </c>
    </row>
    <row r="2599" spans="1:13">
      <c r="A2599" s="107">
        <v>50837</v>
      </c>
      <c r="B2599" s="108" t="s">
        <v>1992</v>
      </c>
      <c r="C2599" s="108" t="s">
        <v>1993</v>
      </c>
      <c r="D2599" s="107">
        <v>16899</v>
      </c>
      <c r="E2599" s="108" t="s">
        <v>16</v>
      </c>
      <c r="F2599" s="108" t="s">
        <v>870</v>
      </c>
      <c r="G2599" s="108" t="s">
        <v>605</v>
      </c>
      <c r="H2599" s="108" t="s">
        <v>604</v>
      </c>
      <c r="I2599" s="108" t="s">
        <v>604</v>
      </c>
      <c r="J2599" s="109">
        <v>9833.9130000000005</v>
      </c>
      <c r="K2599" s="107">
        <v>2020</v>
      </c>
      <c r="L2599" s="98"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98" t="b">
        <f t="shared" si="40"/>
        <v>1</v>
      </c>
    </row>
    <row r="2600" spans="1:13">
      <c r="A2600" s="107">
        <v>50849</v>
      </c>
      <c r="B2600" s="108" t="s">
        <v>1994</v>
      </c>
      <c r="C2600" s="108" t="s">
        <v>1995</v>
      </c>
      <c r="D2600" s="107">
        <v>61261</v>
      </c>
      <c r="E2600" s="108" t="s">
        <v>16</v>
      </c>
      <c r="F2600" s="108" t="s">
        <v>973</v>
      </c>
      <c r="G2600" s="108" t="s">
        <v>16</v>
      </c>
      <c r="H2600" s="108" t="s">
        <v>612</v>
      </c>
      <c r="I2600" s="108" t="s">
        <v>612</v>
      </c>
      <c r="J2600" s="109">
        <v>0</v>
      </c>
      <c r="K2600" s="107">
        <v>2020</v>
      </c>
      <c r="L2600" s="98"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98" t="b">
        <f t="shared" si="40"/>
        <v>0</v>
      </c>
    </row>
    <row r="2601" spans="1:13">
      <c r="A2601" s="107">
        <v>50849</v>
      </c>
      <c r="B2601" s="108" t="s">
        <v>1994</v>
      </c>
      <c r="C2601" s="108" t="s">
        <v>1995</v>
      </c>
      <c r="D2601" s="107">
        <v>61261</v>
      </c>
      <c r="E2601" s="108" t="s">
        <v>16</v>
      </c>
      <c r="F2601" s="108" t="s">
        <v>973</v>
      </c>
      <c r="G2601" s="108" t="s">
        <v>16</v>
      </c>
      <c r="H2601" s="108" t="s">
        <v>604</v>
      </c>
      <c r="I2601" s="108" t="s">
        <v>604</v>
      </c>
      <c r="J2601" s="109">
        <v>7036</v>
      </c>
      <c r="K2601" s="107">
        <v>2020</v>
      </c>
      <c r="L2601" s="98"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98" t="b">
        <f t="shared" si="40"/>
        <v>0</v>
      </c>
    </row>
    <row r="2602" spans="1:13">
      <c r="A2602" s="107">
        <v>50849</v>
      </c>
      <c r="B2602" s="108" t="s">
        <v>1994</v>
      </c>
      <c r="C2602" s="108" t="s">
        <v>1995</v>
      </c>
      <c r="D2602" s="107">
        <v>61261</v>
      </c>
      <c r="E2602" s="108" t="s">
        <v>16</v>
      </c>
      <c r="F2602" s="108" t="s">
        <v>973</v>
      </c>
      <c r="G2602" s="108" t="s">
        <v>24</v>
      </c>
      <c r="H2602" s="108" t="s">
        <v>612</v>
      </c>
      <c r="I2602" s="108" t="s">
        <v>612</v>
      </c>
      <c r="J2602" s="109">
        <v>0</v>
      </c>
      <c r="K2602" s="107">
        <v>2020</v>
      </c>
      <c r="L2602" s="98"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98" t="b">
        <f t="shared" si="40"/>
        <v>0</v>
      </c>
    </row>
    <row r="2603" spans="1:13">
      <c r="A2603" s="107">
        <v>50849</v>
      </c>
      <c r="B2603" s="108" t="s">
        <v>1994</v>
      </c>
      <c r="C2603" s="108" t="s">
        <v>1995</v>
      </c>
      <c r="D2603" s="107">
        <v>61261</v>
      </c>
      <c r="E2603" s="108" t="s">
        <v>16</v>
      </c>
      <c r="F2603" s="108" t="s">
        <v>973</v>
      </c>
      <c r="G2603" s="108" t="s">
        <v>24</v>
      </c>
      <c r="H2603" s="108" t="s">
        <v>604</v>
      </c>
      <c r="I2603" s="108" t="s">
        <v>604</v>
      </c>
      <c r="J2603" s="109">
        <v>158849</v>
      </c>
      <c r="K2603" s="107">
        <v>2020</v>
      </c>
      <c r="L2603" s="98"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98" t="b">
        <f t="shared" si="40"/>
        <v>0</v>
      </c>
    </row>
    <row r="2604" spans="1:13">
      <c r="A2604" s="107">
        <v>50851</v>
      </c>
      <c r="B2604" s="108" t="s">
        <v>1996</v>
      </c>
      <c r="C2604" s="108" t="s">
        <v>1996</v>
      </c>
      <c r="D2604" s="107">
        <v>56835</v>
      </c>
      <c r="E2604" s="108" t="s">
        <v>16</v>
      </c>
      <c r="F2604" s="108" t="s">
        <v>870</v>
      </c>
      <c r="G2604" s="108" t="s">
        <v>16</v>
      </c>
      <c r="H2604" s="108" t="s">
        <v>604</v>
      </c>
      <c r="I2604" s="108" t="s">
        <v>604</v>
      </c>
      <c r="J2604" s="109">
        <v>1949</v>
      </c>
      <c r="K2604" s="107">
        <v>2020</v>
      </c>
      <c r="L2604" s="98"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98" t="b">
        <f t="shared" si="40"/>
        <v>1</v>
      </c>
    </row>
    <row r="2605" spans="1:13">
      <c r="A2605" s="107">
        <v>50851</v>
      </c>
      <c r="B2605" s="108" t="s">
        <v>1996</v>
      </c>
      <c r="C2605" s="108" t="s">
        <v>1996</v>
      </c>
      <c r="D2605" s="107">
        <v>56835</v>
      </c>
      <c r="E2605" s="108" t="s">
        <v>16</v>
      </c>
      <c r="F2605" s="108" t="s">
        <v>870</v>
      </c>
      <c r="G2605" s="108" t="s">
        <v>24</v>
      </c>
      <c r="H2605" s="108" t="s">
        <v>612</v>
      </c>
      <c r="I2605" s="108" t="s">
        <v>612</v>
      </c>
      <c r="J2605" s="109">
        <v>0</v>
      </c>
      <c r="K2605" s="107">
        <v>2020</v>
      </c>
      <c r="L2605" s="98"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98" t="b">
        <f t="shared" si="40"/>
        <v>1</v>
      </c>
    </row>
    <row r="2606" spans="1:13">
      <c r="A2606" s="107">
        <v>50851</v>
      </c>
      <c r="B2606" s="108" t="s">
        <v>1996</v>
      </c>
      <c r="C2606" s="108" t="s">
        <v>1996</v>
      </c>
      <c r="D2606" s="107">
        <v>56835</v>
      </c>
      <c r="E2606" s="108" t="s">
        <v>16</v>
      </c>
      <c r="F2606" s="108" t="s">
        <v>870</v>
      </c>
      <c r="G2606" s="108" t="s">
        <v>24</v>
      </c>
      <c r="H2606" s="108" t="s">
        <v>604</v>
      </c>
      <c r="I2606" s="108" t="s">
        <v>604</v>
      </c>
      <c r="J2606" s="109">
        <v>6443</v>
      </c>
      <c r="K2606" s="107">
        <v>2020</v>
      </c>
      <c r="L2606" s="98"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98" t="b">
        <f t="shared" si="40"/>
        <v>1</v>
      </c>
    </row>
    <row r="2607" spans="1:13">
      <c r="A2607" s="107">
        <v>50858</v>
      </c>
      <c r="B2607" s="108" t="s">
        <v>1997</v>
      </c>
      <c r="C2607" s="108" t="s">
        <v>1998</v>
      </c>
      <c r="D2607" s="107">
        <v>8633</v>
      </c>
      <c r="E2607" s="108" t="s">
        <v>31</v>
      </c>
      <c r="F2607" s="108" t="s">
        <v>679</v>
      </c>
      <c r="G2607" s="108" t="s">
        <v>605</v>
      </c>
      <c r="H2607" s="108" t="s">
        <v>980</v>
      </c>
      <c r="I2607" s="108" t="s">
        <v>651</v>
      </c>
      <c r="J2607" s="109">
        <v>92917.698999999993</v>
      </c>
      <c r="K2607" s="107">
        <v>2020</v>
      </c>
      <c r="L2607" s="98"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98" t="b">
        <f t="shared" si="40"/>
        <v>1</v>
      </c>
    </row>
    <row r="2608" spans="1:13">
      <c r="A2608" s="107">
        <v>50858</v>
      </c>
      <c r="B2608" s="108" t="s">
        <v>1997</v>
      </c>
      <c r="C2608" s="108" t="s">
        <v>1998</v>
      </c>
      <c r="D2608" s="107">
        <v>8633</v>
      </c>
      <c r="E2608" s="108" t="s">
        <v>31</v>
      </c>
      <c r="F2608" s="108" t="s">
        <v>679</v>
      </c>
      <c r="G2608" s="108" t="s">
        <v>605</v>
      </c>
      <c r="H2608" s="108" t="s">
        <v>981</v>
      </c>
      <c r="I2608" s="108" t="s">
        <v>727</v>
      </c>
      <c r="J2608" s="109">
        <v>113566.3</v>
      </c>
      <c r="K2608" s="107">
        <v>2020</v>
      </c>
      <c r="L2608" s="98"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98" t="b">
        <f t="shared" si="40"/>
        <v>1</v>
      </c>
    </row>
    <row r="2609" spans="1:13">
      <c r="A2609" s="107">
        <v>50858</v>
      </c>
      <c r="B2609" s="108" t="s">
        <v>1997</v>
      </c>
      <c r="C2609" s="108" t="s">
        <v>1998</v>
      </c>
      <c r="D2609" s="107">
        <v>8633</v>
      </c>
      <c r="E2609" s="108" t="s">
        <v>31</v>
      </c>
      <c r="F2609" s="108" t="s">
        <v>679</v>
      </c>
      <c r="G2609" s="108" t="s">
        <v>605</v>
      </c>
      <c r="H2609" s="108" t="s">
        <v>604</v>
      </c>
      <c r="I2609" s="108" t="s">
        <v>604</v>
      </c>
      <c r="J2609" s="109">
        <v>0</v>
      </c>
      <c r="K2609" s="107">
        <v>2020</v>
      </c>
      <c r="L2609" s="98"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98" t="b">
        <f t="shared" si="40"/>
        <v>1</v>
      </c>
    </row>
    <row r="2610" spans="1:13">
      <c r="A2610" s="107">
        <v>50859</v>
      </c>
      <c r="B2610" s="108" t="s">
        <v>1999</v>
      </c>
      <c r="C2610" s="108" t="s">
        <v>2000</v>
      </c>
      <c r="D2610" s="107">
        <v>4447</v>
      </c>
      <c r="E2610" s="108" t="s">
        <v>118</v>
      </c>
      <c r="F2610" s="108" t="s">
        <v>679</v>
      </c>
      <c r="G2610" s="108" t="s">
        <v>605</v>
      </c>
      <c r="H2610" s="108" t="s">
        <v>980</v>
      </c>
      <c r="I2610" s="108" t="s">
        <v>651</v>
      </c>
      <c r="J2610" s="109">
        <v>85184.482000000004</v>
      </c>
      <c r="K2610" s="107">
        <v>2020</v>
      </c>
      <c r="L2610" s="98"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98" t="b">
        <f t="shared" si="40"/>
        <v>1</v>
      </c>
    </row>
    <row r="2611" spans="1:13">
      <c r="A2611" s="107">
        <v>50859</v>
      </c>
      <c r="B2611" s="108" t="s">
        <v>1999</v>
      </c>
      <c r="C2611" s="108" t="s">
        <v>2000</v>
      </c>
      <c r="D2611" s="107">
        <v>4447</v>
      </c>
      <c r="E2611" s="108" t="s">
        <v>118</v>
      </c>
      <c r="F2611" s="108" t="s">
        <v>679</v>
      </c>
      <c r="G2611" s="108" t="s">
        <v>605</v>
      </c>
      <c r="H2611" s="108" t="s">
        <v>981</v>
      </c>
      <c r="I2611" s="108" t="s">
        <v>727</v>
      </c>
      <c r="J2611" s="109">
        <v>104114.85</v>
      </c>
      <c r="K2611" s="107">
        <v>2020</v>
      </c>
      <c r="L2611" s="98"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98" t="b">
        <f t="shared" si="40"/>
        <v>1</v>
      </c>
    </row>
    <row r="2612" spans="1:13">
      <c r="A2612" s="107">
        <v>50859</v>
      </c>
      <c r="B2612" s="108" t="s">
        <v>1999</v>
      </c>
      <c r="C2612" s="108" t="s">
        <v>2000</v>
      </c>
      <c r="D2612" s="107">
        <v>4447</v>
      </c>
      <c r="E2612" s="108" t="s">
        <v>118</v>
      </c>
      <c r="F2612" s="108" t="s">
        <v>679</v>
      </c>
      <c r="G2612" s="108" t="s">
        <v>605</v>
      </c>
      <c r="H2612" s="108" t="s">
        <v>620</v>
      </c>
      <c r="I2612" s="108" t="s">
        <v>621</v>
      </c>
      <c r="J2612" s="109">
        <v>422.66500000000002</v>
      </c>
      <c r="K2612" s="107">
        <v>2020</v>
      </c>
      <c r="L2612" s="98"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98" t="b">
        <f t="shared" si="40"/>
        <v>1</v>
      </c>
    </row>
    <row r="2613" spans="1:13">
      <c r="A2613" s="107">
        <v>50860</v>
      </c>
      <c r="B2613" s="108" t="s">
        <v>2001</v>
      </c>
      <c r="C2613" s="108" t="s">
        <v>2002</v>
      </c>
      <c r="D2613" s="107">
        <v>10162</v>
      </c>
      <c r="E2613" s="108" t="s">
        <v>73</v>
      </c>
      <c r="F2613" s="108" t="s">
        <v>1454</v>
      </c>
      <c r="G2613" s="108" t="s">
        <v>605</v>
      </c>
      <c r="H2613" s="108" t="s">
        <v>980</v>
      </c>
      <c r="I2613" s="108" t="s">
        <v>651</v>
      </c>
      <c r="J2613" s="109">
        <v>45067.828999999998</v>
      </c>
      <c r="K2613" s="107">
        <v>2020</v>
      </c>
      <c r="L2613" s="98"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98" t="b">
        <f t="shared" si="40"/>
        <v>0</v>
      </c>
    </row>
    <row r="2614" spans="1:13">
      <c r="A2614" s="107">
        <v>50860</v>
      </c>
      <c r="B2614" s="108" t="s">
        <v>2001</v>
      </c>
      <c r="C2614" s="108" t="s">
        <v>2002</v>
      </c>
      <c r="D2614" s="107">
        <v>10162</v>
      </c>
      <c r="E2614" s="108" t="s">
        <v>73</v>
      </c>
      <c r="F2614" s="108" t="s">
        <v>1454</v>
      </c>
      <c r="G2614" s="108" t="s">
        <v>605</v>
      </c>
      <c r="H2614" s="108" t="s">
        <v>981</v>
      </c>
      <c r="I2614" s="108" t="s">
        <v>727</v>
      </c>
      <c r="J2614" s="109">
        <v>55082.483</v>
      </c>
      <c r="K2614" s="107">
        <v>2020</v>
      </c>
      <c r="L2614" s="98"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98" t="b">
        <f t="shared" si="40"/>
        <v>0</v>
      </c>
    </row>
    <row r="2615" spans="1:13">
      <c r="A2615" s="107">
        <v>50860</v>
      </c>
      <c r="B2615" s="108" t="s">
        <v>2001</v>
      </c>
      <c r="C2615" s="108" t="s">
        <v>2002</v>
      </c>
      <c r="D2615" s="107">
        <v>10162</v>
      </c>
      <c r="E2615" s="108" t="s">
        <v>73</v>
      </c>
      <c r="F2615" s="108" t="s">
        <v>1454</v>
      </c>
      <c r="G2615" s="108" t="s">
        <v>605</v>
      </c>
      <c r="H2615" s="108" t="s">
        <v>604</v>
      </c>
      <c r="I2615" s="108" t="s">
        <v>604</v>
      </c>
      <c r="J2615" s="109">
        <v>673.68799999999999</v>
      </c>
      <c r="K2615" s="107">
        <v>2020</v>
      </c>
      <c r="L2615" s="98"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98" t="b">
        <f t="shared" si="40"/>
        <v>0</v>
      </c>
    </row>
    <row r="2616" spans="1:13">
      <c r="A2616" s="107">
        <v>50864</v>
      </c>
      <c r="B2616" s="108" t="s">
        <v>2003</v>
      </c>
      <c r="C2616" s="108" t="s">
        <v>2004</v>
      </c>
      <c r="D2616" s="107">
        <v>16636</v>
      </c>
      <c r="E2616" s="108" t="s">
        <v>16</v>
      </c>
      <c r="F2616" s="108" t="s">
        <v>870</v>
      </c>
      <c r="G2616" s="108" t="s">
        <v>611</v>
      </c>
      <c r="H2616" s="108" t="s">
        <v>604</v>
      </c>
      <c r="I2616" s="108" t="s">
        <v>604</v>
      </c>
      <c r="J2616" s="109">
        <v>0</v>
      </c>
      <c r="K2616" s="107">
        <v>2020</v>
      </c>
      <c r="L2616" s="98"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98" t="b">
        <f t="shared" si="40"/>
        <v>1</v>
      </c>
    </row>
    <row r="2617" spans="1:13">
      <c r="A2617" s="107">
        <v>50865</v>
      </c>
      <c r="B2617" s="108" t="s">
        <v>2005</v>
      </c>
      <c r="C2617" s="108" t="s">
        <v>2006</v>
      </c>
      <c r="D2617" s="107">
        <v>16506</v>
      </c>
      <c r="E2617" s="108" t="s">
        <v>16</v>
      </c>
      <c r="F2617" s="108" t="s">
        <v>870</v>
      </c>
      <c r="G2617" s="108" t="s">
        <v>611</v>
      </c>
      <c r="H2617" s="108" t="s">
        <v>604</v>
      </c>
      <c r="I2617" s="108" t="s">
        <v>604</v>
      </c>
      <c r="J2617" s="109">
        <v>254600</v>
      </c>
      <c r="K2617" s="107">
        <v>2020</v>
      </c>
      <c r="L2617" s="98"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98" t="b">
        <f t="shared" si="40"/>
        <v>1</v>
      </c>
    </row>
    <row r="2618" spans="1:13">
      <c r="A2618" s="107">
        <v>50873</v>
      </c>
      <c r="B2618" s="108" t="s">
        <v>2007</v>
      </c>
      <c r="C2618" s="108" t="s">
        <v>1705</v>
      </c>
      <c r="D2618" s="107">
        <v>20541</v>
      </c>
      <c r="E2618" s="108" t="s">
        <v>94</v>
      </c>
      <c r="F2618" s="108" t="s">
        <v>679</v>
      </c>
      <c r="G2618" s="108" t="s">
        <v>605</v>
      </c>
      <c r="H2618" s="108" t="s">
        <v>980</v>
      </c>
      <c r="I2618" s="108" t="s">
        <v>651</v>
      </c>
      <c r="J2618" s="109">
        <v>45473.648000000001</v>
      </c>
      <c r="K2618" s="107">
        <v>2020</v>
      </c>
      <c r="L2618" s="98"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98" t="b">
        <f t="shared" si="40"/>
        <v>1</v>
      </c>
    </row>
    <row r="2619" spans="1:13">
      <c r="A2619" s="107">
        <v>50873</v>
      </c>
      <c r="B2619" s="108" t="s">
        <v>2007</v>
      </c>
      <c r="C2619" s="108" t="s">
        <v>1705</v>
      </c>
      <c r="D2619" s="107">
        <v>20541</v>
      </c>
      <c r="E2619" s="108" t="s">
        <v>94</v>
      </c>
      <c r="F2619" s="108" t="s">
        <v>679</v>
      </c>
      <c r="G2619" s="108" t="s">
        <v>605</v>
      </c>
      <c r="H2619" s="108" t="s">
        <v>981</v>
      </c>
      <c r="I2619" s="108" t="s">
        <v>727</v>
      </c>
      <c r="J2619" s="109">
        <v>55578.351999999999</v>
      </c>
      <c r="K2619" s="107">
        <v>2020</v>
      </c>
      <c r="L2619" s="98"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98" t="b">
        <f t="shared" si="40"/>
        <v>1</v>
      </c>
    </row>
    <row r="2620" spans="1:13">
      <c r="A2620" s="107">
        <v>50875</v>
      </c>
      <c r="B2620" s="108" t="s">
        <v>2008</v>
      </c>
      <c r="C2620" s="108" t="s">
        <v>2009</v>
      </c>
      <c r="D2620" s="107">
        <v>63619</v>
      </c>
      <c r="E2620" s="108" t="s">
        <v>31</v>
      </c>
      <c r="F2620" s="108" t="s">
        <v>679</v>
      </c>
      <c r="G2620" s="108" t="s">
        <v>605</v>
      </c>
      <c r="H2620" s="108" t="s">
        <v>980</v>
      </c>
      <c r="I2620" s="108" t="s">
        <v>651</v>
      </c>
      <c r="J2620" s="109">
        <v>60369.540999999997</v>
      </c>
      <c r="K2620" s="107">
        <v>2020</v>
      </c>
      <c r="L2620" s="98"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98" t="b">
        <f t="shared" si="40"/>
        <v>1</v>
      </c>
    </row>
    <row r="2621" spans="1:13">
      <c r="A2621" s="107">
        <v>50875</v>
      </c>
      <c r="B2621" s="108" t="s">
        <v>2008</v>
      </c>
      <c r="C2621" s="108" t="s">
        <v>2009</v>
      </c>
      <c r="D2621" s="107">
        <v>63619</v>
      </c>
      <c r="E2621" s="108" t="s">
        <v>31</v>
      </c>
      <c r="F2621" s="108" t="s">
        <v>679</v>
      </c>
      <c r="G2621" s="108" t="s">
        <v>605</v>
      </c>
      <c r="H2621" s="108" t="s">
        <v>981</v>
      </c>
      <c r="I2621" s="108" t="s">
        <v>727</v>
      </c>
      <c r="J2621" s="109">
        <v>73785.459000000003</v>
      </c>
      <c r="K2621" s="107">
        <v>2020</v>
      </c>
      <c r="L2621" s="98"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98" t="b">
        <f t="shared" si="40"/>
        <v>1</v>
      </c>
    </row>
    <row r="2622" spans="1:13">
      <c r="A2622" s="107">
        <v>50877</v>
      </c>
      <c r="B2622" s="108" t="s">
        <v>2010</v>
      </c>
      <c r="C2622" s="108" t="s">
        <v>1705</v>
      </c>
      <c r="D2622" s="107">
        <v>20541</v>
      </c>
      <c r="E2622" s="108" t="s">
        <v>71</v>
      </c>
      <c r="F2622" s="108" t="s">
        <v>679</v>
      </c>
      <c r="G2622" s="108" t="s">
        <v>605</v>
      </c>
      <c r="H2622" s="108" t="s">
        <v>980</v>
      </c>
      <c r="I2622" s="108" t="s">
        <v>651</v>
      </c>
      <c r="J2622" s="109">
        <v>103474.66</v>
      </c>
      <c r="K2622" s="107">
        <v>2020</v>
      </c>
      <c r="L2622" s="98"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98" t="b">
        <f t="shared" si="40"/>
        <v>1</v>
      </c>
    </row>
    <row r="2623" spans="1:13">
      <c r="A2623" s="107">
        <v>50877</v>
      </c>
      <c r="B2623" s="108" t="s">
        <v>2010</v>
      </c>
      <c r="C2623" s="108" t="s">
        <v>1705</v>
      </c>
      <c r="D2623" s="107">
        <v>20541</v>
      </c>
      <c r="E2623" s="108" t="s">
        <v>71</v>
      </c>
      <c r="F2623" s="108" t="s">
        <v>679</v>
      </c>
      <c r="G2623" s="108" t="s">
        <v>605</v>
      </c>
      <c r="H2623" s="108" t="s">
        <v>981</v>
      </c>
      <c r="I2623" s="108" t="s">
        <v>727</v>
      </c>
      <c r="J2623" s="109">
        <v>126470.34</v>
      </c>
      <c r="K2623" s="107">
        <v>2020</v>
      </c>
      <c r="L2623" s="98"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98" t="b">
        <f t="shared" si="40"/>
        <v>1</v>
      </c>
    </row>
    <row r="2624" spans="1:13">
      <c r="A2624" s="107">
        <v>50877</v>
      </c>
      <c r="B2624" s="108" t="s">
        <v>2010</v>
      </c>
      <c r="C2624" s="108" t="s">
        <v>1705</v>
      </c>
      <c r="D2624" s="107">
        <v>20541</v>
      </c>
      <c r="E2624" s="108" t="s">
        <v>71</v>
      </c>
      <c r="F2624" s="108" t="s">
        <v>679</v>
      </c>
      <c r="G2624" s="108" t="s">
        <v>605</v>
      </c>
      <c r="H2624" s="108" t="s">
        <v>604</v>
      </c>
      <c r="I2624" s="108" t="s">
        <v>604</v>
      </c>
      <c r="J2624" s="109">
        <v>0</v>
      </c>
      <c r="K2624" s="107">
        <v>2020</v>
      </c>
      <c r="L2624" s="98"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98" t="b">
        <f t="shared" si="40"/>
        <v>1</v>
      </c>
    </row>
    <row r="2625" spans="1:13">
      <c r="A2625" s="107">
        <v>50878</v>
      </c>
      <c r="B2625" s="108" t="s">
        <v>2011</v>
      </c>
      <c r="C2625" s="108" t="s">
        <v>1705</v>
      </c>
      <c r="D2625" s="107">
        <v>20541</v>
      </c>
      <c r="E2625" s="108" t="s">
        <v>71</v>
      </c>
      <c r="F2625" s="108" t="s">
        <v>679</v>
      </c>
      <c r="G2625" s="108" t="s">
        <v>605</v>
      </c>
      <c r="H2625" s="108" t="s">
        <v>980</v>
      </c>
      <c r="I2625" s="108" t="s">
        <v>651</v>
      </c>
      <c r="J2625" s="109">
        <v>140947.32999999999</v>
      </c>
      <c r="K2625" s="107">
        <v>2020</v>
      </c>
      <c r="L2625" s="98"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98" t="b">
        <f t="shared" si="40"/>
        <v>1</v>
      </c>
    </row>
    <row r="2626" spans="1:13">
      <c r="A2626" s="107">
        <v>50878</v>
      </c>
      <c r="B2626" s="108" t="s">
        <v>2011</v>
      </c>
      <c r="C2626" s="108" t="s">
        <v>1705</v>
      </c>
      <c r="D2626" s="107">
        <v>20541</v>
      </c>
      <c r="E2626" s="108" t="s">
        <v>71</v>
      </c>
      <c r="F2626" s="108" t="s">
        <v>679</v>
      </c>
      <c r="G2626" s="108" t="s">
        <v>605</v>
      </c>
      <c r="H2626" s="108" t="s">
        <v>981</v>
      </c>
      <c r="I2626" s="108" t="s">
        <v>727</v>
      </c>
      <c r="J2626" s="109">
        <v>172269.67</v>
      </c>
      <c r="K2626" s="107">
        <v>2020</v>
      </c>
      <c r="L2626" s="98"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98" t="b">
        <f t="shared" si="40"/>
        <v>1</v>
      </c>
    </row>
    <row r="2627" spans="1:13">
      <c r="A2627" s="107">
        <v>50880</v>
      </c>
      <c r="B2627" s="108" t="s">
        <v>2012</v>
      </c>
      <c r="C2627" s="108" t="s">
        <v>1705</v>
      </c>
      <c r="D2627" s="107">
        <v>20541</v>
      </c>
      <c r="E2627" s="108" t="s">
        <v>71</v>
      </c>
      <c r="F2627" s="108" t="s">
        <v>679</v>
      </c>
      <c r="G2627" s="108" t="s">
        <v>605</v>
      </c>
      <c r="H2627" s="108" t="s">
        <v>980</v>
      </c>
      <c r="I2627" s="108" t="s">
        <v>651</v>
      </c>
      <c r="J2627" s="109">
        <v>86178.067999999999</v>
      </c>
      <c r="K2627" s="107">
        <v>2020</v>
      </c>
      <c r="L2627" s="98"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98" t="b">
        <f t="shared" si="40"/>
        <v>1</v>
      </c>
    </row>
    <row r="2628" spans="1:13">
      <c r="A2628" s="107">
        <v>50880</v>
      </c>
      <c r="B2628" s="108" t="s">
        <v>2012</v>
      </c>
      <c r="C2628" s="108" t="s">
        <v>1705</v>
      </c>
      <c r="D2628" s="107">
        <v>20541</v>
      </c>
      <c r="E2628" s="108" t="s">
        <v>71</v>
      </c>
      <c r="F2628" s="108" t="s">
        <v>679</v>
      </c>
      <c r="G2628" s="108" t="s">
        <v>605</v>
      </c>
      <c r="H2628" s="108" t="s">
        <v>981</v>
      </c>
      <c r="I2628" s="108" t="s">
        <v>727</v>
      </c>
      <c r="J2628" s="109">
        <v>105330.93</v>
      </c>
      <c r="K2628" s="107">
        <v>2020</v>
      </c>
      <c r="L2628" s="98"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98" t="b">
        <f t="shared" si="40"/>
        <v>1</v>
      </c>
    </row>
    <row r="2629" spans="1:13">
      <c r="A2629" s="107">
        <v>50881</v>
      </c>
      <c r="B2629" s="108" t="s">
        <v>2013</v>
      </c>
      <c r="C2629" s="108" t="s">
        <v>1705</v>
      </c>
      <c r="D2629" s="107">
        <v>20541</v>
      </c>
      <c r="E2629" s="108" t="s">
        <v>16</v>
      </c>
      <c r="F2629" s="108" t="s">
        <v>679</v>
      </c>
      <c r="G2629" s="108" t="s">
        <v>605</v>
      </c>
      <c r="H2629" s="108" t="s">
        <v>1294</v>
      </c>
      <c r="I2629" s="108" t="s">
        <v>689</v>
      </c>
      <c r="J2629" s="109">
        <v>0</v>
      </c>
      <c r="K2629" s="107">
        <v>2020</v>
      </c>
      <c r="L2629" s="98"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98" t="b">
        <f t="shared" si="40"/>
        <v>1</v>
      </c>
    </row>
    <row r="2630" spans="1:13">
      <c r="A2630" s="107">
        <v>50881</v>
      </c>
      <c r="B2630" s="108" t="s">
        <v>2013</v>
      </c>
      <c r="C2630" s="108" t="s">
        <v>1705</v>
      </c>
      <c r="D2630" s="107">
        <v>20541</v>
      </c>
      <c r="E2630" s="108" t="s">
        <v>16</v>
      </c>
      <c r="F2630" s="108" t="s">
        <v>679</v>
      </c>
      <c r="G2630" s="108" t="s">
        <v>605</v>
      </c>
      <c r="H2630" s="108" t="s">
        <v>604</v>
      </c>
      <c r="I2630" s="108" t="s">
        <v>604</v>
      </c>
      <c r="J2630" s="109">
        <v>0</v>
      </c>
      <c r="K2630" s="107">
        <v>2020</v>
      </c>
      <c r="L2630" s="98"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98" t="b">
        <f t="shared" si="40"/>
        <v>1</v>
      </c>
    </row>
    <row r="2631" spans="1:13">
      <c r="A2631" s="107">
        <v>50881</v>
      </c>
      <c r="B2631" s="108" t="s">
        <v>2013</v>
      </c>
      <c r="C2631" s="108" t="s">
        <v>1705</v>
      </c>
      <c r="D2631" s="107">
        <v>20541</v>
      </c>
      <c r="E2631" s="108" t="s">
        <v>16</v>
      </c>
      <c r="F2631" s="108" t="s">
        <v>679</v>
      </c>
      <c r="G2631" s="108" t="s">
        <v>605</v>
      </c>
      <c r="H2631" s="108" t="s">
        <v>785</v>
      </c>
      <c r="I2631" s="108" t="s">
        <v>786</v>
      </c>
      <c r="J2631" s="109">
        <v>277226</v>
      </c>
      <c r="K2631" s="107">
        <v>2020</v>
      </c>
      <c r="L2631" s="98"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98" t="b">
        <f t="shared" si="40"/>
        <v>1</v>
      </c>
    </row>
    <row r="2632" spans="1:13">
      <c r="A2632" s="107">
        <v>50882</v>
      </c>
      <c r="B2632" s="108" t="s">
        <v>2014</v>
      </c>
      <c r="C2632" s="108" t="s">
        <v>1705</v>
      </c>
      <c r="D2632" s="107">
        <v>20541</v>
      </c>
      <c r="E2632" s="108" t="s">
        <v>102</v>
      </c>
      <c r="F2632" s="108" t="s">
        <v>679</v>
      </c>
      <c r="G2632" s="108" t="s">
        <v>605</v>
      </c>
      <c r="H2632" s="108" t="s">
        <v>980</v>
      </c>
      <c r="I2632" s="108" t="s">
        <v>651</v>
      </c>
      <c r="J2632" s="109">
        <v>166114.48000000001</v>
      </c>
      <c r="K2632" s="107">
        <v>2020</v>
      </c>
      <c r="L2632" s="98"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98"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07">
        <v>50882</v>
      </c>
      <c r="B2633" s="108" t="s">
        <v>2014</v>
      </c>
      <c r="C2633" s="108" t="s">
        <v>1705</v>
      </c>
      <c r="D2633" s="107">
        <v>20541</v>
      </c>
      <c r="E2633" s="108" t="s">
        <v>102</v>
      </c>
      <c r="F2633" s="108" t="s">
        <v>679</v>
      </c>
      <c r="G2633" s="108" t="s">
        <v>605</v>
      </c>
      <c r="H2633" s="108" t="s">
        <v>981</v>
      </c>
      <c r="I2633" s="108" t="s">
        <v>727</v>
      </c>
      <c r="J2633" s="109">
        <v>203033.52</v>
      </c>
      <c r="K2633" s="107">
        <v>2020</v>
      </c>
      <c r="L2633" s="98"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98" t="b">
        <f t="shared" si="41"/>
        <v>1</v>
      </c>
    </row>
    <row r="2634" spans="1:13">
      <c r="A2634" s="107">
        <v>50882</v>
      </c>
      <c r="B2634" s="108" t="s">
        <v>2014</v>
      </c>
      <c r="C2634" s="108" t="s">
        <v>1705</v>
      </c>
      <c r="D2634" s="107">
        <v>20541</v>
      </c>
      <c r="E2634" s="108" t="s">
        <v>102</v>
      </c>
      <c r="F2634" s="108" t="s">
        <v>679</v>
      </c>
      <c r="G2634" s="108" t="s">
        <v>605</v>
      </c>
      <c r="H2634" s="108" t="s">
        <v>604</v>
      </c>
      <c r="I2634" s="108" t="s">
        <v>604</v>
      </c>
      <c r="J2634" s="109">
        <v>0</v>
      </c>
      <c r="K2634" s="107">
        <v>2020</v>
      </c>
      <c r="L2634" s="98"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98" t="b">
        <f t="shared" si="41"/>
        <v>1</v>
      </c>
    </row>
    <row r="2635" spans="1:13">
      <c r="A2635" s="107">
        <v>50883</v>
      </c>
      <c r="B2635" s="108" t="s">
        <v>2015</v>
      </c>
      <c r="C2635" s="108" t="s">
        <v>1705</v>
      </c>
      <c r="D2635" s="107">
        <v>20541</v>
      </c>
      <c r="E2635" s="108" t="s">
        <v>24</v>
      </c>
      <c r="F2635" s="108" t="s">
        <v>679</v>
      </c>
      <c r="G2635" s="108" t="s">
        <v>605</v>
      </c>
      <c r="H2635" s="108" t="s">
        <v>980</v>
      </c>
      <c r="I2635" s="108" t="s">
        <v>651</v>
      </c>
      <c r="J2635" s="109">
        <v>215052.47</v>
      </c>
      <c r="K2635" s="107">
        <v>2020</v>
      </c>
      <c r="L2635" s="98"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98" t="b">
        <f t="shared" si="41"/>
        <v>1</v>
      </c>
    </row>
    <row r="2636" spans="1:13">
      <c r="A2636" s="107">
        <v>50883</v>
      </c>
      <c r="B2636" s="108" t="s">
        <v>2015</v>
      </c>
      <c r="C2636" s="108" t="s">
        <v>1705</v>
      </c>
      <c r="D2636" s="107">
        <v>20541</v>
      </c>
      <c r="E2636" s="108" t="s">
        <v>24</v>
      </c>
      <c r="F2636" s="108" t="s">
        <v>679</v>
      </c>
      <c r="G2636" s="108" t="s">
        <v>605</v>
      </c>
      <c r="H2636" s="108" t="s">
        <v>981</v>
      </c>
      <c r="I2636" s="108" t="s">
        <v>727</v>
      </c>
      <c r="J2636" s="109">
        <v>262845.53000000003</v>
      </c>
      <c r="K2636" s="107">
        <v>2020</v>
      </c>
      <c r="L2636" s="98"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98" t="b">
        <f t="shared" si="41"/>
        <v>1</v>
      </c>
    </row>
    <row r="2637" spans="1:13">
      <c r="A2637" s="107">
        <v>50884</v>
      </c>
      <c r="B2637" s="108" t="s">
        <v>2016</v>
      </c>
      <c r="C2637" s="108" t="s">
        <v>2017</v>
      </c>
      <c r="D2637" s="107">
        <v>55871</v>
      </c>
      <c r="E2637" s="108" t="s">
        <v>31</v>
      </c>
      <c r="F2637" s="108" t="s">
        <v>679</v>
      </c>
      <c r="G2637" s="108" t="s">
        <v>605</v>
      </c>
      <c r="H2637" s="108" t="s">
        <v>980</v>
      </c>
      <c r="I2637" s="108" t="s">
        <v>651</v>
      </c>
      <c r="J2637" s="109">
        <v>198629.28</v>
      </c>
      <c r="K2637" s="107">
        <v>2020</v>
      </c>
      <c r="L2637" s="98"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98" t="b">
        <f t="shared" si="41"/>
        <v>1</v>
      </c>
    </row>
    <row r="2638" spans="1:13">
      <c r="A2638" s="107">
        <v>50884</v>
      </c>
      <c r="B2638" s="108" t="s">
        <v>2016</v>
      </c>
      <c r="C2638" s="108" t="s">
        <v>2017</v>
      </c>
      <c r="D2638" s="107">
        <v>55871</v>
      </c>
      <c r="E2638" s="108" t="s">
        <v>31</v>
      </c>
      <c r="F2638" s="108" t="s">
        <v>679</v>
      </c>
      <c r="G2638" s="108" t="s">
        <v>605</v>
      </c>
      <c r="H2638" s="108" t="s">
        <v>981</v>
      </c>
      <c r="I2638" s="108" t="s">
        <v>727</v>
      </c>
      <c r="J2638" s="109">
        <v>242763.35</v>
      </c>
      <c r="K2638" s="107">
        <v>2020</v>
      </c>
      <c r="L2638" s="98"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98" t="b">
        <f t="shared" si="41"/>
        <v>1</v>
      </c>
    </row>
    <row r="2639" spans="1:13">
      <c r="A2639" s="107">
        <v>50884</v>
      </c>
      <c r="B2639" s="108" t="s">
        <v>2016</v>
      </c>
      <c r="C2639" s="108" t="s">
        <v>2017</v>
      </c>
      <c r="D2639" s="107">
        <v>55871</v>
      </c>
      <c r="E2639" s="108" t="s">
        <v>31</v>
      </c>
      <c r="F2639" s="108" t="s">
        <v>679</v>
      </c>
      <c r="G2639" s="108" t="s">
        <v>605</v>
      </c>
      <c r="H2639" s="108" t="s">
        <v>604</v>
      </c>
      <c r="I2639" s="108" t="s">
        <v>604</v>
      </c>
      <c r="J2639" s="109">
        <v>3.37</v>
      </c>
      <c r="K2639" s="107">
        <v>2020</v>
      </c>
      <c r="L2639" s="98"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98" t="b">
        <f t="shared" si="41"/>
        <v>1</v>
      </c>
    </row>
    <row r="2640" spans="1:13">
      <c r="A2640" s="107">
        <v>50885</v>
      </c>
      <c r="B2640" s="108" t="s">
        <v>2018</v>
      </c>
      <c r="C2640" s="108" t="s">
        <v>1705</v>
      </c>
      <c r="D2640" s="107">
        <v>20541</v>
      </c>
      <c r="E2640" s="108" t="s">
        <v>97</v>
      </c>
      <c r="F2640" s="108" t="s">
        <v>679</v>
      </c>
      <c r="G2640" s="108" t="s">
        <v>605</v>
      </c>
      <c r="H2640" s="108" t="s">
        <v>980</v>
      </c>
      <c r="I2640" s="108" t="s">
        <v>651</v>
      </c>
      <c r="J2640" s="109">
        <v>38223.385000000002</v>
      </c>
      <c r="K2640" s="107">
        <v>2020</v>
      </c>
      <c r="L2640" s="98"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98" t="b">
        <f t="shared" si="41"/>
        <v>1</v>
      </c>
    </row>
    <row r="2641" spans="1:13">
      <c r="A2641" s="107">
        <v>50885</v>
      </c>
      <c r="B2641" s="108" t="s">
        <v>2018</v>
      </c>
      <c r="C2641" s="108" t="s">
        <v>1705</v>
      </c>
      <c r="D2641" s="107">
        <v>20541</v>
      </c>
      <c r="E2641" s="108" t="s">
        <v>97</v>
      </c>
      <c r="F2641" s="108" t="s">
        <v>679</v>
      </c>
      <c r="G2641" s="108" t="s">
        <v>605</v>
      </c>
      <c r="H2641" s="108" t="s">
        <v>981</v>
      </c>
      <c r="I2641" s="108" t="s">
        <v>727</v>
      </c>
      <c r="J2641" s="109">
        <v>46717.614999999998</v>
      </c>
      <c r="K2641" s="107">
        <v>2020</v>
      </c>
      <c r="L2641" s="98"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98" t="b">
        <f t="shared" si="41"/>
        <v>1</v>
      </c>
    </row>
    <row r="2642" spans="1:13">
      <c r="A2642" s="107">
        <v>50886</v>
      </c>
      <c r="B2642" s="108" t="s">
        <v>2019</v>
      </c>
      <c r="C2642" s="108" t="s">
        <v>2020</v>
      </c>
      <c r="D2642" s="107">
        <v>42892</v>
      </c>
      <c r="E2642" s="108" t="s">
        <v>143</v>
      </c>
      <c r="F2642" s="108" t="s">
        <v>679</v>
      </c>
      <c r="G2642" s="108" t="s">
        <v>605</v>
      </c>
      <c r="H2642" s="108" t="s">
        <v>980</v>
      </c>
      <c r="I2642" s="108" t="s">
        <v>651</v>
      </c>
      <c r="J2642" s="109">
        <v>56376.591999999997</v>
      </c>
      <c r="K2642" s="107">
        <v>2020</v>
      </c>
      <c r="L2642" s="98"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98" t="b">
        <f t="shared" si="41"/>
        <v>1</v>
      </c>
    </row>
    <row r="2643" spans="1:13">
      <c r="A2643" s="107">
        <v>50886</v>
      </c>
      <c r="B2643" s="108" t="s">
        <v>2019</v>
      </c>
      <c r="C2643" s="108" t="s">
        <v>2020</v>
      </c>
      <c r="D2643" s="107">
        <v>42892</v>
      </c>
      <c r="E2643" s="108" t="s">
        <v>143</v>
      </c>
      <c r="F2643" s="108" t="s">
        <v>679</v>
      </c>
      <c r="G2643" s="108" t="s">
        <v>605</v>
      </c>
      <c r="H2643" s="108" t="s">
        <v>981</v>
      </c>
      <c r="I2643" s="108" t="s">
        <v>727</v>
      </c>
      <c r="J2643" s="109">
        <v>68903.407999999996</v>
      </c>
      <c r="K2643" s="107">
        <v>2020</v>
      </c>
      <c r="L2643" s="98"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98" t="b">
        <f t="shared" si="41"/>
        <v>1</v>
      </c>
    </row>
    <row r="2644" spans="1:13">
      <c r="A2644" s="107">
        <v>50887</v>
      </c>
      <c r="B2644" s="108" t="s">
        <v>2021</v>
      </c>
      <c r="C2644" s="108" t="s">
        <v>1705</v>
      </c>
      <c r="D2644" s="107">
        <v>20541</v>
      </c>
      <c r="E2644" s="108" t="s">
        <v>31</v>
      </c>
      <c r="F2644" s="108" t="s">
        <v>679</v>
      </c>
      <c r="G2644" s="108" t="s">
        <v>605</v>
      </c>
      <c r="H2644" s="108" t="s">
        <v>980</v>
      </c>
      <c r="I2644" s="108" t="s">
        <v>651</v>
      </c>
      <c r="J2644" s="109">
        <v>184838.47</v>
      </c>
      <c r="K2644" s="107">
        <v>2020</v>
      </c>
      <c r="L2644" s="98"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98" t="b">
        <f t="shared" si="41"/>
        <v>1</v>
      </c>
    </row>
    <row r="2645" spans="1:13">
      <c r="A2645" s="107">
        <v>50887</v>
      </c>
      <c r="B2645" s="108" t="s">
        <v>2021</v>
      </c>
      <c r="C2645" s="108" t="s">
        <v>1705</v>
      </c>
      <c r="D2645" s="107">
        <v>20541</v>
      </c>
      <c r="E2645" s="108" t="s">
        <v>31</v>
      </c>
      <c r="F2645" s="108" t="s">
        <v>679</v>
      </c>
      <c r="G2645" s="108" t="s">
        <v>605</v>
      </c>
      <c r="H2645" s="108" t="s">
        <v>981</v>
      </c>
      <c r="I2645" s="108" t="s">
        <v>727</v>
      </c>
      <c r="J2645" s="109">
        <v>225919.53</v>
      </c>
      <c r="K2645" s="107">
        <v>2020</v>
      </c>
      <c r="L2645" s="98"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98" t="b">
        <f t="shared" si="41"/>
        <v>1</v>
      </c>
    </row>
    <row r="2646" spans="1:13">
      <c r="A2646" s="107">
        <v>50888</v>
      </c>
      <c r="B2646" s="108" t="s">
        <v>2022</v>
      </c>
      <c r="C2646" s="108" t="s">
        <v>2023</v>
      </c>
      <c r="D2646" s="107">
        <v>23013</v>
      </c>
      <c r="E2646" s="108" t="s">
        <v>118</v>
      </c>
      <c r="F2646" s="108" t="s">
        <v>679</v>
      </c>
      <c r="G2646" s="108" t="s">
        <v>605</v>
      </c>
      <c r="H2646" s="108" t="s">
        <v>656</v>
      </c>
      <c r="I2646" s="108" t="s">
        <v>656</v>
      </c>
      <c r="J2646" s="109">
        <v>0</v>
      </c>
      <c r="K2646" s="107">
        <v>2020</v>
      </c>
      <c r="L2646" s="98"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98" t="b">
        <f t="shared" si="41"/>
        <v>1</v>
      </c>
    </row>
    <row r="2647" spans="1:13">
      <c r="A2647" s="107">
        <v>50888</v>
      </c>
      <c r="B2647" s="108" t="s">
        <v>2022</v>
      </c>
      <c r="C2647" s="108" t="s">
        <v>2023</v>
      </c>
      <c r="D2647" s="107">
        <v>23013</v>
      </c>
      <c r="E2647" s="108" t="s">
        <v>118</v>
      </c>
      <c r="F2647" s="108" t="s">
        <v>679</v>
      </c>
      <c r="G2647" s="108" t="s">
        <v>605</v>
      </c>
      <c r="H2647" s="108" t="s">
        <v>917</v>
      </c>
      <c r="I2647" s="108" t="s">
        <v>727</v>
      </c>
      <c r="J2647" s="109">
        <v>881.78099999999995</v>
      </c>
      <c r="K2647" s="107">
        <v>2020</v>
      </c>
      <c r="L2647" s="98"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98" t="b">
        <f t="shared" si="41"/>
        <v>1</v>
      </c>
    </row>
    <row r="2648" spans="1:13">
      <c r="A2648" s="107">
        <v>50888</v>
      </c>
      <c r="B2648" s="108" t="s">
        <v>2022</v>
      </c>
      <c r="C2648" s="108" t="s">
        <v>2023</v>
      </c>
      <c r="D2648" s="107">
        <v>23013</v>
      </c>
      <c r="E2648" s="108" t="s">
        <v>118</v>
      </c>
      <c r="F2648" s="108" t="s">
        <v>679</v>
      </c>
      <c r="G2648" s="108" t="s">
        <v>605</v>
      </c>
      <c r="H2648" s="108" t="s">
        <v>861</v>
      </c>
      <c r="I2648" s="108" t="s">
        <v>862</v>
      </c>
      <c r="J2648" s="109">
        <v>8048.5519999999997</v>
      </c>
      <c r="K2648" s="107">
        <v>2020</v>
      </c>
      <c r="L2648" s="98"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98" t="b">
        <f t="shared" si="41"/>
        <v>1</v>
      </c>
    </row>
    <row r="2649" spans="1:13">
      <c r="A2649" s="107">
        <v>50888</v>
      </c>
      <c r="B2649" s="108" t="s">
        <v>2022</v>
      </c>
      <c r="C2649" s="108" t="s">
        <v>2023</v>
      </c>
      <c r="D2649" s="107">
        <v>23013</v>
      </c>
      <c r="E2649" s="108" t="s">
        <v>118</v>
      </c>
      <c r="F2649" s="108" t="s">
        <v>679</v>
      </c>
      <c r="G2649" s="108" t="s">
        <v>605</v>
      </c>
      <c r="H2649" s="108" t="s">
        <v>785</v>
      </c>
      <c r="I2649" s="108" t="s">
        <v>786</v>
      </c>
      <c r="J2649" s="109">
        <v>57.332999999999998</v>
      </c>
      <c r="K2649" s="107">
        <v>2020</v>
      </c>
      <c r="L2649" s="98"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98" t="b">
        <f t="shared" si="41"/>
        <v>1</v>
      </c>
    </row>
    <row r="2650" spans="1:13">
      <c r="A2650" s="107">
        <v>50888</v>
      </c>
      <c r="B2650" s="108" t="s">
        <v>2022</v>
      </c>
      <c r="C2650" s="108" t="s">
        <v>2023</v>
      </c>
      <c r="D2650" s="107">
        <v>23013</v>
      </c>
      <c r="E2650" s="108" t="s">
        <v>118</v>
      </c>
      <c r="F2650" s="108" t="s">
        <v>679</v>
      </c>
      <c r="G2650" s="108" t="s">
        <v>605</v>
      </c>
      <c r="H2650" s="108" t="s">
        <v>963</v>
      </c>
      <c r="I2650" s="108" t="s">
        <v>621</v>
      </c>
      <c r="J2650" s="109">
        <v>459.334</v>
      </c>
      <c r="K2650" s="107">
        <v>2020</v>
      </c>
      <c r="L2650" s="98"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98" t="b">
        <f t="shared" si="41"/>
        <v>1</v>
      </c>
    </row>
    <row r="2651" spans="1:13">
      <c r="A2651" s="107">
        <v>50900</v>
      </c>
      <c r="B2651" s="108" t="s">
        <v>2024</v>
      </c>
      <c r="C2651" s="108" t="s">
        <v>2025</v>
      </c>
      <c r="D2651" s="107">
        <v>20508</v>
      </c>
      <c r="E2651" s="108" t="s">
        <v>140</v>
      </c>
      <c r="F2651" s="108" t="s">
        <v>924</v>
      </c>
      <c r="G2651" s="108" t="s">
        <v>605</v>
      </c>
      <c r="H2651" s="108" t="s">
        <v>606</v>
      </c>
      <c r="I2651" s="108" t="s">
        <v>607</v>
      </c>
      <c r="J2651" s="109">
        <v>105215.26</v>
      </c>
      <c r="K2651" s="107">
        <v>2020</v>
      </c>
      <c r="L2651" s="98"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98" t="b">
        <f t="shared" si="41"/>
        <v>0</v>
      </c>
    </row>
    <row r="2652" spans="1:13">
      <c r="A2652" s="107">
        <v>50900</v>
      </c>
      <c r="B2652" s="108" t="s">
        <v>2024</v>
      </c>
      <c r="C2652" s="108" t="s">
        <v>2025</v>
      </c>
      <c r="D2652" s="107">
        <v>20508</v>
      </c>
      <c r="E2652" s="108" t="s">
        <v>140</v>
      </c>
      <c r="F2652" s="108" t="s">
        <v>924</v>
      </c>
      <c r="G2652" s="108" t="s">
        <v>605</v>
      </c>
      <c r="H2652" s="108" t="s">
        <v>1463</v>
      </c>
      <c r="I2652" s="108" t="s">
        <v>786</v>
      </c>
      <c r="J2652" s="109">
        <v>395340.88</v>
      </c>
      <c r="K2652" s="107">
        <v>2020</v>
      </c>
      <c r="L2652" s="98"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98" t="b">
        <f t="shared" si="41"/>
        <v>0</v>
      </c>
    </row>
    <row r="2653" spans="1:13">
      <c r="A2653" s="107">
        <v>50900</v>
      </c>
      <c r="B2653" s="108" t="s">
        <v>2024</v>
      </c>
      <c r="C2653" s="108" t="s">
        <v>2025</v>
      </c>
      <c r="D2653" s="107">
        <v>20508</v>
      </c>
      <c r="E2653" s="108" t="s">
        <v>140</v>
      </c>
      <c r="F2653" s="108" t="s">
        <v>924</v>
      </c>
      <c r="G2653" s="108" t="s">
        <v>605</v>
      </c>
      <c r="H2653" s="108" t="s">
        <v>612</v>
      </c>
      <c r="I2653" s="108" t="s">
        <v>612</v>
      </c>
      <c r="J2653" s="109">
        <v>74.778999999999996</v>
      </c>
      <c r="K2653" s="107">
        <v>2020</v>
      </c>
      <c r="L2653" s="98"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98" t="b">
        <f t="shared" si="41"/>
        <v>0</v>
      </c>
    </row>
    <row r="2654" spans="1:13">
      <c r="A2654" s="107">
        <v>50900</v>
      </c>
      <c r="B2654" s="108" t="s">
        <v>2024</v>
      </c>
      <c r="C2654" s="108" t="s">
        <v>2025</v>
      </c>
      <c r="D2654" s="107">
        <v>20508</v>
      </c>
      <c r="E2654" s="108" t="s">
        <v>140</v>
      </c>
      <c r="F2654" s="108" t="s">
        <v>924</v>
      </c>
      <c r="G2654" s="108" t="s">
        <v>605</v>
      </c>
      <c r="H2654" s="108" t="s">
        <v>604</v>
      </c>
      <c r="I2654" s="108" t="s">
        <v>604</v>
      </c>
      <c r="J2654" s="109">
        <v>179337.46</v>
      </c>
      <c r="K2654" s="107">
        <v>2020</v>
      </c>
      <c r="L2654" s="98"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98" t="b">
        <f t="shared" si="41"/>
        <v>0</v>
      </c>
    </row>
    <row r="2655" spans="1:13">
      <c r="A2655" s="107">
        <v>50900</v>
      </c>
      <c r="B2655" s="108" t="s">
        <v>2024</v>
      </c>
      <c r="C2655" s="108" t="s">
        <v>2025</v>
      </c>
      <c r="D2655" s="107">
        <v>20508</v>
      </c>
      <c r="E2655" s="108" t="s">
        <v>140</v>
      </c>
      <c r="F2655" s="108" t="s">
        <v>924</v>
      </c>
      <c r="G2655" s="108" t="s">
        <v>605</v>
      </c>
      <c r="H2655" s="108" t="s">
        <v>646</v>
      </c>
      <c r="I2655" s="108" t="s">
        <v>646</v>
      </c>
      <c r="J2655" s="109">
        <v>2817.5160000000001</v>
      </c>
      <c r="K2655" s="107">
        <v>2020</v>
      </c>
      <c r="L2655" s="98"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98" t="b">
        <f t="shared" si="41"/>
        <v>0</v>
      </c>
    </row>
    <row r="2656" spans="1:13">
      <c r="A2656" s="107">
        <v>50900</v>
      </c>
      <c r="B2656" s="108" t="s">
        <v>2024</v>
      </c>
      <c r="C2656" s="108" t="s">
        <v>2025</v>
      </c>
      <c r="D2656" s="107">
        <v>20508</v>
      </c>
      <c r="E2656" s="108" t="s">
        <v>140</v>
      </c>
      <c r="F2656" s="108" t="s">
        <v>924</v>
      </c>
      <c r="G2656" s="108" t="s">
        <v>605</v>
      </c>
      <c r="H2656" s="108" t="s">
        <v>785</v>
      </c>
      <c r="I2656" s="108" t="s">
        <v>786</v>
      </c>
      <c r="J2656" s="109">
        <v>150504.1</v>
      </c>
      <c r="K2656" s="107">
        <v>2020</v>
      </c>
      <c r="L2656" s="98"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98" t="b">
        <f t="shared" si="41"/>
        <v>0</v>
      </c>
    </row>
    <row r="2657" spans="1:13">
      <c r="A2657" s="107">
        <v>50903</v>
      </c>
      <c r="B2657" s="108" t="s">
        <v>2026</v>
      </c>
      <c r="C2657" s="108" t="s">
        <v>2027</v>
      </c>
      <c r="D2657" s="107">
        <v>8</v>
      </c>
      <c r="E2657" s="108" t="s">
        <v>48</v>
      </c>
      <c r="F2657" s="108" t="s">
        <v>924</v>
      </c>
      <c r="G2657" s="108" t="s">
        <v>605</v>
      </c>
      <c r="H2657" s="108" t="s">
        <v>606</v>
      </c>
      <c r="I2657" s="108" t="s">
        <v>607</v>
      </c>
      <c r="J2657" s="109">
        <v>0</v>
      </c>
      <c r="K2657" s="107">
        <v>2020</v>
      </c>
      <c r="L2657" s="98"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98" t="b">
        <f t="shared" si="41"/>
        <v>0</v>
      </c>
    </row>
    <row r="2658" spans="1:13">
      <c r="A2658" s="107">
        <v>50903</v>
      </c>
      <c r="B2658" s="108" t="s">
        <v>2026</v>
      </c>
      <c r="C2658" s="108" t="s">
        <v>2027</v>
      </c>
      <c r="D2658" s="107">
        <v>8</v>
      </c>
      <c r="E2658" s="108" t="s">
        <v>48</v>
      </c>
      <c r="F2658" s="108" t="s">
        <v>924</v>
      </c>
      <c r="G2658" s="108" t="s">
        <v>605</v>
      </c>
      <c r="H2658" s="108" t="s">
        <v>604</v>
      </c>
      <c r="I2658" s="108" t="s">
        <v>604</v>
      </c>
      <c r="J2658" s="109">
        <v>6725.98</v>
      </c>
      <c r="K2658" s="107">
        <v>2020</v>
      </c>
      <c r="L2658" s="98"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98" t="b">
        <f t="shared" si="41"/>
        <v>0</v>
      </c>
    </row>
    <row r="2659" spans="1:13">
      <c r="A2659" s="107">
        <v>50931</v>
      </c>
      <c r="B2659" s="108" t="s">
        <v>2028</v>
      </c>
      <c r="C2659" s="108" t="s">
        <v>2028</v>
      </c>
      <c r="D2659" s="107">
        <v>21773</v>
      </c>
      <c r="E2659" s="108" t="s">
        <v>86</v>
      </c>
      <c r="F2659" s="108" t="s">
        <v>870</v>
      </c>
      <c r="G2659" s="108" t="s">
        <v>605</v>
      </c>
      <c r="H2659" s="108" t="s">
        <v>612</v>
      </c>
      <c r="I2659" s="108" t="s">
        <v>612</v>
      </c>
      <c r="J2659" s="109">
        <v>385.05399999999997</v>
      </c>
      <c r="K2659" s="107">
        <v>2020</v>
      </c>
      <c r="L2659" s="98"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98" t="b">
        <f t="shared" si="41"/>
        <v>1</v>
      </c>
    </row>
    <row r="2660" spans="1:13">
      <c r="A2660" s="107">
        <v>50931</v>
      </c>
      <c r="B2660" s="108" t="s">
        <v>2028</v>
      </c>
      <c r="C2660" s="108" t="s">
        <v>2028</v>
      </c>
      <c r="D2660" s="107">
        <v>21773</v>
      </c>
      <c r="E2660" s="108" t="s">
        <v>86</v>
      </c>
      <c r="F2660" s="108" t="s">
        <v>870</v>
      </c>
      <c r="G2660" s="108" t="s">
        <v>605</v>
      </c>
      <c r="H2660" s="108" t="s">
        <v>733</v>
      </c>
      <c r="I2660" s="108" t="s">
        <v>734</v>
      </c>
      <c r="J2660" s="109">
        <v>11635.255999999999</v>
      </c>
      <c r="K2660" s="107">
        <v>2020</v>
      </c>
      <c r="L2660" s="98"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98" t="b">
        <f t="shared" si="41"/>
        <v>1</v>
      </c>
    </row>
    <row r="2661" spans="1:13">
      <c r="A2661" s="107">
        <v>50931</v>
      </c>
      <c r="B2661" s="108" t="s">
        <v>2028</v>
      </c>
      <c r="C2661" s="108" t="s">
        <v>2028</v>
      </c>
      <c r="D2661" s="107">
        <v>21773</v>
      </c>
      <c r="E2661" s="108" t="s">
        <v>86</v>
      </c>
      <c r="F2661" s="108" t="s">
        <v>870</v>
      </c>
      <c r="G2661" s="108" t="s">
        <v>605</v>
      </c>
      <c r="H2661" s="108" t="s">
        <v>656</v>
      </c>
      <c r="I2661" s="108" t="s">
        <v>656</v>
      </c>
      <c r="J2661" s="109">
        <v>447318.69</v>
      </c>
      <c r="K2661" s="107">
        <v>2020</v>
      </c>
      <c r="L2661" s="98"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98" t="b">
        <f t="shared" si="41"/>
        <v>1</v>
      </c>
    </row>
    <row r="2662" spans="1:13">
      <c r="A2662" s="107">
        <v>50933</v>
      </c>
      <c r="B2662" s="108" t="s">
        <v>2029</v>
      </c>
      <c r="C2662" s="108" t="s">
        <v>2030</v>
      </c>
      <c r="D2662" s="107">
        <v>61707</v>
      </c>
      <c r="E2662" s="108" t="s">
        <v>148</v>
      </c>
      <c r="F2662" s="108" t="s">
        <v>924</v>
      </c>
      <c r="G2662" s="108" t="s">
        <v>664</v>
      </c>
      <c r="H2662" s="108" t="s">
        <v>636</v>
      </c>
      <c r="I2662" s="108" t="s">
        <v>665</v>
      </c>
      <c r="J2662" s="109">
        <v>12726</v>
      </c>
      <c r="K2662" s="107">
        <v>2020</v>
      </c>
      <c r="L2662" s="98"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98" t="b">
        <f t="shared" si="41"/>
        <v>0</v>
      </c>
    </row>
    <row r="2663" spans="1:13">
      <c r="A2663" s="107">
        <v>50933</v>
      </c>
      <c r="B2663" s="108" t="s">
        <v>2029</v>
      </c>
      <c r="C2663" s="108" t="s">
        <v>2030</v>
      </c>
      <c r="D2663" s="107">
        <v>61707</v>
      </c>
      <c r="E2663" s="108" t="s">
        <v>148</v>
      </c>
      <c r="F2663" s="108" t="s">
        <v>924</v>
      </c>
      <c r="G2663" s="108" t="s">
        <v>605</v>
      </c>
      <c r="H2663" s="108" t="s">
        <v>606</v>
      </c>
      <c r="I2663" s="108" t="s">
        <v>607</v>
      </c>
      <c r="J2663" s="109">
        <v>-3058.4549999999999</v>
      </c>
      <c r="K2663" s="107">
        <v>2020</v>
      </c>
      <c r="L2663" s="98"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98" t="b">
        <f t="shared" si="41"/>
        <v>0</v>
      </c>
    </row>
    <row r="2664" spans="1:13">
      <c r="A2664" s="107">
        <v>50933</v>
      </c>
      <c r="B2664" s="108" t="s">
        <v>2029</v>
      </c>
      <c r="C2664" s="108" t="s">
        <v>2030</v>
      </c>
      <c r="D2664" s="107">
        <v>61707</v>
      </c>
      <c r="E2664" s="108" t="s">
        <v>148</v>
      </c>
      <c r="F2664" s="108" t="s">
        <v>924</v>
      </c>
      <c r="G2664" s="108" t="s">
        <v>605</v>
      </c>
      <c r="H2664" s="108" t="s">
        <v>612</v>
      </c>
      <c r="I2664" s="108" t="s">
        <v>612</v>
      </c>
      <c r="J2664" s="109">
        <v>-35.255000000000003</v>
      </c>
      <c r="K2664" s="107">
        <v>2020</v>
      </c>
      <c r="L2664" s="98"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98" t="b">
        <f t="shared" si="41"/>
        <v>0</v>
      </c>
    </row>
    <row r="2665" spans="1:13">
      <c r="A2665" s="107">
        <v>50933</v>
      </c>
      <c r="B2665" s="108" t="s">
        <v>2029</v>
      </c>
      <c r="C2665" s="108" t="s">
        <v>2030</v>
      </c>
      <c r="D2665" s="107">
        <v>61707</v>
      </c>
      <c r="E2665" s="108" t="s">
        <v>148</v>
      </c>
      <c r="F2665" s="108" t="s">
        <v>924</v>
      </c>
      <c r="G2665" s="108" t="s">
        <v>605</v>
      </c>
      <c r="H2665" s="108" t="s">
        <v>604</v>
      </c>
      <c r="I2665" s="108" t="s">
        <v>604</v>
      </c>
      <c r="J2665" s="109">
        <v>-6587.29</v>
      </c>
      <c r="K2665" s="107">
        <v>2020</v>
      </c>
      <c r="L2665" s="98"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98" t="b">
        <f t="shared" si="41"/>
        <v>0</v>
      </c>
    </row>
    <row r="2666" spans="1:13">
      <c r="A2666" s="107">
        <v>50933</v>
      </c>
      <c r="B2666" s="108" t="s">
        <v>2029</v>
      </c>
      <c r="C2666" s="108" t="s">
        <v>2030</v>
      </c>
      <c r="D2666" s="107">
        <v>61707</v>
      </c>
      <c r="E2666" s="108" t="s">
        <v>148</v>
      </c>
      <c r="F2666" s="108" t="s">
        <v>924</v>
      </c>
      <c r="G2666" s="108" t="s">
        <v>605</v>
      </c>
      <c r="H2666" s="108" t="s">
        <v>608</v>
      </c>
      <c r="I2666" s="108" t="s">
        <v>607</v>
      </c>
      <c r="J2666" s="109">
        <v>0</v>
      </c>
      <c r="K2666" s="107">
        <v>2020</v>
      </c>
      <c r="L2666" s="98"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98" t="b">
        <f t="shared" si="41"/>
        <v>0</v>
      </c>
    </row>
    <row r="2667" spans="1:13">
      <c r="A2667" s="107">
        <v>50935</v>
      </c>
      <c r="B2667" s="108" t="s">
        <v>2031</v>
      </c>
      <c r="C2667" s="108" t="s">
        <v>2032</v>
      </c>
      <c r="D2667" s="107">
        <v>3179</v>
      </c>
      <c r="E2667" s="108" t="s">
        <v>48</v>
      </c>
      <c r="F2667" s="108" t="s">
        <v>1570</v>
      </c>
      <c r="G2667" s="108" t="s">
        <v>649</v>
      </c>
      <c r="H2667" s="108" t="s">
        <v>612</v>
      </c>
      <c r="I2667" s="108" t="s">
        <v>612</v>
      </c>
      <c r="J2667" s="109">
        <v>420.755</v>
      </c>
      <c r="K2667" s="107">
        <v>2020</v>
      </c>
      <c r="L2667" s="98"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98" t="b">
        <f t="shared" si="41"/>
        <v>0</v>
      </c>
    </row>
    <row r="2668" spans="1:13">
      <c r="A2668" s="107">
        <v>50935</v>
      </c>
      <c r="B2668" s="108" t="s">
        <v>2031</v>
      </c>
      <c r="C2668" s="108" t="s">
        <v>2032</v>
      </c>
      <c r="D2668" s="107">
        <v>3179</v>
      </c>
      <c r="E2668" s="108" t="s">
        <v>48</v>
      </c>
      <c r="F2668" s="108" t="s">
        <v>1570</v>
      </c>
      <c r="G2668" s="108" t="s">
        <v>649</v>
      </c>
      <c r="H2668" s="108" t="s">
        <v>604</v>
      </c>
      <c r="I2668" s="108" t="s">
        <v>604</v>
      </c>
      <c r="J2668" s="109">
        <v>33493.245000000003</v>
      </c>
      <c r="K2668" s="107">
        <v>2020</v>
      </c>
      <c r="L2668" s="98"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98" t="b">
        <f t="shared" si="41"/>
        <v>0</v>
      </c>
    </row>
    <row r="2669" spans="1:13">
      <c r="A2669" s="107">
        <v>50937</v>
      </c>
      <c r="B2669" s="108" t="s">
        <v>2033</v>
      </c>
      <c r="C2669" s="108" t="s">
        <v>2033</v>
      </c>
      <c r="D2669" s="107">
        <v>20680</v>
      </c>
      <c r="E2669" s="108" t="s">
        <v>73</v>
      </c>
      <c r="F2669" s="108" t="s">
        <v>1454</v>
      </c>
      <c r="G2669" s="108" t="s">
        <v>649</v>
      </c>
      <c r="H2669" s="108" t="s">
        <v>612</v>
      </c>
      <c r="I2669" s="108" t="s">
        <v>612</v>
      </c>
      <c r="J2669" s="109">
        <v>0</v>
      </c>
      <c r="K2669" s="107">
        <v>2020</v>
      </c>
      <c r="L2669" s="98"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98" t="b">
        <f t="shared" si="41"/>
        <v>0</v>
      </c>
    </row>
    <row r="2670" spans="1:13">
      <c r="A2670" s="107">
        <v>50937</v>
      </c>
      <c r="B2670" s="108" t="s">
        <v>2033</v>
      </c>
      <c r="C2670" s="108" t="s">
        <v>2033</v>
      </c>
      <c r="D2670" s="107">
        <v>20680</v>
      </c>
      <c r="E2670" s="108" t="s">
        <v>73</v>
      </c>
      <c r="F2670" s="108" t="s">
        <v>1454</v>
      </c>
      <c r="G2670" s="108" t="s">
        <v>649</v>
      </c>
      <c r="H2670" s="108" t="s">
        <v>604</v>
      </c>
      <c r="I2670" s="108" t="s">
        <v>604</v>
      </c>
      <c r="J2670" s="109">
        <v>0</v>
      </c>
      <c r="K2670" s="107">
        <v>2020</v>
      </c>
      <c r="L2670" s="98"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98" t="b">
        <f t="shared" si="41"/>
        <v>0</v>
      </c>
    </row>
    <row r="2671" spans="1:13">
      <c r="A2671" s="107">
        <v>50949</v>
      </c>
      <c r="B2671" s="108" t="s">
        <v>2034</v>
      </c>
      <c r="C2671" s="108" t="s">
        <v>1494</v>
      </c>
      <c r="D2671" s="107">
        <v>49893</v>
      </c>
      <c r="E2671" s="108" t="s">
        <v>31</v>
      </c>
      <c r="F2671" s="108" t="s">
        <v>679</v>
      </c>
      <c r="G2671" s="108" t="s">
        <v>16</v>
      </c>
      <c r="H2671" s="108" t="s">
        <v>612</v>
      </c>
      <c r="I2671" s="108" t="s">
        <v>612</v>
      </c>
      <c r="J2671" s="109">
        <v>32.677</v>
      </c>
      <c r="K2671" s="107">
        <v>2020</v>
      </c>
      <c r="L2671" s="98"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98" t="b">
        <f t="shared" si="41"/>
        <v>1</v>
      </c>
    </row>
    <row r="2672" spans="1:13">
      <c r="A2672" s="107">
        <v>50949</v>
      </c>
      <c r="B2672" s="108" t="s">
        <v>2034</v>
      </c>
      <c r="C2672" s="108" t="s">
        <v>1494</v>
      </c>
      <c r="D2672" s="107">
        <v>49893</v>
      </c>
      <c r="E2672" s="108" t="s">
        <v>31</v>
      </c>
      <c r="F2672" s="108" t="s">
        <v>679</v>
      </c>
      <c r="G2672" s="108" t="s">
        <v>16</v>
      </c>
      <c r="H2672" s="108" t="s">
        <v>604</v>
      </c>
      <c r="I2672" s="108" t="s">
        <v>604</v>
      </c>
      <c r="J2672" s="109">
        <v>267650.32</v>
      </c>
      <c r="K2672" s="107">
        <v>2020</v>
      </c>
      <c r="L2672" s="98"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98" t="b">
        <f t="shared" si="41"/>
        <v>1</v>
      </c>
    </row>
    <row r="2673" spans="1:13">
      <c r="A2673" s="107">
        <v>50949</v>
      </c>
      <c r="B2673" s="108" t="s">
        <v>2034</v>
      </c>
      <c r="C2673" s="108" t="s">
        <v>1494</v>
      </c>
      <c r="D2673" s="107">
        <v>49893</v>
      </c>
      <c r="E2673" s="108" t="s">
        <v>31</v>
      </c>
      <c r="F2673" s="108" t="s">
        <v>679</v>
      </c>
      <c r="G2673" s="108" t="s">
        <v>24</v>
      </c>
      <c r="H2673" s="108" t="s">
        <v>612</v>
      </c>
      <c r="I2673" s="108" t="s">
        <v>612</v>
      </c>
      <c r="J2673" s="109">
        <v>0</v>
      </c>
      <c r="K2673" s="107">
        <v>2020</v>
      </c>
      <c r="L2673" s="98"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98" t="b">
        <f t="shared" si="41"/>
        <v>1</v>
      </c>
    </row>
    <row r="2674" spans="1:13">
      <c r="A2674" s="107">
        <v>50949</v>
      </c>
      <c r="B2674" s="108" t="s">
        <v>2034</v>
      </c>
      <c r="C2674" s="108" t="s">
        <v>1494</v>
      </c>
      <c r="D2674" s="107">
        <v>49893</v>
      </c>
      <c r="E2674" s="108" t="s">
        <v>31</v>
      </c>
      <c r="F2674" s="108" t="s">
        <v>679</v>
      </c>
      <c r="G2674" s="108" t="s">
        <v>24</v>
      </c>
      <c r="H2674" s="108" t="s">
        <v>604</v>
      </c>
      <c r="I2674" s="108" t="s">
        <v>604</v>
      </c>
      <c r="J2674" s="109">
        <v>521241</v>
      </c>
      <c r="K2674" s="107">
        <v>2020</v>
      </c>
      <c r="L2674" s="98"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98" t="b">
        <f t="shared" si="41"/>
        <v>1</v>
      </c>
    </row>
    <row r="2675" spans="1:13">
      <c r="A2675" s="107">
        <v>50949</v>
      </c>
      <c r="B2675" s="108" t="s">
        <v>2034</v>
      </c>
      <c r="C2675" s="108" t="s">
        <v>1494</v>
      </c>
      <c r="D2675" s="107">
        <v>49893</v>
      </c>
      <c r="E2675" s="108" t="s">
        <v>31</v>
      </c>
      <c r="F2675" s="108" t="s">
        <v>679</v>
      </c>
      <c r="G2675" s="108" t="s">
        <v>611</v>
      </c>
      <c r="H2675" s="108" t="s">
        <v>612</v>
      </c>
      <c r="I2675" s="108" t="s">
        <v>612</v>
      </c>
      <c r="J2675" s="109">
        <v>102.181</v>
      </c>
      <c r="K2675" s="107">
        <v>2020</v>
      </c>
      <c r="L2675" s="98"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98" t="b">
        <f t="shared" si="41"/>
        <v>1</v>
      </c>
    </row>
    <row r="2676" spans="1:13">
      <c r="A2676" s="107">
        <v>50949</v>
      </c>
      <c r="B2676" s="108" t="s">
        <v>2034</v>
      </c>
      <c r="C2676" s="108" t="s">
        <v>1494</v>
      </c>
      <c r="D2676" s="107">
        <v>49893</v>
      </c>
      <c r="E2676" s="108" t="s">
        <v>31</v>
      </c>
      <c r="F2676" s="108" t="s">
        <v>679</v>
      </c>
      <c r="G2676" s="108" t="s">
        <v>611</v>
      </c>
      <c r="H2676" s="108" t="s">
        <v>604</v>
      </c>
      <c r="I2676" s="108" t="s">
        <v>604</v>
      </c>
      <c r="J2676" s="109">
        <v>19285.819</v>
      </c>
      <c r="K2676" s="107">
        <v>2020</v>
      </c>
      <c r="L2676" s="98"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98" t="b">
        <f t="shared" si="41"/>
        <v>1</v>
      </c>
    </row>
    <row r="2677" spans="1:13">
      <c r="A2677" s="107">
        <v>50951</v>
      </c>
      <c r="B2677" s="108" t="s">
        <v>2035</v>
      </c>
      <c r="C2677" s="108" t="s">
        <v>2036</v>
      </c>
      <c r="D2677" s="107">
        <v>21734</v>
      </c>
      <c r="E2677" s="108" t="s">
        <v>134</v>
      </c>
      <c r="F2677" s="108" t="s">
        <v>679</v>
      </c>
      <c r="G2677" s="108" t="s">
        <v>605</v>
      </c>
      <c r="H2677" s="108" t="s">
        <v>612</v>
      </c>
      <c r="I2677" s="108" t="s">
        <v>612</v>
      </c>
      <c r="J2677" s="109">
        <v>2499.2649999999999</v>
      </c>
      <c r="K2677" s="107">
        <v>2020</v>
      </c>
      <c r="L2677" s="98"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98" t="b">
        <f t="shared" si="41"/>
        <v>1</v>
      </c>
    </row>
    <row r="2678" spans="1:13">
      <c r="A2678" s="107">
        <v>50951</v>
      </c>
      <c r="B2678" s="108" t="s">
        <v>2035</v>
      </c>
      <c r="C2678" s="108" t="s">
        <v>2036</v>
      </c>
      <c r="D2678" s="107">
        <v>21734</v>
      </c>
      <c r="E2678" s="108" t="s">
        <v>134</v>
      </c>
      <c r="F2678" s="108" t="s">
        <v>679</v>
      </c>
      <c r="G2678" s="108" t="s">
        <v>605</v>
      </c>
      <c r="H2678" s="108" t="s">
        <v>861</v>
      </c>
      <c r="I2678" s="108" t="s">
        <v>862</v>
      </c>
      <c r="J2678" s="109">
        <v>319574.74</v>
      </c>
      <c r="K2678" s="107">
        <v>2020</v>
      </c>
      <c r="L2678" s="98"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98" t="b">
        <f t="shared" si="41"/>
        <v>1</v>
      </c>
    </row>
    <row r="2679" spans="1:13">
      <c r="A2679" s="107">
        <v>50955</v>
      </c>
      <c r="B2679" s="108" t="s">
        <v>2037</v>
      </c>
      <c r="C2679" s="108" t="s">
        <v>2037</v>
      </c>
      <c r="D2679" s="107">
        <v>5623</v>
      </c>
      <c r="E2679" s="108" t="s">
        <v>71</v>
      </c>
      <c r="F2679" s="108" t="s">
        <v>924</v>
      </c>
      <c r="G2679" s="108" t="s">
        <v>605</v>
      </c>
      <c r="H2679" s="108" t="s">
        <v>604</v>
      </c>
      <c r="I2679" s="108" t="s">
        <v>604</v>
      </c>
      <c r="J2679" s="109">
        <v>17746.694</v>
      </c>
      <c r="K2679" s="107">
        <v>2020</v>
      </c>
      <c r="L2679" s="98"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98" t="b">
        <f t="shared" si="41"/>
        <v>0</v>
      </c>
    </row>
    <row r="2680" spans="1:13">
      <c r="A2680" s="107">
        <v>50955</v>
      </c>
      <c r="B2680" s="108" t="s">
        <v>2037</v>
      </c>
      <c r="C2680" s="108" t="s">
        <v>2037</v>
      </c>
      <c r="D2680" s="107">
        <v>5623</v>
      </c>
      <c r="E2680" s="108" t="s">
        <v>71</v>
      </c>
      <c r="F2680" s="108" t="s">
        <v>924</v>
      </c>
      <c r="G2680" s="108" t="s">
        <v>605</v>
      </c>
      <c r="H2680" s="108" t="s">
        <v>620</v>
      </c>
      <c r="I2680" s="108" t="s">
        <v>621</v>
      </c>
      <c r="J2680" s="109">
        <v>0.30599999999999999</v>
      </c>
      <c r="K2680" s="107">
        <v>2020</v>
      </c>
      <c r="L2680" s="98"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98" t="b">
        <f t="shared" si="41"/>
        <v>0</v>
      </c>
    </row>
    <row r="2681" spans="1:13">
      <c r="A2681" s="107">
        <v>50955</v>
      </c>
      <c r="B2681" s="108" t="s">
        <v>2037</v>
      </c>
      <c r="C2681" s="108" t="s">
        <v>2037</v>
      </c>
      <c r="D2681" s="107">
        <v>5623</v>
      </c>
      <c r="E2681" s="108" t="s">
        <v>71</v>
      </c>
      <c r="F2681" s="108" t="s">
        <v>924</v>
      </c>
      <c r="G2681" s="108" t="s">
        <v>605</v>
      </c>
      <c r="H2681" s="108" t="s">
        <v>646</v>
      </c>
      <c r="I2681" s="108" t="s">
        <v>646</v>
      </c>
      <c r="J2681" s="109">
        <v>0</v>
      </c>
      <c r="K2681" s="107">
        <v>2020</v>
      </c>
      <c r="L2681" s="98"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98" t="b">
        <f t="shared" si="41"/>
        <v>0</v>
      </c>
    </row>
    <row r="2682" spans="1:13">
      <c r="A2682" s="107">
        <v>50960</v>
      </c>
      <c r="B2682" s="108" t="s">
        <v>2038</v>
      </c>
      <c r="C2682" s="108" t="s">
        <v>2039</v>
      </c>
      <c r="D2682" s="107">
        <v>4440</v>
      </c>
      <c r="E2682" s="108" t="s">
        <v>97</v>
      </c>
      <c r="F2682" s="108" t="s">
        <v>1454</v>
      </c>
      <c r="G2682" s="108" t="s">
        <v>605</v>
      </c>
      <c r="H2682" s="108" t="s">
        <v>980</v>
      </c>
      <c r="I2682" s="108" t="s">
        <v>651</v>
      </c>
      <c r="J2682" s="109">
        <v>133609.99</v>
      </c>
      <c r="K2682" s="107">
        <v>2020</v>
      </c>
      <c r="L2682" s="98"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98" t="b">
        <f t="shared" si="41"/>
        <v>0</v>
      </c>
    </row>
    <row r="2683" spans="1:13">
      <c r="A2683" s="107">
        <v>50960</v>
      </c>
      <c r="B2683" s="108" t="s">
        <v>2038</v>
      </c>
      <c r="C2683" s="108" t="s">
        <v>2039</v>
      </c>
      <c r="D2683" s="107">
        <v>4440</v>
      </c>
      <c r="E2683" s="108" t="s">
        <v>97</v>
      </c>
      <c r="F2683" s="108" t="s">
        <v>1454</v>
      </c>
      <c r="G2683" s="108" t="s">
        <v>605</v>
      </c>
      <c r="H2683" s="108" t="s">
        <v>981</v>
      </c>
      <c r="I2683" s="108" t="s">
        <v>727</v>
      </c>
      <c r="J2683" s="109">
        <v>163303.01</v>
      </c>
      <c r="K2683" s="107">
        <v>2020</v>
      </c>
      <c r="L2683" s="98"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98" t="b">
        <f t="shared" si="41"/>
        <v>0</v>
      </c>
    </row>
    <row r="2684" spans="1:13">
      <c r="A2684" s="107">
        <v>50960</v>
      </c>
      <c r="B2684" s="108" t="s">
        <v>2038</v>
      </c>
      <c r="C2684" s="108" t="s">
        <v>2039</v>
      </c>
      <c r="D2684" s="107">
        <v>4440</v>
      </c>
      <c r="E2684" s="108" t="s">
        <v>97</v>
      </c>
      <c r="F2684" s="108" t="s">
        <v>1454</v>
      </c>
      <c r="G2684" s="108" t="s">
        <v>605</v>
      </c>
      <c r="H2684" s="108" t="s">
        <v>604</v>
      </c>
      <c r="I2684" s="108" t="s">
        <v>604</v>
      </c>
      <c r="J2684" s="109">
        <v>0</v>
      </c>
      <c r="K2684" s="107">
        <v>2020</v>
      </c>
      <c r="L2684" s="98"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98" t="b">
        <f t="shared" si="41"/>
        <v>0</v>
      </c>
    </row>
    <row r="2685" spans="1:13">
      <c r="A2685" s="107">
        <v>50963</v>
      </c>
      <c r="B2685" s="108" t="s">
        <v>2040</v>
      </c>
      <c r="C2685" s="108" t="s">
        <v>2041</v>
      </c>
      <c r="D2685" s="107">
        <v>2844</v>
      </c>
      <c r="E2685" s="108" t="s">
        <v>16</v>
      </c>
      <c r="F2685" s="108" t="s">
        <v>973</v>
      </c>
      <c r="G2685" s="108" t="s">
        <v>611</v>
      </c>
      <c r="H2685" s="108" t="s">
        <v>604</v>
      </c>
      <c r="I2685" s="108" t="s">
        <v>604</v>
      </c>
      <c r="J2685" s="109">
        <v>13444</v>
      </c>
      <c r="K2685" s="107">
        <v>2020</v>
      </c>
      <c r="L2685" s="98"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98" t="b">
        <f t="shared" si="41"/>
        <v>0</v>
      </c>
    </row>
    <row r="2686" spans="1:13">
      <c r="A2686" s="107">
        <v>50965</v>
      </c>
      <c r="B2686" s="108" t="s">
        <v>2042</v>
      </c>
      <c r="C2686" s="108" t="s">
        <v>2043</v>
      </c>
      <c r="D2686" s="107">
        <v>18323</v>
      </c>
      <c r="E2686" s="108" t="s">
        <v>110</v>
      </c>
      <c r="F2686" s="108" t="s">
        <v>924</v>
      </c>
      <c r="G2686" s="108" t="s">
        <v>1694</v>
      </c>
      <c r="H2686" s="108" t="s">
        <v>650</v>
      </c>
      <c r="I2686" s="108" t="s">
        <v>651</v>
      </c>
      <c r="J2686" s="109">
        <v>0</v>
      </c>
      <c r="K2686" s="107">
        <v>2020</v>
      </c>
      <c r="L2686" s="98"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98" t="b">
        <f t="shared" si="41"/>
        <v>0</v>
      </c>
    </row>
    <row r="2687" spans="1:13">
      <c r="A2687" s="107">
        <v>50965</v>
      </c>
      <c r="B2687" s="108" t="s">
        <v>2042</v>
      </c>
      <c r="C2687" s="108" t="s">
        <v>2043</v>
      </c>
      <c r="D2687" s="107">
        <v>18323</v>
      </c>
      <c r="E2687" s="108" t="s">
        <v>110</v>
      </c>
      <c r="F2687" s="108" t="s">
        <v>924</v>
      </c>
      <c r="G2687" s="108" t="s">
        <v>1694</v>
      </c>
      <c r="H2687" s="108" t="s">
        <v>604</v>
      </c>
      <c r="I2687" s="108" t="s">
        <v>604</v>
      </c>
      <c r="J2687" s="109">
        <v>0</v>
      </c>
      <c r="K2687" s="107">
        <v>2020</v>
      </c>
      <c r="L2687" s="98"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98" t="b">
        <f t="shared" si="41"/>
        <v>0</v>
      </c>
    </row>
    <row r="2688" spans="1:13">
      <c r="A2688" s="107">
        <v>50965</v>
      </c>
      <c r="B2688" s="108" t="s">
        <v>2042</v>
      </c>
      <c r="C2688" s="108" t="s">
        <v>2043</v>
      </c>
      <c r="D2688" s="107">
        <v>18323</v>
      </c>
      <c r="E2688" s="108" t="s">
        <v>110</v>
      </c>
      <c r="F2688" s="108" t="s">
        <v>924</v>
      </c>
      <c r="G2688" s="108" t="s">
        <v>1694</v>
      </c>
      <c r="H2688" s="108" t="s">
        <v>733</v>
      </c>
      <c r="I2688" s="108" t="s">
        <v>734</v>
      </c>
      <c r="J2688" s="109">
        <v>0</v>
      </c>
      <c r="K2688" s="107">
        <v>2020</v>
      </c>
      <c r="L2688" s="98"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98" t="b">
        <f t="shared" si="41"/>
        <v>0</v>
      </c>
    </row>
    <row r="2689" spans="1:13">
      <c r="A2689" s="107">
        <v>50965</v>
      </c>
      <c r="B2689" s="108" t="s">
        <v>2042</v>
      </c>
      <c r="C2689" s="108" t="s">
        <v>2043</v>
      </c>
      <c r="D2689" s="107">
        <v>18323</v>
      </c>
      <c r="E2689" s="108" t="s">
        <v>110</v>
      </c>
      <c r="F2689" s="108" t="s">
        <v>924</v>
      </c>
      <c r="G2689" s="108" t="s">
        <v>1694</v>
      </c>
      <c r="H2689" s="108" t="s">
        <v>656</v>
      </c>
      <c r="I2689" s="108" t="s">
        <v>656</v>
      </c>
      <c r="J2689" s="109">
        <v>258.02</v>
      </c>
      <c r="K2689" s="107">
        <v>2020</v>
      </c>
      <c r="L2689" s="98"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98" t="b">
        <f t="shared" si="41"/>
        <v>0</v>
      </c>
    </row>
    <row r="2690" spans="1:13">
      <c r="A2690" s="107">
        <v>50969</v>
      </c>
      <c r="B2690" s="108" t="s">
        <v>2044</v>
      </c>
      <c r="C2690" s="108" t="s">
        <v>2045</v>
      </c>
      <c r="D2690" s="107">
        <v>34359</v>
      </c>
      <c r="E2690" s="108" t="s">
        <v>84</v>
      </c>
      <c r="F2690" s="108" t="s">
        <v>973</v>
      </c>
      <c r="G2690" s="108" t="s">
        <v>611</v>
      </c>
      <c r="H2690" s="108" t="s">
        <v>612</v>
      </c>
      <c r="I2690" s="108" t="s">
        <v>612</v>
      </c>
      <c r="J2690" s="109">
        <v>1.8080000000000001</v>
      </c>
      <c r="K2690" s="107">
        <v>2020</v>
      </c>
      <c r="L2690" s="98"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98" t="b">
        <f t="shared" si="41"/>
        <v>0</v>
      </c>
    </row>
    <row r="2691" spans="1:13">
      <c r="A2691" s="107">
        <v>50969</v>
      </c>
      <c r="B2691" s="108" t="s">
        <v>2044</v>
      </c>
      <c r="C2691" s="108" t="s">
        <v>2045</v>
      </c>
      <c r="D2691" s="107">
        <v>34359</v>
      </c>
      <c r="E2691" s="108" t="s">
        <v>84</v>
      </c>
      <c r="F2691" s="108" t="s">
        <v>973</v>
      </c>
      <c r="G2691" s="108" t="s">
        <v>611</v>
      </c>
      <c r="H2691" s="108" t="s">
        <v>604</v>
      </c>
      <c r="I2691" s="108" t="s">
        <v>604</v>
      </c>
      <c r="J2691" s="109">
        <v>83647.191999999995</v>
      </c>
      <c r="K2691" s="107">
        <v>2020</v>
      </c>
      <c r="L2691" s="98"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98" t="b">
        <f t="shared" si="41"/>
        <v>0</v>
      </c>
    </row>
    <row r="2692" spans="1:13">
      <c r="A2692" s="107">
        <v>50969</v>
      </c>
      <c r="B2692" s="108" t="s">
        <v>2044</v>
      </c>
      <c r="C2692" s="108" t="s">
        <v>2045</v>
      </c>
      <c r="D2692" s="107">
        <v>34359</v>
      </c>
      <c r="E2692" s="108" t="s">
        <v>84</v>
      </c>
      <c r="F2692" s="108" t="s">
        <v>973</v>
      </c>
      <c r="G2692" s="108" t="s">
        <v>649</v>
      </c>
      <c r="H2692" s="108" t="s">
        <v>612</v>
      </c>
      <c r="I2692" s="108" t="s">
        <v>612</v>
      </c>
      <c r="J2692" s="109">
        <v>0</v>
      </c>
      <c r="K2692" s="107">
        <v>2020</v>
      </c>
      <c r="L2692" s="98"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98" t="b">
        <f t="shared" si="41"/>
        <v>0</v>
      </c>
    </row>
    <row r="2693" spans="1:13">
      <c r="A2693" s="107">
        <v>50969</v>
      </c>
      <c r="B2693" s="108" t="s">
        <v>2044</v>
      </c>
      <c r="C2693" s="108" t="s">
        <v>2045</v>
      </c>
      <c r="D2693" s="107">
        <v>34359</v>
      </c>
      <c r="E2693" s="108" t="s">
        <v>84</v>
      </c>
      <c r="F2693" s="108" t="s">
        <v>973</v>
      </c>
      <c r="G2693" s="108" t="s">
        <v>605</v>
      </c>
      <c r="H2693" s="108" t="s">
        <v>606</v>
      </c>
      <c r="I2693" s="108" t="s">
        <v>607</v>
      </c>
      <c r="J2693" s="109">
        <v>4429.71</v>
      </c>
      <c r="K2693" s="107">
        <v>2020</v>
      </c>
      <c r="L2693" s="98"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98" t="b">
        <f t="shared" si="41"/>
        <v>0</v>
      </c>
    </row>
    <row r="2694" spans="1:13">
      <c r="A2694" s="107">
        <v>50969</v>
      </c>
      <c r="B2694" s="108" t="s">
        <v>2044</v>
      </c>
      <c r="C2694" s="108" t="s">
        <v>2045</v>
      </c>
      <c r="D2694" s="107">
        <v>34359</v>
      </c>
      <c r="E2694" s="108" t="s">
        <v>84</v>
      </c>
      <c r="F2694" s="108" t="s">
        <v>973</v>
      </c>
      <c r="G2694" s="108" t="s">
        <v>605</v>
      </c>
      <c r="H2694" s="108" t="s">
        <v>612</v>
      </c>
      <c r="I2694" s="108" t="s">
        <v>612</v>
      </c>
      <c r="J2694" s="109">
        <v>0</v>
      </c>
      <c r="K2694" s="107">
        <v>2020</v>
      </c>
      <c r="L2694" s="98"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98" t="b">
        <f t="shared" si="41"/>
        <v>0</v>
      </c>
    </row>
    <row r="2695" spans="1:13">
      <c r="A2695" s="107">
        <v>50969</v>
      </c>
      <c r="B2695" s="108" t="s">
        <v>2044</v>
      </c>
      <c r="C2695" s="108" t="s">
        <v>2045</v>
      </c>
      <c r="D2695" s="107">
        <v>34359</v>
      </c>
      <c r="E2695" s="108" t="s">
        <v>84</v>
      </c>
      <c r="F2695" s="108" t="s">
        <v>973</v>
      </c>
      <c r="G2695" s="108" t="s">
        <v>605</v>
      </c>
      <c r="H2695" s="108" t="s">
        <v>604</v>
      </c>
      <c r="I2695" s="108" t="s">
        <v>604</v>
      </c>
      <c r="J2695" s="109">
        <v>42766.762999999999</v>
      </c>
      <c r="K2695" s="107">
        <v>2020</v>
      </c>
      <c r="L2695" s="98"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98" t="b">
        <f t="shared" si="41"/>
        <v>0</v>
      </c>
    </row>
    <row r="2696" spans="1:13">
      <c r="A2696" s="107">
        <v>50969</v>
      </c>
      <c r="B2696" s="108" t="s">
        <v>2044</v>
      </c>
      <c r="C2696" s="108" t="s">
        <v>2045</v>
      </c>
      <c r="D2696" s="107">
        <v>34359</v>
      </c>
      <c r="E2696" s="108" t="s">
        <v>84</v>
      </c>
      <c r="F2696" s="108" t="s">
        <v>973</v>
      </c>
      <c r="G2696" s="108" t="s">
        <v>605</v>
      </c>
      <c r="H2696" s="108" t="s">
        <v>785</v>
      </c>
      <c r="I2696" s="108" t="s">
        <v>786</v>
      </c>
      <c r="J2696" s="109">
        <v>42175.527000000002</v>
      </c>
      <c r="K2696" s="107">
        <v>2020</v>
      </c>
      <c r="L2696" s="98"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98"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07">
        <v>50973</v>
      </c>
      <c r="B2697" s="108" t="s">
        <v>2046</v>
      </c>
      <c r="C2697" s="108" t="s">
        <v>2047</v>
      </c>
      <c r="D2697" s="107">
        <v>12981</v>
      </c>
      <c r="E2697" s="108" t="s">
        <v>132</v>
      </c>
      <c r="F2697" s="108" t="s">
        <v>924</v>
      </c>
      <c r="G2697" s="108" t="s">
        <v>16</v>
      </c>
      <c r="H2697" s="108" t="s">
        <v>604</v>
      </c>
      <c r="I2697" s="108" t="s">
        <v>604</v>
      </c>
      <c r="J2697" s="109">
        <v>56847.709000000003</v>
      </c>
      <c r="K2697" s="107">
        <v>2020</v>
      </c>
      <c r="L2697" s="98"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98" t="b">
        <f t="shared" si="42"/>
        <v>0</v>
      </c>
    </row>
    <row r="2698" spans="1:13">
      <c r="A2698" s="107">
        <v>50973</v>
      </c>
      <c r="B2698" s="108" t="s">
        <v>2046</v>
      </c>
      <c r="C2698" s="108" t="s">
        <v>2047</v>
      </c>
      <c r="D2698" s="107">
        <v>12981</v>
      </c>
      <c r="E2698" s="108" t="s">
        <v>132</v>
      </c>
      <c r="F2698" s="108" t="s">
        <v>924</v>
      </c>
      <c r="G2698" s="108" t="s">
        <v>16</v>
      </c>
      <c r="H2698" s="108" t="s">
        <v>733</v>
      </c>
      <c r="I2698" s="108" t="s">
        <v>734</v>
      </c>
      <c r="J2698" s="109">
        <v>47466.091</v>
      </c>
      <c r="K2698" s="107">
        <v>2020</v>
      </c>
      <c r="L2698" s="98"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98" t="b">
        <f t="shared" si="42"/>
        <v>0</v>
      </c>
    </row>
    <row r="2699" spans="1:13">
      <c r="A2699" s="107">
        <v>50973</v>
      </c>
      <c r="B2699" s="108" t="s">
        <v>2046</v>
      </c>
      <c r="C2699" s="108" t="s">
        <v>2047</v>
      </c>
      <c r="D2699" s="107">
        <v>12981</v>
      </c>
      <c r="E2699" s="108" t="s">
        <v>132</v>
      </c>
      <c r="F2699" s="108" t="s">
        <v>924</v>
      </c>
      <c r="G2699" s="108" t="s">
        <v>24</v>
      </c>
      <c r="H2699" s="108" t="s">
        <v>604</v>
      </c>
      <c r="I2699" s="108" t="s">
        <v>604</v>
      </c>
      <c r="J2699" s="109">
        <v>497375.26</v>
      </c>
      <c r="K2699" s="107">
        <v>2020</v>
      </c>
      <c r="L2699" s="98"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98" t="b">
        <f t="shared" si="42"/>
        <v>0</v>
      </c>
    </row>
    <row r="2700" spans="1:13">
      <c r="A2700" s="107">
        <v>50973</v>
      </c>
      <c r="B2700" s="108" t="s">
        <v>2046</v>
      </c>
      <c r="C2700" s="108" t="s">
        <v>2047</v>
      </c>
      <c r="D2700" s="107">
        <v>12981</v>
      </c>
      <c r="E2700" s="108" t="s">
        <v>132</v>
      </c>
      <c r="F2700" s="108" t="s">
        <v>924</v>
      </c>
      <c r="G2700" s="108" t="s">
        <v>24</v>
      </c>
      <c r="H2700" s="108" t="s">
        <v>733</v>
      </c>
      <c r="I2700" s="108" t="s">
        <v>734</v>
      </c>
      <c r="J2700" s="109">
        <v>0</v>
      </c>
      <c r="K2700" s="107">
        <v>2020</v>
      </c>
      <c r="L2700" s="98"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98" t="b">
        <f t="shared" si="42"/>
        <v>0</v>
      </c>
    </row>
    <row r="2701" spans="1:13">
      <c r="A2701" s="107">
        <v>50973</v>
      </c>
      <c r="B2701" s="108" t="s">
        <v>2046</v>
      </c>
      <c r="C2701" s="108" t="s">
        <v>2047</v>
      </c>
      <c r="D2701" s="107">
        <v>12981</v>
      </c>
      <c r="E2701" s="108" t="s">
        <v>132</v>
      </c>
      <c r="F2701" s="108" t="s">
        <v>924</v>
      </c>
      <c r="G2701" s="108" t="s">
        <v>611</v>
      </c>
      <c r="H2701" s="108" t="s">
        <v>604</v>
      </c>
      <c r="I2701" s="108" t="s">
        <v>604</v>
      </c>
      <c r="J2701" s="109">
        <v>119208.18</v>
      </c>
      <c r="K2701" s="107">
        <v>2020</v>
      </c>
      <c r="L2701" s="98"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98" t="b">
        <f t="shared" si="42"/>
        <v>0</v>
      </c>
    </row>
    <row r="2702" spans="1:13">
      <c r="A2702" s="107">
        <v>50976</v>
      </c>
      <c r="B2702" s="108" t="s">
        <v>2048</v>
      </c>
      <c r="C2702" s="108" t="s">
        <v>794</v>
      </c>
      <c r="D2702" s="107">
        <v>6452</v>
      </c>
      <c r="E2702" s="108" t="s">
        <v>31</v>
      </c>
      <c r="F2702" s="108" t="s">
        <v>603</v>
      </c>
      <c r="G2702" s="108" t="s">
        <v>605</v>
      </c>
      <c r="H2702" s="108" t="s">
        <v>606</v>
      </c>
      <c r="I2702" s="108" t="s">
        <v>607</v>
      </c>
      <c r="J2702" s="109">
        <v>0</v>
      </c>
      <c r="K2702" s="107">
        <v>2020</v>
      </c>
      <c r="L2702" s="98"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98" t="b">
        <f t="shared" si="42"/>
        <v>1</v>
      </c>
    </row>
    <row r="2703" spans="1:13">
      <c r="A2703" s="107">
        <v>50976</v>
      </c>
      <c r="B2703" s="108" t="s">
        <v>2048</v>
      </c>
      <c r="C2703" s="108" t="s">
        <v>794</v>
      </c>
      <c r="D2703" s="107">
        <v>6452</v>
      </c>
      <c r="E2703" s="108" t="s">
        <v>31</v>
      </c>
      <c r="F2703" s="108" t="s">
        <v>603</v>
      </c>
      <c r="G2703" s="108" t="s">
        <v>605</v>
      </c>
      <c r="H2703" s="108" t="s">
        <v>604</v>
      </c>
      <c r="I2703" s="108" t="s">
        <v>604</v>
      </c>
      <c r="J2703" s="109">
        <v>0</v>
      </c>
      <c r="K2703" s="107">
        <v>2020</v>
      </c>
      <c r="L2703" s="98"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98" t="b">
        <f t="shared" si="42"/>
        <v>1</v>
      </c>
    </row>
    <row r="2704" spans="1:13">
      <c r="A2704" s="107">
        <v>50976</v>
      </c>
      <c r="B2704" s="108" t="s">
        <v>2048</v>
      </c>
      <c r="C2704" s="108" t="s">
        <v>794</v>
      </c>
      <c r="D2704" s="107">
        <v>6452</v>
      </c>
      <c r="E2704" s="108" t="s">
        <v>31</v>
      </c>
      <c r="F2704" s="108" t="s">
        <v>603</v>
      </c>
      <c r="G2704" s="108" t="s">
        <v>605</v>
      </c>
      <c r="H2704" s="108" t="s">
        <v>963</v>
      </c>
      <c r="I2704" s="108" t="s">
        <v>621</v>
      </c>
      <c r="J2704" s="109">
        <v>0</v>
      </c>
      <c r="K2704" s="107">
        <v>2020</v>
      </c>
      <c r="L2704" s="98"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98" t="b">
        <f t="shared" si="42"/>
        <v>1</v>
      </c>
    </row>
    <row r="2705" spans="1:13">
      <c r="A2705" s="107">
        <v>50990</v>
      </c>
      <c r="B2705" s="108" t="s">
        <v>2049</v>
      </c>
      <c r="C2705" s="108" t="s">
        <v>2050</v>
      </c>
      <c r="D2705" s="107">
        <v>11637</v>
      </c>
      <c r="E2705" s="108" t="s">
        <v>148</v>
      </c>
      <c r="F2705" s="108" t="s">
        <v>1570</v>
      </c>
      <c r="G2705" s="108" t="s">
        <v>649</v>
      </c>
      <c r="H2705" s="108" t="s">
        <v>612</v>
      </c>
      <c r="I2705" s="108" t="s">
        <v>612</v>
      </c>
      <c r="J2705" s="109">
        <v>0</v>
      </c>
      <c r="K2705" s="107">
        <v>2020</v>
      </c>
      <c r="L2705" s="98"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98" t="b">
        <f t="shared" si="42"/>
        <v>0</v>
      </c>
    </row>
    <row r="2706" spans="1:13">
      <c r="A2706" s="107">
        <v>51038</v>
      </c>
      <c r="B2706" s="108" t="s">
        <v>2051</v>
      </c>
      <c r="C2706" s="108" t="s">
        <v>2052</v>
      </c>
      <c r="D2706" s="107">
        <v>56601</v>
      </c>
      <c r="E2706" s="108" t="s">
        <v>102</v>
      </c>
      <c r="F2706" s="108" t="s">
        <v>1454</v>
      </c>
      <c r="G2706" s="108" t="s">
        <v>605</v>
      </c>
      <c r="H2706" s="108" t="s">
        <v>612</v>
      </c>
      <c r="I2706" s="108" t="s">
        <v>612</v>
      </c>
      <c r="J2706" s="109">
        <v>0</v>
      </c>
      <c r="K2706" s="107">
        <v>2020</v>
      </c>
      <c r="L2706" s="98"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98" t="b">
        <f t="shared" si="42"/>
        <v>0</v>
      </c>
    </row>
    <row r="2707" spans="1:13">
      <c r="A2707" s="107">
        <v>51038</v>
      </c>
      <c r="B2707" s="108" t="s">
        <v>2051</v>
      </c>
      <c r="C2707" s="108" t="s">
        <v>2052</v>
      </c>
      <c r="D2707" s="107">
        <v>56601</v>
      </c>
      <c r="E2707" s="108" t="s">
        <v>102</v>
      </c>
      <c r="F2707" s="108" t="s">
        <v>1454</v>
      </c>
      <c r="G2707" s="108" t="s">
        <v>605</v>
      </c>
      <c r="H2707" s="108" t="s">
        <v>980</v>
      </c>
      <c r="I2707" s="108" t="s">
        <v>651</v>
      </c>
      <c r="J2707" s="109">
        <v>24318.23</v>
      </c>
      <c r="K2707" s="107">
        <v>2020</v>
      </c>
      <c r="L2707" s="98"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98" t="b">
        <f t="shared" si="42"/>
        <v>0</v>
      </c>
    </row>
    <row r="2708" spans="1:13">
      <c r="A2708" s="107">
        <v>51038</v>
      </c>
      <c r="B2708" s="108" t="s">
        <v>2051</v>
      </c>
      <c r="C2708" s="108" t="s">
        <v>2052</v>
      </c>
      <c r="D2708" s="107">
        <v>56601</v>
      </c>
      <c r="E2708" s="108" t="s">
        <v>102</v>
      </c>
      <c r="F2708" s="108" t="s">
        <v>1454</v>
      </c>
      <c r="G2708" s="108" t="s">
        <v>605</v>
      </c>
      <c r="H2708" s="108" t="s">
        <v>981</v>
      </c>
      <c r="I2708" s="108" t="s">
        <v>727</v>
      </c>
      <c r="J2708" s="109">
        <v>29721.633000000002</v>
      </c>
      <c r="K2708" s="107">
        <v>2020</v>
      </c>
      <c r="L2708" s="98"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98" t="b">
        <f t="shared" si="42"/>
        <v>0</v>
      </c>
    </row>
    <row r="2709" spans="1:13">
      <c r="A2709" s="107">
        <v>51038</v>
      </c>
      <c r="B2709" s="108" t="s">
        <v>2051</v>
      </c>
      <c r="C2709" s="108" t="s">
        <v>2052</v>
      </c>
      <c r="D2709" s="107">
        <v>56601</v>
      </c>
      <c r="E2709" s="108" t="s">
        <v>102</v>
      </c>
      <c r="F2709" s="108" t="s">
        <v>1454</v>
      </c>
      <c r="G2709" s="108" t="s">
        <v>605</v>
      </c>
      <c r="H2709" s="108" t="s">
        <v>604</v>
      </c>
      <c r="I2709" s="108" t="s">
        <v>604</v>
      </c>
      <c r="J2709" s="109">
        <v>1081.1369999999999</v>
      </c>
      <c r="K2709" s="107">
        <v>2020</v>
      </c>
      <c r="L2709" s="98"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98" t="b">
        <f t="shared" si="42"/>
        <v>0</v>
      </c>
    </row>
    <row r="2710" spans="1:13">
      <c r="A2710" s="107">
        <v>52010</v>
      </c>
      <c r="B2710" s="108" t="s">
        <v>2053</v>
      </c>
      <c r="C2710" s="108" t="s">
        <v>2054</v>
      </c>
      <c r="D2710" s="107">
        <v>10875</v>
      </c>
      <c r="E2710" s="108" t="s">
        <v>31</v>
      </c>
      <c r="F2710" s="108" t="s">
        <v>679</v>
      </c>
      <c r="G2710" s="108" t="s">
        <v>605</v>
      </c>
      <c r="H2710" s="108" t="s">
        <v>980</v>
      </c>
      <c r="I2710" s="108" t="s">
        <v>651</v>
      </c>
      <c r="J2710" s="109">
        <v>124432.3</v>
      </c>
      <c r="K2710" s="107">
        <v>2020</v>
      </c>
      <c r="L2710" s="98"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98" t="b">
        <f t="shared" si="42"/>
        <v>1</v>
      </c>
    </row>
    <row r="2711" spans="1:13">
      <c r="A2711" s="107">
        <v>52010</v>
      </c>
      <c r="B2711" s="108" t="s">
        <v>2053</v>
      </c>
      <c r="C2711" s="108" t="s">
        <v>2054</v>
      </c>
      <c r="D2711" s="107">
        <v>10875</v>
      </c>
      <c r="E2711" s="108" t="s">
        <v>31</v>
      </c>
      <c r="F2711" s="108" t="s">
        <v>679</v>
      </c>
      <c r="G2711" s="108" t="s">
        <v>605</v>
      </c>
      <c r="H2711" s="108" t="s">
        <v>981</v>
      </c>
      <c r="I2711" s="108" t="s">
        <v>727</v>
      </c>
      <c r="J2711" s="109">
        <v>152084.79</v>
      </c>
      <c r="K2711" s="107">
        <v>2020</v>
      </c>
      <c r="L2711" s="98"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98" t="b">
        <f t="shared" si="42"/>
        <v>1</v>
      </c>
    </row>
    <row r="2712" spans="1:13">
      <c r="A2712" s="107">
        <v>52010</v>
      </c>
      <c r="B2712" s="108" t="s">
        <v>2053</v>
      </c>
      <c r="C2712" s="108" t="s">
        <v>2054</v>
      </c>
      <c r="D2712" s="107">
        <v>10875</v>
      </c>
      <c r="E2712" s="108" t="s">
        <v>31</v>
      </c>
      <c r="F2712" s="108" t="s">
        <v>679</v>
      </c>
      <c r="G2712" s="108" t="s">
        <v>605</v>
      </c>
      <c r="H2712" s="108" t="s">
        <v>963</v>
      </c>
      <c r="I2712" s="108" t="s">
        <v>621</v>
      </c>
      <c r="J2712" s="109">
        <v>1219.912</v>
      </c>
      <c r="K2712" s="107">
        <v>2020</v>
      </c>
      <c r="L2712" s="98"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98" t="b">
        <f t="shared" si="42"/>
        <v>1</v>
      </c>
    </row>
    <row r="2713" spans="1:13">
      <c r="A2713" s="107">
        <v>52015</v>
      </c>
      <c r="B2713" s="108" t="s">
        <v>2055</v>
      </c>
      <c r="C2713" s="108" t="s">
        <v>2056</v>
      </c>
      <c r="D2713" s="107">
        <v>2782</v>
      </c>
      <c r="E2713" s="108" t="s">
        <v>25</v>
      </c>
      <c r="F2713" s="108" t="s">
        <v>679</v>
      </c>
      <c r="G2713" s="108" t="s">
        <v>2057</v>
      </c>
      <c r="H2713" s="108" t="s">
        <v>700</v>
      </c>
      <c r="I2713" s="108" t="s">
        <v>700</v>
      </c>
      <c r="J2713" s="109">
        <v>21830</v>
      </c>
      <c r="K2713" s="107">
        <v>2020</v>
      </c>
      <c r="L2713" s="98"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98" t="b">
        <f t="shared" si="42"/>
        <v>1</v>
      </c>
    </row>
    <row r="2714" spans="1:13">
      <c r="A2714" s="107">
        <v>52015</v>
      </c>
      <c r="B2714" s="108" t="s">
        <v>2055</v>
      </c>
      <c r="C2714" s="108" t="s">
        <v>2056</v>
      </c>
      <c r="D2714" s="107">
        <v>2782</v>
      </c>
      <c r="E2714" s="108" t="s">
        <v>25</v>
      </c>
      <c r="F2714" s="108" t="s">
        <v>679</v>
      </c>
      <c r="G2714" s="108" t="s">
        <v>605</v>
      </c>
      <c r="H2714" s="108" t="s">
        <v>700</v>
      </c>
      <c r="I2714" s="108" t="s">
        <v>700</v>
      </c>
      <c r="J2714" s="109">
        <v>482225</v>
      </c>
      <c r="K2714" s="107">
        <v>2020</v>
      </c>
      <c r="L2714" s="98"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98" t="b">
        <f t="shared" si="42"/>
        <v>1</v>
      </c>
    </row>
    <row r="2715" spans="1:13">
      <c r="A2715" s="107">
        <v>52019</v>
      </c>
      <c r="B2715" s="108" t="s">
        <v>2058</v>
      </c>
      <c r="C2715" s="108" t="s">
        <v>2059</v>
      </c>
      <c r="D2715" s="107">
        <v>5310</v>
      </c>
      <c r="E2715" s="108" t="s">
        <v>140</v>
      </c>
      <c r="F2715" s="108" t="s">
        <v>679</v>
      </c>
      <c r="G2715" s="108" t="s">
        <v>16</v>
      </c>
      <c r="H2715" s="108" t="s">
        <v>612</v>
      </c>
      <c r="I2715" s="108" t="s">
        <v>612</v>
      </c>
      <c r="J2715" s="109">
        <v>109.804</v>
      </c>
      <c r="K2715" s="107">
        <v>2020</v>
      </c>
      <c r="L2715" s="98"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98" t="b">
        <f t="shared" si="42"/>
        <v>1</v>
      </c>
    </row>
    <row r="2716" spans="1:13">
      <c r="A2716" s="107">
        <v>52019</v>
      </c>
      <c r="B2716" s="108" t="s">
        <v>2058</v>
      </c>
      <c r="C2716" s="108" t="s">
        <v>2059</v>
      </c>
      <c r="D2716" s="107">
        <v>5310</v>
      </c>
      <c r="E2716" s="108" t="s">
        <v>140</v>
      </c>
      <c r="F2716" s="108" t="s">
        <v>679</v>
      </c>
      <c r="G2716" s="108" t="s">
        <v>16</v>
      </c>
      <c r="H2716" s="108" t="s">
        <v>604</v>
      </c>
      <c r="I2716" s="108" t="s">
        <v>604</v>
      </c>
      <c r="J2716" s="109">
        <v>1672118.7</v>
      </c>
      <c r="K2716" s="107">
        <v>2020</v>
      </c>
      <c r="L2716" s="98"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98" t="b">
        <f t="shared" si="42"/>
        <v>1</v>
      </c>
    </row>
    <row r="2717" spans="1:13">
      <c r="A2717" s="107">
        <v>52019</v>
      </c>
      <c r="B2717" s="108" t="s">
        <v>2058</v>
      </c>
      <c r="C2717" s="108" t="s">
        <v>2059</v>
      </c>
      <c r="D2717" s="107">
        <v>5310</v>
      </c>
      <c r="E2717" s="108" t="s">
        <v>140</v>
      </c>
      <c r="F2717" s="108" t="s">
        <v>679</v>
      </c>
      <c r="G2717" s="108" t="s">
        <v>24</v>
      </c>
      <c r="H2717" s="108" t="s">
        <v>612</v>
      </c>
      <c r="I2717" s="108" t="s">
        <v>612</v>
      </c>
      <c r="J2717" s="109">
        <v>215.09800000000001</v>
      </c>
      <c r="K2717" s="107">
        <v>2020</v>
      </c>
      <c r="L2717" s="98"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98" t="b">
        <f t="shared" si="42"/>
        <v>1</v>
      </c>
    </row>
    <row r="2718" spans="1:13">
      <c r="A2718" s="107">
        <v>52019</v>
      </c>
      <c r="B2718" s="108" t="s">
        <v>2058</v>
      </c>
      <c r="C2718" s="108" t="s">
        <v>2059</v>
      </c>
      <c r="D2718" s="107">
        <v>5310</v>
      </c>
      <c r="E2718" s="108" t="s">
        <v>140</v>
      </c>
      <c r="F2718" s="108" t="s">
        <v>679</v>
      </c>
      <c r="G2718" s="108" t="s">
        <v>24</v>
      </c>
      <c r="H2718" s="108" t="s">
        <v>604</v>
      </c>
      <c r="I2718" s="108" t="s">
        <v>604</v>
      </c>
      <c r="J2718" s="109">
        <v>2994950.1</v>
      </c>
      <c r="K2718" s="107">
        <v>2020</v>
      </c>
      <c r="L2718" s="98"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98" t="b">
        <f t="shared" si="42"/>
        <v>1</v>
      </c>
    </row>
    <row r="2719" spans="1:13">
      <c r="A2719" s="107">
        <v>52019</v>
      </c>
      <c r="B2719" s="108" t="s">
        <v>2058</v>
      </c>
      <c r="C2719" s="108" t="s">
        <v>2059</v>
      </c>
      <c r="D2719" s="107">
        <v>5310</v>
      </c>
      <c r="E2719" s="108" t="s">
        <v>140</v>
      </c>
      <c r="F2719" s="108" t="s">
        <v>679</v>
      </c>
      <c r="G2719" s="108" t="s">
        <v>611</v>
      </c>
      <c r="H2719" s="108" t="s">
        <v>612</v>
      </c>
      <c r="I2719" s="108" t="s">
        <v>612</v>
      </c>
      <c r="J2719" s="109">
        <v>452.17500000000001</v>
      </c>
      <c r="K2719" s="107">
        <v>2020</v>
      </c>
      <c r="L2719" s="98"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98" t="b">
        <f t="shared" si="42"/>
        <v>1</v>
      </c>
    </row>
    <row r="2720" spans="1:13">
      <c r="A2720" s="107">
        <v>52019</v>
      </c>
      <c r="B2720" s="108" t="s">
        <v>2058</v>
      </c>
      <c r="C2720" s="108" t="s">
        <v>2059</v>
      </c>
      <c r="D2720" s="107">
        <v>5310</v>
      </c>
      <c r="E2720" s="108" t="s">
        <v>140</v>
      </c>
      <c r="F2720" s="108" t="s">
        <v>679</v>
      </c>
      <c r="G2720" s="108" t="s">
        <v>611</v>
      </c>
      <c r="H2720" s="108" t="s">
        <v>604</v>
      </c>
      <c r="I2720" s="108" t="s">
        <v>604</v>
      </c>
      <c r="J2720" s="109">
        <v>1042944.8</v>
      </c>
      <c r="K2720" s="107">
        <v>2020</v>
      </c>
      <c r="L2720" s="98"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98" t="b">
        <f t="shared" si="42"/>
        <v>1</v>
      </c>
    </row>
    <row r="2721" spans="1:13">
      <c r="A2721" s="107">
        <v>52024</v>
      </c>
      <c r="B2721" s="108" t="s">
        <v>2060</v>
      </c>
      <c r="C2721" s="108" t="s">
        <v>2060</v>
      </c>
      <c r="D2721" s="107">
        <v>16001</v>
      </c>
      <c r="E2721" s="108" t="s">
        <v>121</v>
      </c>
      <c r="F2721" s="108" t="s">
        <v>973</v>
      </c>
      <c r="G2721" s="108" t="s">
        <v>605</v>
      </c>
      <c r="H2721" s="108" t="s">
        <v>604</v>
      </c>
      <c r="I2721" s="108" t="s">
        <v>604</v>
      </c>
      <c r="J2721" s="109">
        <v>22553.008999999998</v>
      </c>
      <c r="K2721" s="107">
        <v>2020</v>
      </c>
      <c r="L2721" s="98"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98" t="b">
        <f t="shared" si="42"/>
        <v>0</v>
      </c>
    </row>
    <row r="2722" spans="1:13">
      <c r="A2722" s="107">
        <v>52024</v>
      </c>
      <c r="B2722" s="108" t="s">
        <v>2060</v>
      </c>
      <c r="C2722" s="108" t="s">
        <v>2060</v>
      </c>
      <c r="D2722" s="107">
        <v>16001</v>
      </c>
      <c r="E2722" s="108" t="s">
        <v>121</v>
      </c>
      <c r="F2722" s="108" t="s">
        <v>973</v>
      </c>
      <c r="G2722" s="108" t="s">
        <v>605</v>
      </c>
      <c r="H2722" s="108" t="s">
        <v>646</v>
      </c>
      <c r="I2722" s="108" t="s">
        <v>646</v>
      </c>
      <c r="J2722" s="109">
        <v>838.99099999999999</v>
      </c>
      <c r="K2722" s="107">
        <v>2020</v>
      </c>
      <c r="L2722" s="98"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98" t="b">
        <f t="shared" si="42"/>
        <v>0</v>
      </c>
    </row>
    <row r="2723" spans="1:13">
      <c r="A2723" s="107">
        <v>52031</v>
      </c>
      <c r="B2723" s="108" t="s">
        <v>2061</v>
      </c>
      <c r="C2723" s="108" t="s">
        <v>2062</v>
      </c>
      <c r="D2723" s="107">
        <v>2091</v>
      </c>
      <c r="E2723" s="108" t="s">
        <v>62</v>
      </c>
      <c r="F2723" s="108" t="s">
        <v>1570</v>
      </c>
      <c r="G2723" s="108" t="s">
        <v>1694</v>
      </c>
      <c r="H2723" s="108" t="s">
        <v>604</v>
      </c>
      <c r="I2723" s="108" t="s">
        <v>604</v>
      </c>
      <c r="J2723" s="109">
        <v>0</v>
      </c>
      <c r="K2723" s="107">
        <v>2020</v>
      </c>
      <c r="L2723" s="98"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98" t="b">
        <f t="shared" si="42"/>
        <v>0</v>
      </c>
    </row>
    <row r="2724" spans="1:13">
      <c r="A2724" s="107">
        <v>52031</v>
      </c>
      <c r="B2724" s="108" t="s">
        <v>2061</v>
      </c>
      <c r="C2724" s="108" t="s">
        <v>2062</v>
      </c>
      <c r="D2724" s="107">
        <v>2091</v>
      </c>
      <c r="E2724" s="108" t="s">
        <v>62</v>
      </c>
      <c r="F2724" s="108" t="s">
        <v>1570</v>
      </c>
      <c r="G2724" s="108" t="s">
        <v>1694</v>
      </c>
      <c r="H2724" s="108" t="s">
        <v>733</v>
      </c>
      <c r="I2724" s="108" t="s">
        <v>734</v>
      </c>
      <c r="J2724" s="109">
        <v>0</v>
      </c>
      <c r="K2724" s="107">
        <v>2020</v>
      </c>
      <c r="L2724" s="98"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98" t="b">
        <f t="shared" si="42"/>
        <v>0</v>
      </c>
    </row>
    <row r="2725" spans="1:13">
      <c r="A2725" s="107">
        <v>52031</v>
      </c>
      <c r="B2725" s="108" t="s">
        <v>2061</v>
      </c>
      <c r="C2725" s="108" t="s">
        <v>2062</v>
      </c>
      <c r="D2725" s="107">
        <v>2091</v>
      </c>
      <c r="E2725" s="108" t="s">
        <v>62</v>
      </c>
      <c r="F2725" s="108" t="s">
        <v>1570</v>
      </c>
      <c r="G2725" s="108" t="s">
        <v>605</v>
      </c>
      <c r="H2725" s="108" t="s">
        <v>604</v>
      </c>
      <c r="I2725" s="108" t="s">
        <v>604</v>
      </c>
      <c r="J2725" s="109">
        <v>9021.26</v>
      </c>
      <c r="K2725" s="107">
        <v>2020</v>
      </c>
      <c r="L2725" s="98"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98" t="b">
        <f t="shared" si="42"/>
        <v>0</v>
      </c>
    </row>
    <row r="2726" spans="1:13">
      <c r="A2726" s="107">
        <v>52031</v>
      </c>
      <c r="B2726" s="108" t="s">
        <v>2061</v>
      </c>
      <c r="C2726" s="108" t="s">
        <v>2062</v>
      </c>
      <c r="D2726" s="107">
        <v>2091</v>
      </c>
      <c r="E2726" s="108" t="s">
        <v>62</v>
      </c>
      <c r="F2726" s="108" t="s">
        <v>1570</v>
      </c>
      <c r="G2726" s="108" t="s">
        <v>605</v>
      </c>
      <c r="H2726" s="108" t="s">
        <v>733</v>
      </c>
      <c r="I2726" s="108" t="s">
        <v>734</v>
      </c>
      <c r="J2726" s="109">
        <v>10499.99</v>
      </c>
      <c r="K2726" s="107">
        <v>2020</v>
      </c>
      <c r="L2726" s="98"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98" t="b">
        <f t="shared" si="42"/>
        <v>0</v>
      </c>
    </row>
    <row r="2727" spans="1:13">
      <c r="A2727" s="107">
        <v>52039</v>
      </c>
      <c r="B2727" s="108" t="s">
        <v>2063</v>
      </c>
      <c r="C2727" s="108" t="s">
        <v>2064</v>
      </c>
      <c r="D2727" s="107">
        <v>31613</v>
      </c>
      <c r="E2727" s="108" t="s">
        <v>134</v>
      </c>
      <c r="F2727" s="108" t="s">
        <v>679</v>
      </c>
      <c r="G2727" s="108" t="s">
        <v>664</v>
      </c>
      <c r="H2727" s="108" t="s">
        <v>636</v>
      </c>
      <c r="I2727" s="108" t="s">
        <v>665</v>
      </c>
      <c r="J2727" s="109">
        <v>10147</v>
      </c>
      <c r="K2727" s="107">
        <v>2020</v>
      </c>
      <c r="L2727" s="98"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98" t="b">
        <f t="shared" si="42"/>
        <v>1</v>
      </c>
    </row>
    <row r="2728" spans="1:13">
      <c r="A2728" s="107">
        <v>52068</v>
      </c>
      <c r="B2728" s="108" t="s">
        <v>2065</v>
      </c>
      <c r="C2728" s="108" t="s">
        <v>1808</v>
      </c>
      <c r="D2728" s="107">
        <v>57280</v>
      </c>
      <c r="E2728" s="108" t="s">
        <v>97</v>
      </c>
      <c r="F2728" s="108" t="s">
        <v>679</v>
      </c>
      <c r="G2728" s="108" t="s">
        <v>664</v>
      </c>
      <c r="H2728" s="108" t="s">
        <v>636</v>
      </c>
      <c r="I2728" s="108" t="s">
        <v>665</v>
      </c>
      <c r="J2728" s="109">
        <v>15356</v>
      </c>
      <c r="K2728" s="107">
        <v>2020</v>
      </c>
      <c r="L2728" s="98"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98" t="b">
        <f t="shared" si="42"/>
        <v>1</v>
      </c>
    </row>
    <row r="2729" spans="1:13">
      <c r="A2729" s="107">
        <v>52073</v>
      </c>
      <c r="B2729" s="108" t="s">
        <v>2066</v>
      </c>
      <c r="C2729" s="108" t="s">
        <v>2067</v>
      </c>
      <c r="D2729" s="107">
        <v>19524</v>
      </c>
      <c r="E2729" s="108" t="s">
        <v>16</v>
      </c>
      <c r="F2729" s="108" t="s">
        <v>973</v>
      </c>
      <c r="G2729" s="108" t="s">
        <v>16</v>
      </c>
      <c r="H2729" s="108" t="s">
        <v>612</v>
      </c>
      <c r="I2729" s="108" t="s">
        <v>612</v>
      </c>
      <c r="J2729" s="109">
        <v>0</v>
      </c>
      <c r="K2729" s="107">
        <v>2020</v>
      </c>
      <c r="L2729" s="98"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98" t="b">
        <f t="shared" si="42"/>
        <v>0</v>
      </c>
    </row>
    <row r="2730" spans="1:13">
      <c r="A2730" s="107">
        <v>52073</v>
      </c>
      <c r="B2730" s="108" t="s">
        <v>2066</v>
      </c>
      <c r="C2730" s="108" t="s">
        <v>2067</v>
      </c>
      <c r="D2730" s="107">
        <v>19524</v>
      </c>
      <c r="E2730" s="108" t="s">
        <v>16</v>
      </c>
      <c r="F2730" s="108" t="s">
        <v>973</v>
      </c>
      <c r="G2730" s="108" t="s">
        <v>16</v>
      </c>
      <c r="H2730" s="108" t="s">
        <v>650</v>
      </c>
      <c r="I2730" s="108" t="s">
        <v>651</v>
      </c>
      <c r="J2730" s="109">
        <v>0</v>
      </c>
      <c r="K2730" s="107">
        <v>2020</v>
      </c>
      <c r="L2730" s="98"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98" t="b">
        <f t="shared" si="42"/>
        <v>0</v>
      </c>
    </row>
    <row r="2731" spans="1:13">
      <c r="A2731" s="107">
        <v>52073</v>
      </c>
      <c r="B2731" s="108" t="s">
        <v>2066</v>
      </c>
      <c r="C2731" s="108" t="s">
        <v>2067</v>
      </c>
      <c r="D2731" s="107">
        <v>19524</v>
      </c>
      <c r="E2731" s="108" t="s">
        <v>16</v>
      </c>
      <c r="F2731" s="108" t="s">
        <v>973</v>
      </c>
      <c r="G2731" s="108" t="s">
        <v>16</v>
      </c>
      <c r="H2731" s="108" t="s">
        <v>604</v>
      </c>
      <c r="I2731" s="108" t="s">
        <v>604</v>
      </c>
      <c r="J2731" s="109">
        <v>60073</v>
      </c>
      <c r="K2731" s="107">
        <v>2020</v>
      </c>
      <c r="L2731" s="98"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98" t="b">
        <f t="shared" si="42"/>
        <v>0</v>
      </c>
    </row>
    <row r="2732" spans="1:13">
      <c r="A2732" s="107">
        <v>52073</v>
      </c>
      <c r="B2732" s="108" t="s">
        <v>2066</v>
      </c>
      <c r="C2732" s="108" t="s">
        <v>2067</v>
      </c>
      <c r="D2732" s="107">
        <v>19524</v>
      </c>
      <c r="E2732" s="108" t="s">
        <v>16</v>
      </c>
      <c r="F2732" s="108" t="s">
        <v>973</v>
      </c>
      <c r="G2732" s="108" t="s">
        <v>24</v>
      </c>
      <c r="H2732" s="108" t="s">
        <v>612</v>
      </c>
      <c r="I2732" s="108" t="s">
        <v>612</v>
      </c>
      <c r="J2732" s="109">
        <v>0</v>
      </c>
      <c r="K2732" s="107">
        <v>2020</v>
      </c>
      <c r="L2732" s="98"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98" t="b">
        <f t="shared" si="42"/>
        <v>0</v>
      </c>
    </row>
    <row r="2733" spans="1:13">
      <c r="A2733" s="107">
        <v>52073</v>
      </c>
      <c r="B2733" s="108" t="s">
        <v>2066</v>
      </c>
      <c r="C2733" s="108" t="s">
        <v>2067</v>
      </c>
      <c r="D2733" s="107">
        <v>19524</v>
      </c>
      <c r="E2733" s="108" t="s">
        <v>16</v>
      </c>
      <c r="F2733" s="108" t="s">
        <v>973</v>
      </c>
      <c r="G2733" s="108" t="s">
        <v>24</v>
      </c>
      <c r="H2733" s="108" t="s">
        <v>650</v>
      </c>
      <c r="I2733" s="108" t="s">
        <v>651</v>
      </c>
      <c r="J2733" s="109">
        <v>0</v>
      </c>
      <c r="K2733" s="107">
        <v>2020</v>
      </c>
      <c r="L2733" s="98"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98" t="b">
        <f t="shared" si="42"/>
        <v>0</v>
      </c>
    </row>
    <row r="2734" spans="1:13">
      <c r="A2734" s="107">
        <v>52073</v>
      </c>
      <c r="B2734" s="108" t="s">
        <v>2066</v>
      </c>
      <c r="C2734" s="108" t="s">
        <v>2067</v>
      </c>
      <c r="D2734" s="107">
        <v>19524</v>
      </c>
      <c r="E2734" s="108" t="s">
        <v>16</v>
      </c>
      <c r="F2734" s="108" t="s">
        <v>973</v>
      </c>
      <c r="G2734" s="108" t="s">
        <v>24</v>
      </c>
      <c r="H2734" s="108" t="s">
        <v>604</v>
      </c>
      <c r="I2734" s="108" t="s">
        <v>604</v>
      </c>
      <c r="J2734" s="109">
        <v>203164</v>
      </c>
      <c r="K2734" s="107">
        <v>2020</v>
      </c>
      <c r="L2734" s="98"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98" t="b">
        <f t="shared" si="42"/>
        <v>0</v>
      </c>
    </row>
    <row r="2735" spans="1:13">
      <c r="A2735" s="107">
        <v>52085</v>
      </c>
      <c r="B2735" s="108" t="s">
        <v>2068</v>
      </c>
      <c r="C2735" s="108" t="s">
        <v>1981</v>
      </c>
      <c r="D2735" s="107">
        <v>54713</v>
      </c>
      <c r="E2735" s="108" t="s">
        <v>16</v>
      </c>
      <c r="F2735" s="108" t="s">
        <v>924</v>
      </c>
      <c r="G2735" s="108" t="s">
        <v>611</v>
      </c>
      <c r="H2735" s="108" t="s">
        <v>604</v>
      </c>
      <c r="I2735" s="108" t="s">
        <v>604</v>
      </c>
      <c r="J2735" s="109">
        <v>79490</v>
      </c>
      <c r="K2735" s="107">
        <v>2020</v>
      </c>
      <c r="L2735" s="98"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98" t="b">
        <f t="shared" si="42"/>
        <v>0</v>
      </c>
    </row>
    <row r="2736" spans="1:13">
      <c r="A2736" s="107">
        <v>52088</v>
      </c>
      <c r="B2736" s="108" t="s">
        <v>2069</v>
      </c>
      <c r="C2736" s="108" t="s">
        <v>2070</v>
      </c>
      <c r="D2736" s="107">
        <v>22652</v>
      </c>
      <c r="E2736" s="108" t="s">
        <v>132</v>
      </c>
      <c r="F2736" s="108" t="s">
        <v>870</v>
      </c>
      <c r="G2736" s="108" t="s">
        <v>16</v>
      </c>
      <c r="H2736" s="108" t="s">
        <v>604</v>
      </c>
      <c r="I2736" s="108" t="s">
        <v>604</v>
      </c>
      <c r="J2736" s="109">
        <v>373093</v>
      </c>
      <c r="K2736" s="107">
        <v>2020</v>
      </c>
      <c r="L2736" s="98"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98" t="b">
        <f t="shared" si="42"/>
        <v>1</v>
      </c>
    </row>
    <row r="2737" spans="1:13">
      <c r="A2737" s="107">
        <v>52088</v>
      </c>
      <c r="B2737" s="108" t="s">
        <v>2069</v>
      </c>
      <c r="C2737" s="108" t="s">
        <v>2070</v>
      </c>
      <c r="D2737" s="107">
        <v>22652</v>
      </c>
      <c r="E2737" s="108" t="s">
        <v>132</v>
      </c>
      <c r="F2737" s="108" t="s">
        <v>870</v>
      </c>
      <c r="G2737" s="108" t="s">
        <v>16</v>
      </c>
      <c r="H2737" s="108" t="s">
        <v>733</v>
      </c>
      <c r="I2737" s="108" t="s">
        <v>734</v>
      </c>
      <c r="J2737" s="109">
        <v>0</v>
      </c>
      <c r="K2737" s="107">
        <v>2020</v>
      </c>
      <c r="L2737" s="98"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98" t="b">
        <f t="shared" si="42"/>
        <v>1</v>
      </c>
    </row>
    <row r="2738" spans="1:13">
      <c r="A2738" s="107">
        <v>52088</v>
      </c>
      <c r="B2738" s="108" t="s">
        <v>2069</v>
      </c>
      <c r="C2738" s="108" t="s">
        <v>2070</v>
      </c>
      <c r="D2738" s="107">
        <v>22652</v>
      </c>
      <c r="E2738" s="108" t="s">
        <v>132</v>
      </c>
      <c r="F2738" s="108" t="s">
        <v>870</v>
      </c>
      <c r="G2738" s="108" t="s">
        <v>24</v>
      </c>
      <c r="H2738" s="108" t="s">
        <v>604</v>
      </c>
      <c r="I2738" s="108" t="s">
        <v>604</v>
      </c>
      <c r="J2738" s="109">
        <v>1251289</v>
      </c>
      <c r="K2738" s="107">
        <v>2020</v>
      </c>
      <c r="L2738" s="98"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98" t="b">
        <f t="shared" si="42"/>
        <v>1</v>
      </c>
    </row>
    <row r="2739" spans="1:13">
      <c r="A2739" s="107">
        <v>52088</v>
      </c>
      <c r="B2739" s="108" t="s">
        <v>2069</v>
      </c>
      <c r="C2739" s="108" t="s">
        <v>2070</v>
      </c>
      <c r="D2739" s="107">
        <v>22652</v>
      </c>
      <c r="E2739" s="108" t="s">
        <v>132</v>
      </c>
      <c r="F2739" s="108" t="s">
        <v>870</v>
      </c>
      <c r="G2739" s="108" t="s">
        <v>24</v>
      </c>
      <c r="H2739" s="108" t="s">
        <v>733</v>
      </c>
      <c r="I2739" s="108" t="s">
        <v>734</v>
      </c>
      <c r="J2739" s="109">
        <v>0</v>
      </c>
      <c r="K2739" s="107">
        <v>2020</v>
      </c>
      <c r="L2739" s="98"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98" t="b">
        <f t="shared" si="42"/>
        <v>1</v>
      </c>
    </row>
    <row r="2740" spans="1:13">
      <c r="A2740" s="107">
        <v>52089</v>
      </c>
      <c r="B2740" s="108" t="s">
        <v>2071</v>
      </c>
      <c r="C2740" s="108" t="s">
        <v>2071</v>
      </c>
      <c r="D2740" s="107">
        <v>57151</v>
      </c>
      <c r="E2740" s="108" t="s">
        <v>140</v>
      </c>
      <c r="F2740" s="108" t="s">
        <v>924</v>
      </c>
      <c r="G2740" s="108" t="s">
        <v>605</v>
      </c>
      <c r="H2740" s="108" t="s">
        <v>606</v>
      </c>
      <c r="I2740" s="108" t="s">
        <v>607</v>
      </c>
      <c r="J2740" s="109">
        <v>0</v>
      </c>
      <c r="K2740" s="107">
        <v>2020</v>
      </c>
      <c r="L2740" s="98"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98" t="b">
        <f t="shared" si="42"/>
        <v>0</v>
      </c>
    </row>
    <row r="2741" spans="1:13">
      <c r="A2741" s="107">
        <v>52089</v>
      </c>
      <c r="B2741" s="108" t="s">
        <v>2071</v>
      </c>
      <c r="C2741" s="108" t="s">
        <v>2071</v>
      </c>
      <c r="D2741" s="107">
        <v>57151</v>
      </c>
      <c r="E2741" s="108" t="s">
        <v>140</v>
      </c>
      <c r="F2741" s="108" t="s">
        <v>924</v>
      </c>
      <c r="G2741" s="108" t="s">
        <v>605</v>
      </c>
      <c r="H2741" s="108" t="s">
        <v>612</v>
      </c>
      <c r="I2741" s="108" t="s">
        <v>612</v>
      </c>
      <c r="J2741" s="109">
        <v>0</v>
      </c>
      <c r="K2741" s="107">
        <v>2020</v>
      </c>
      <c r="L2741" s="98"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98" t="b">
        <f t="shared" si="42"/>
        <v>0</v>
      </c>
    </row>
    <row r="2742" spans="1:13">
      <c r="A2742" s="107">
        <v>52089</v>
      </c>
      <c r="B2742" s="108" t="s">
        <v>2071</v>
      </c>
      <c r="C2742" s="108" t="s">
        <v>2071</v>
      </c>
      <c r="D2742" s="107">
        <v>57151</v>
      </c>
      <c r="E2742" s="108" t="s">
        <v>140</v>
      </c>
      <c r="F2742" s="108" t="s">
        <v>924</v>
      </c>
      <c r="G2742" s="108" t="s">
        <v>605</v>
      </c>
      <c r="H2742" s="108" t="s">
        <v>604</v>
      </c>
      <c r="I2742" s="108" t="s">
        <v>604</v>
      </c>
      <c r="J2742" s="109">
        <v>185563</v>
      </c>
      <c r="K2742" s="107">
        <v>2020</v>
      </c>
      <c r="L2742" s="98"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98" t="b">
        <f t="shared" si="42"/>
        <v>0</v>
      </c>
    </row>
    <row r="2743" spans="1:13">
      <c r="A2743" s="107">
        <v>52096</v>
      </c>
      <c r="B2743" s="108" t="s">
        <v>2072</v>
      </c>
      <c r="C2743" s="108" t="s">
        <v>1829</v>
      </c>
      <c r="D2743" s="107">
        <v>1569</v>
      </c>
      <c r="E2743" s="108" t="s">
        <v>16</v>
      </c>
      <c r="F2743" s="108" t="s">
        <v>924</v>
      </c>
      <c r="G2743" s="108" t="s">
        <v>611</v>
      </c>
      <c r="H2743" s="108" t="s">
        <v>604</v>
      </c>
      <c r="I2743" s="108" t="s">
        <v>604</v>
      </c>
      <c r="J2743" s="109">
        <v>299956</v>
      </c>
      <c r="K2743" s="107">
        <v>2020</v>
      </c>
      <c r="L2743" s="98"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98" t="b">
        <f t="shared" si="42"/>
        <v>0</v>
      </c>
    </row>
    <row r="2744" spans="1:13">
      <c r="A2744" s="107">
        <v>52107</v>
      </c>
      <c r="B2744" s="108" t="s">
        <v>2073</v>
      </c>
      <c r="C2744" s="108" t="s">
        <v>1981</v>
      </c>
      <c r="D2744" s="107">
        <v>54713</v>
      </c>
      <c r="E2744" s="108" t="s">
        <v>16</v>
      </c>
      <c r="F2744" s="108" t="s">
        <v>924</v>
      </c>
      <c r="G2744" s="108" t="s">
        <v>611</v>
      </c>
      <c r="H2744" s="108" t="s">
        <v>604</v>
      </c>
      <c r="I2744" s="108" t="s">
        <v>604</v>
      </c>
      <c r="J2744" s="109">
        <v>241161</v>
      </c>
      <c r="K2744" s="107">
        <v>2020</v>
      </c>
      <c r="L2744" s="98"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98" t="b">
        <f t="shared" si="42"/>
        <v>0</v>
      </c>
    </row>
    <row r="2745" spans="1:13">
      <c r="A2745" s="107">
        <v>52109</v>
      </c>
      <c r="B2745" s="108" t="s">
        <v>2074</v>
      </c>
      <c r="C2745" s="108" t="s">
        <v>2075</v>
      </c>
      <c r="D2745" s="107">
        <v>49732</v>
      </c>
      <c r="E2745" s="108" t="s">
        <v>16</v>
      </c>
      <c r="F2745" s="108" t="s">
        <v>924</v>
      </c>
      <c r="G2745" s="108" t="s">
        <v>16</v>
      </c>
      <c r="H2745" s="108" t="s">
        <v>604</v>
      </c>
      <c r="I2745" s="108" t="s">
        <v>604</v>
      </c>
      <c r="J2745" s="109">
        <v>101943.56</v>
      </c>
      <c r="K2745" s="107">
        <v>2020</v>
      </c>
      <c r="L2745" s="98"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98" t="b">
        <f t="shared" si="42"/>
        <v>0</v>
      </c>
    </row>
    <row r="2746" spans="1:13">
      <c r="A2746" s="107">
        <v>52109</v>
      </c>
      <c r="B2746" s="108" t="s">
        <v>2074</v>
      </c>
      <c r="C2746" s="108" t="s">
        <v>2075</v>
      </c>
      <c r="D2746" s="107">
        <v>49732</v>
      </c>
      <c r="E2746" s="108" t="s">
        <v>16</v>
      </c>
      <c r="F2746" s="108" t="s">
        <v>924</v>
      </c>
      <c r="G2746" s="108" t="s">
        <v>16</v>
      </c>
      <c r="H2746" s="108" t="s">
        <v>733</v>
      </c>
      <c r="I2746" s="108" t="s">
        <v>734</v>
      </c>
      <c r="J2746" s="109">
        <v>29649.437999999998</v>
      </c>
      <c r="K2746" s="107">
        <v>2020</v>
      </c>
      <c r="L2746" s="98"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98" t="b">
        <f t="shared" si="42"/>
        <v>0</v>
      </c>
    </row>
    <row r="2747" spans="1:13">
      <c r="A2747" s="107">
        <v>52109</v>
      </c>
      <c r="B2747" s="108" t="s">
        <v>2074</v>
      </c>
      <c r="C2747" s="108" t="s">
        <v>2075</v>
      </c>
      <c r="D2747" s="107">
        <v>49732</v>
      </c>
      <c r="E2747" s="108" t="s">
        <v>16</v>
      </c>
      <c r="F2747" s="108" t="s">
        <v>924</v>
      </c>
      <c r="G2747" s="108" t="s">
        <v>24</v>
      </c>
      <c r="H2747" s="108" t="s">
        <v>604</v>
      </c>
      <c r="I2747" s="108" t="s">
        <v>604</v>
      </c>
      <c r="J2747" s="109">
        <v>797487</v>
      </c>
      <c r="K2747" s="107">
        <v>2020</v>
      </c>
      <c r="L2747" s="98"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98" t="b">
        <f t="shared" si="42"/>
        <v>0</v>
      </c>
    </row>
    <row r="2748" spans="1:13">
      <c r="A2748" s="107">
        <v>52109</v>
      </c>
      <c r="B2748" s="108" t="s">
        <v>2074</v>
      </c>
      <c r="C2748" s="108" t="s">
        <v>2075</v>
      </c>
      <c r="D2748" s="107">
        <v>49732</v>
      </c>
      <c r="E2748" s="108" t="s">
        <v>16</v>
      </c>
      <c r="F2748" s="108" t="s">
        <v>924</v>
      </c>
      <c r="G2748" s="108" t="s">
        <v>24</v>
      </c>
      <c r="H2748" s="108" t="s">
        <v>733</v>
      </c>
      <c r="I2748" s="108" t="s">
        <v>734</v>
      </c>
      <c r="J2748" s="109">
        <v>0</v>
      </c>
      <c r="K2748" s="107">
        <v>2020</v>
      </c>
      <c r="L2748" s="98"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98" t="b">
        <f t="shared" si="42"/>
        <v>0</v>
      </c>
    </row>
    <row r="2749" spans="1:13">
      <c r="A2749" s="107">
        <v>52120</v>
      </c>
      <c r="B2749" s="108" t="s">
        <v>2076</v>
      </c>
      <c r="C2749" s="108" t="s">
        <v>2077</v>
      </c>
      <c r="D2749" s="107">
        <v>59875</v>
      </c>
      <c r="E2749" s="108" t="s">
        <v>132</v>
      </c>
      <c r="F2749" s="108" t="s">
        <v>924</v>
      </c>
      <c r="G2749" s="108" t="s">
        <v>16</v>
      </c>
      <c r="H2749" s="108" t="s">
        <v>604</v>
      </c>
      <c r="I2749" s="108" t="s">
        <v>604</v>
      </c>
      <c r="J2749" s="109">
        <v>614024.55000000005</v>
      </c>
      <c r="K2749" s="107">
        <v>2020</v>
      </c>
      <c r="L2749" s="98"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98" t="b">
        <f t="shared" si="42"/>
        <v>0</v>
      </c>
    </row>
    <row r="2750" spans="1:13">
      <c r="A2750" s="107">
        <v>52120</v>
      </c>
      <c r="B2750" s="108" t="s">
        <v>2076</v>
      </c>
      <c r="C2750" s="108" t="s">
        <v>2077</v>
      </c>
      <c r="D2750" s="107">
        <v>59875</v>
      </c>
      <c r="E2750" s="108" t="s">
        <v>132</v>
      </c>
      <c r="F2750" s="108" t="s">
        <v>924</v>
      </c>
      <c r="G2750" s="108" t="s">
        <v>24</v>
      </c>
      <c r="H2750" s="108" t="s">
        <v>604</v>
      </c>
      <c r="I2750" s="108" t="s">
        <v>604</v>
      </c>
      <c r="J2750" s="109">
        <v>2205122.2999999998</v>
      </c>
      <c r="K2750" s="107">
        <v>2020</v>
      </c>
      <c r="L2750" s="98"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98" t="b">
        <f t="shared" si="42"/>
        <v>0</v>
      </c>
    </row>
    <row r="2751" spans="1:13">
      <c r="A2751" s="107">
        <v>52120</v>
      </c>
      <c r="B2751" s="108" t="s">
        <v>2076</v>
      </c>
      <c r="C2751" s="108" t="s">
        <v>2077</v>
      </c>
      <c r="D2751" s="107">
        <v>59875</v>
      </c>
      <c r="E2751" s="108" t="s">
        <v>132</v>
      </c>
      <c r="F2751" s="108" t="s">
        <v>924</v>
      </c>
      <c r="G2751" s="108" t="s">
        <v>611</v>
      </c>
      <c r="H2751" s="108" t="s">
        <v>604</v>
      </c>
      <c r="I2751" s="108" t="s">
        <v>604</v>
      </c>
      <c r="J2751" s="109">
        <v>506408.14</v>
      </c>
      <c r="K2751" s="107">
        <v>2020</v>
      </c>
      <c r="L2751" s="98"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98" t="b">
        <f t="shared" si="42"/>
        <v>0</v>
      </c>
    </row>
    <row r="2752" spans="1:13">
      <c r="A2752" s="107">
        <v>52133</v>
      </c>
      <c r="B2752" s="108" t="s">
        <v>2078</v>
      </c>
      <c r="C2752" s="108" t="s">
        <v>2079</v>
      </c>
      <c r="D2752" s="107">
        <v>18668</v>
      </c>
      <c r="E2752" s="108" t="s">
        <v>107</v>
      </c>
      <c r="F2752" s="108" t="s">
        <v>924</v>
      </c>
      <c r="G2752" s="108" t="s">
        <v>605</v>
      </c>
      <c r="H2752" s="108" t="s">
        <v>604</v>
      </c>
      <c r="I2752" s="108" t="s">
        <v>604</v>
      </c>
      <c r="J2752" s="109">
        <v>19557.349999999999</v>
      </c>
      <c r="K2752" s="107">
        <v>2020</v>
      </c>
      <c r="L2752" s="98"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98" t="b">
        <f t="shared" si="42"/>
        <v>0</v>
      </c>
    </row>
    <row r="2753" spans="1:13">
      <c r="A2753" s="107">
        <v>52133</v>
      </c>
      <c r="B2753" s="108" t="s">
        <v>2078</v>
      </c>
      <c r="C2753" s="108" t="s">
        <v>2079</v>
      </c>
      <c r="D2753" s="107">
        <v>18668</v>
      </c>
      <c r="E2753" s="108" t="s">
        <v>107</v>
      </c>
      <c r="F2753" s="108" t="s">
        <v>924</v>
      </c>
      <c r="G2753" s="108" t="s">
        <v>605</v>
      </c>
      <c r="H2753" s="108" t="s">
        <v>733</v>
      </c>
      <c r="I2753" s="108" t="s">
        <v>734</v>
      </c>
      <c r="J2753" s="109">
        <v>37697.65</v>
      </c>
      <c r="K2753" s="107">
        <v>2020</v>
      </c>
      <c r="L2753" s="98"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98" t="b">
        <f t="shared" si="42"/>
        <v>0</v>
      </c>
    </row>
    <row r="2754" spans="1:13">
      <c r="A2754" s="107">
        <v>52133</v>
      </c>
      <c r="B2754" s="108" t="s">
        <v>2078</v>
      </c>
      <c r="C2754" s="108" t="s">
        <v>2079</v>
      </c>
      <c r="D2754" s="107">
        <v>18668</v>
      </c>
      <c r="E2754" s="108" t="s">
        <v>107</v>
      </c>
      <c r="F2754" s="108" t="s">
        <v>924</v>
      </c>
      <c r="G2754" s="108" t="s">
        <v>605</v>
      </c>
      <c r="H2754" s="108" t="s">
        <v>646</v>
      </c>
      <c r="I2754" s="108" t="s">
        <v>646</v>
      </c>
      <c r="J2754" s="109">
        <v>0</v>
      </c>
      <c r="K2754" s="107">
        <v>2020</v>
      </c>
      <c r="L2754" s="98"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98" t="b">
        <f t="shared" si="42"/>
        <v>0</v>
      </c>
    </row>
    <row r="2755" spans="1:13">
      <c r="A2755" s="107">
        <v>52133</v>
      </c>
      <c r="B2755" s="108" t="s">
        <v>2078</v>
      </c>
      <c r="C2755" s="108" t="s">
        <v>2079</v>
      </c>
      <c r="D2755" s="107">
        <v>18668</v>
      </c>
      <c r="E2755" s="108" t="s">
        <v>107</v>
      </c>
      <c r="F2755" s="108" t="s">
        <v>924</v>
      </c>
      <c r="G2755" s="108" t="s">
        <v>605</v>
      </c>
      <c r="H2755" s="108" t="s">
        <v>963</v>
      </c>
      <c r="I2755" s="108" t="s">
        <v>621</v>
      </c>
      <c r="J2755" s="109">
        <v>0</v>
      </c>
      <c r="K2755" s="107">
        <v>2020</v>
      </c>
      <c r="L2755" s="98"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98" t="b">
        <f t="shared" si="42"/>
        <v>0</v>
      </c>
    </row>
    <row r="2756" spans="1:13">
      <c r="A2756" s="107">
        <v>52140</v>
      </c>
      <c r="B2756" s="108" t="s">
        <v>2080</v>
      </c>
      <c r="C2756" s="108" t="s">
        <v>1886</v>
      </c>
      <c r="D2756" s="107">
        <v>8009</v>
      </c>
      <c r="E2756" s="108" t="s">
        <v>3</v>
      </c>
      <c r="F2756" s="108" t="s">
        <v>924</v>
      </c>
      <c r="G2756" s="108" t="s">
        <v>605</v>
      </c>
      <c r="H2756" s="108" t="s">
        <v>606</v>
      </c>
      <c r="I2756" s="108" t="s">
        <v>607</v>
      </c>
      <c r="J2756" s="109">
        <v>0</v>
      </c>
      <c r="K2756" s="107">
        <v>2020</v>
      </c>
      <c r="L2756" s="98"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98" t="b">
        <f t="shared" si="42"/>
        <v>0</v>
      </c>
    </row>
    <row r="2757" spans="1:13">
      <c r="A2757" s="107">
        <v>52140</v>
      </c>
      <c r="B2757" s="108" t="s">
        <v>2080</v>
      </c>
      <c r="C2757" s="108" t="s">
        <v>1886</v>
      </c>
      <c r="D2757" s="107">
        <v>8009</v>
      </c>
      <c r="E2757" s="108" t="s">
        <v>3</v>
      </c>
      <c r="F2757" s="108" t="s">
        <v>924</v>
      </c>
      <c r="G2757" s="108" t="s">
        <v>605</v>
      </c>
      <c r="H2757" s="108" t="s">
        <v>1463</v>
      </c>
      <c r="I2757" s="108" t="s">
        <v>786</v>
      </c>
      <c r="J2757" s="109">
        <v>374423.81</v>
      </c>
      <c r="K2757" s="107">
        <v>2020</v>
      </c>
      <c r="L2757" s="98"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98" t="b">
        <f t="shared" si="42"/>
        <v>0</v>
      </c>
    </row>
    <row r="2758" spans="1:13">
      <c r="A2758" s="107">
        <v>52140</v>
      </c>
      <c r="B2758" s="108" t="s">
        <v>2080</v>
      </c>
      <c r="C2758" s="108" t="s">
        <v>1886</v>
      </c>
      <c r="D2758" s="107">
        <v>8009</v>
      </c>
      <c r="E2758" s="108" t="s">
        <v>3</v>
      </c>
      <c r="F2758" s="108" t="s">
        <v>924</v>
      </c>
      <c r="G2758" s="108" t="s">
        <v>605</v>
      </c>
      <c r="H2758" s="108" t="s">
        <v>612</v>
      </c>
      <c r="I2758" s="108" t="s">
        <v>612</v>
      </c>
      <c r="J2758" s="109">
        <v>0</v>
      </c>
      <c r="K2758" s="107">
        <v>2020</v>
      </c>
      <c r="L2758" s="98"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98" t="b">
        <f t="shared" si="42"/>
        <v>0</v>
      </c>
    </row>
    <row r="2759" spans="1:13">
      <c r="A2759" s="107">
        <v>52140</v>
      </c>
      <c r="B2759" s="108" t="s">
        <v>2080</v>
      </c>
      <c r="C2759" s="108" t="s">
        <v>1886</v>
      </c>
      <c r="D2759" s="107">
        <v>8009</v>
      </c>
      <c r="E2759" s="108" t="s">
        <v>3</v>
      </c>
      <c r="F2759" s="108" t="s">
        <v>924</v>
      </c>
      <c r="G2759" s="108" t="s">
        <v>605</v>
      </c>
      <c r="H2759" s="108" t="s">
        <v>604</v>
      </c>
      <c r="I2759" s="108" t="s">
        <v>604</v>
      </c>
      <c r="J2759" s="109">
        <v>152199.97</v>
      </c>
      <c r="K2759" s="107">
        <v>2020</v>
      </c>
      <c r="L2759" s="98"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98" t="b">
        <f t="shared" si="42"/>
        <v>0</v>
      </c>
    </row>
    <row r="2760" spans="1:13">
      <c r="A2760" s="107">
        <v>52140</v>
      </c>
      <c r="B2760" s="108" t="s">
        <v>2080</v>
      </c>
      <c r="C2760" s="108" t="s">
        <v>1886</v>
      </c>
      <c r="D2760" s="107">
        <v>8009</v>
      </c>
      <c r="E2760" s="108" t="s">
        <v>3</v>
      </c>
      <c r="F2760" s="108" t="s">
        <v>924</v>
      </c>
      <c r="G2760" s="108" t="s">
        <v>605</v>
      </c>
      <c r="H2760" s="108" t="s">
        <v>688</v>
      </c>
      <c r="I2760" s="108" t="s">
        <v>689</v>
      </c>
      <c r="J2760" s="109">
        <v>0</v>
      </c>
      <c r="K2760" s="107">
        <v>2020</v>
      </c>
      <c r="L2760" s="98"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98"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07">
        <v>52140</v>
      </c>
      <c r="B2761" s="108" t="s">
        <v>2080</v>
      </c>
      <c r="C2761" s="108" t="s">
        <v>1886</v>
      </c>
      <c r="D2761" s="107">
        <v>8009</v>
      </c>
      <c r="E2761" s="108" t="s">
        <v>3</v>
      </c>
      <c r="F2761" s="108" t="s">
        <v>924</v>
      </c>
      <c r="G2761" s="108" t="s">
        <v>605</v>
      </c>
      <c r="H2761" s="108" t="s">
        <v>785</v>
      </c>
      <c r="I2761" s="108" t="s">
        <v>786</v>
      </c>
      <c r="J2761" s="109">
        <v>100203.6</v>
      </c>
      <c r="K2761" s="107">
        <v>2020</v>
      </c>
      <c r="L2761" s="98"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98" t="b">
        <f t="shared" si="43"/>
        <v>0</v>
      </c>
    </row>
    <row r="2762" spans="1:13">
      <c r="A2762" s="107">
        <v>52140</v>
      </c>
      <c r="B2762" s="108" t="s">
        <v>2080</v>
      </c>
      <c r="C2762" s="108" t="s">
        <v>1886</v>
      </c>
      <c r="D2762" s="107">
        <v>8009</v>
      </c>
      <c r="E2762" s="108" t="s">
        <v>3</v>
      </c>
      <c r="F2762" s="108" t="s">
        <v>924</v>
      </c>
      <c r="G2762" s="108" t="s">
        <v>605</v>
      </c>
      <c r="H2762" s="108" t="s">
        <v>963</v>
      </c>
      <c r="I2762" s="108" t="s">
        <v>621</v>
      </c>
      <c r="J2762" s="109">
        <v>2883.627</v>
      </c>
      <c r="K2762" s="107">
        <v>2020</v>
      </c>
      <c r="L2762" s="98"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98" t="b">
        <f t="shared" si="43"/>
        <v>0</v>
      </c>
    </row>
    <row r="2763" spans="1:13">
      <c r="A2763" s="107">
        <v>52147</v>
      </c>
      <c r="B2763" s="108" t="s">
        <v>2081</v>
      </c>
      <c r="C2763" s="108" t="s">
        <v>2082</v>
      </c>
      <c r="D2763" s="107">
        <v>3221</v>
      </c>
      <c r="E2763" s="108" t="s">
        <v>16</v>
      </c>
      <c r="F2763" s="108" t="s">
        <v>924</v>
      </c>
      <c r="G2763" s="108" t="s">
        <v>611</v>
      </c>
      <c r="H2763" s="108" t="s">
        <v>604</v>
      </c>
      <c r="I2763" s="108" t="s">
        <v>604</v>
      </c>
      <c r="J2763" s="109">
        <v>90823</v>
      </c>
      <c r="K2763" s="107">
        <v>2020</v>
      </c>
      <c r="L2763" s="98"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98" t="b">
        <f t="shared" si="43"/>
        <v>0</v>
      </c>
    </row>
    <row r="2764" spans="1:13">
      <c r="A2764" s="107">
        <v>52151</v>
      </c>
      <c r="B2764" s="108" t="s">
        <v>2083</v>
      </c>
      <c r="C2764" s="108" t="s">
        <v>2084</v>
      </c>
      <c r="D2764" s="107">
        <v>9424</v>
      </c>
      <c r="E2764" s="108" t="s">
        <v>123</v>
      </c>
      <c r="F2764" s="108" t="s">
        <v>924</v>
      </c>
      <c r="G2764" s="108" t="s">
        <v>605</v>
      </c>
      <c r="H2764" s="108" t="s">
        <v>606</v>
      </c>
      <c r="I2764" s="108" t="s">
        <v>607</v>
      </c>
      <c r="J2764" s="109">
        <v>0</v>
      </c>
      <c r="K2764" s="107">
        <v>2020</v>
      </c>
      <c r="L2764" s="98"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98" t="b">
        <f t="shared" si="43"/>
        <v>0</v>
      </c>
    </row>
    <row r="2765" spans="1:13">
      <c r="A2765" s="107">
        <v>52151</v>
      </c>
      <c r="B2765" s="108" t="s">
        <v>2083</v>
      </c>
      <c r="C2765" s="108" t="s">
        <v>2084</v>
      </c>
      <c r="D2765" s="107">
        <v>9424</v>
      </c>
      <c r="E2765" s="108" t="s">
        <v>123</v>
      </c>
      <c r="F2765" s="108" t="s">
        <v>924</v>
      </c>
      <c r="G2765" s="108" t="s">
        <v>605</v>
      </c>
      <c r="H2765" s="108" t="s">
        <v>1463</v>
      </c>
      <c r="I2765" s="108" t="s">
        <v>786</v>
      </c>
      <c r="J2765" s="109">
        <v>476022.51</v>
      </c>
      <c r="K2765" s="107">
        <v>2020</v>
      </c>
      <c r="L2765" s="98"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98" t="b">
        <f t="shared" si="43"/>
        <v>0</v>
      </c>
    </row>
    <row r="2766" spans="1:13">
      <c r="A2766" s="107">
        <v>52151</v>
      </c>
      <c r="B2766" s="108" t="s">
        <v>2083</v>
      </c>
      <c r="C2766" s="108" t="s">
        <v>2084</v>
      </c>
      <c r="D2766" s="107">
        <v>9424</v>
      </c>
      <c r="E2766" s="108" t="s">
        <v>123</v>
      </c>
      <c r="F2766" s="108" t="s">
        <v>924</v>
      </c>
      <c r="G2766" s="108" t="s">
        <v>605</v>
      </c>
      <c r="H2766" s="108" t="s">
        <v>612</v>
      </c>
      <c r="I2766" s="108" t="s">
        <v>612</v>
      </c>
      <c r="J2766" s="109">
        <v>0</v>
      </c>
      <c r="K2766" s="107">
        <v>2020</v>
      </c>
      <c r="L2766" s="98"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98" t="b">
        <f t="shared" si="43"/>
        <v>0</v>
      </c>
    </row>
    <row r="2767" spans="1:13">
      <c r="A2767" s="107">
        <v>52151</v>
      </c>
      <c r="B2767" s="108" t="s">
        <v>2083</v>
      </c>
      <c r="C2767" s="108" t="s">
        <v>2084</v>
      </c>
      <c r="D2767" s="107">
        <v>9424</v>
      </c>
      <c r="E2767" s="108" t="s">
        <v>123</v>
      </c>
      <c r="F2767" s="108" t="s">
        <v>924</v>
      </c>
      <c r="G2767" s="108" t="s">
        <v>605</v>
      </c>
      <c r="H2767" s="108" t="s">
        <v>604</v>
      </c>
      <c r="I2767" s="108" t="s">
        <v>604</v>
      </c>
      <c r="J2767" s="109">
        <v>96520.554999999993</v>
      </c>
      <c r="K2767" s="107">
        <v>2020</v>
      </c>
      <c r="L2767" s="98"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98" t="b">
        <f t="shared" si="43"/>
        <v>0</v>
      </c>
    </row>
    <row r="2768" spans="1:13">
      <c r="A2768" s="107">
        <v>52151</v>
      </c>
      <c r="B2768" s="108" t="s">
        <v>2083</v>
      </c>
      <c r="C2768" s="108" t="s">
        <v>2084</v>
      </c>
      <c r="D2768" s="107">
        <v>9424</v>
      </c>
      <c r="E2768" s="108" t="s">
        <v>123</v>
      </c>
      <c r="F2768" s="108" t="s">
        <v>924</v>
      </c>
      <c r="G2768" s="108" t="s">
        <v>605</v>
      </c>
      <c r="H2768" s="108" t="s">
        <v>646</v>
      </c>
      <c r="I2768" s="108" t="s">
        <v>646</v>
      </c>
      <c r="J2768" s="109">
        <v>0</v>
      </c>
      <c r="K2768" s="107">
        <v>2020</v>
      </c>
      <c r="L2768" s="98"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98" t="b">
        <f t="shared" si="43"/>
        <v>0</v>
      </c>
    </row>
    <row r="2769" spans="1:13">
      <c r="A2769" s="107">
        <v>52151</v>
      </c>
      <c r="B2769" s="108" t="s">
        <v>2083</v>
      </c>
      <c r="C2769" s="108" t="s">
        <v>2084</v>
      </c>
      <c r="D2769" s="107">
        <v>9424</v>
      </c>
      <c r="E2769" s="108" t="s">
        <v>123</v>
      </c>
      <c r="F2769" s="108" t="s">
        <v>924</v>
      </c>
      <c r="G2769" s="108" t="s">
        <v>605</v>
      </c>
      <c r="H2769" s="108" t="s">
        <v>917</v>
      </c>
      <c r="I2769" s="108" t="s">
        <v>727</v>
      </c>
      <c r="J2769" s="109">
        <v>0</v>
      </c>
      <c r="K2769" s="107">
        <v>2020</v>
      </c>
      <c r="L2769" s="98"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98" t="b">
        <f t="shared" si="43"/>
        <v>0</v>
      </c>
    </row>
    <row r="2770" spans="1:13">
      <c r="A2770" s="107">
        <v>52151</v>
      </c>
      <c r="B2770" s="108" t="s">
        <v>2083</v>
      </c>
      <c r="C2770" s="108" t="s">
        <v>2084</v>
      </c>
      <c r="D2770" s="107">
        <v>9424</v>
      </c>
      <c r="E2770" s="108" t="s">
        <v>123</v>
      </c>
      <c r="F2770" s="108" t="s">
        <v>924</v>
      </c>
      <c r="G2770" s="108" t="s">
        <v>605</v>
      </c>
      <c r="H2770" s="108" t="s">
        <v>785</v>
      </c>
      <c r="I2770" s="108" t="s">
        <v>786</v>
      </c>
      <c r="J2770" s="109">
        <v>0</v>
      </c>
      <c r="K2770" s="107">
        <v>2020</v>
      </c>
      <c r="L2770" s="98"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98" t="b">
        <f t="shared" si="43"/>
        <v>0</v>
      </c>
    </row>
    <row r="2771" spans="1:13">
      <c r="A2771" s="107">
        <v>52151</v>
      </c>
      <c r="B2771" s="108" t="s">
        <v>2083</v>
      </c>
      <c r="C2771" s="108" t="s">
        <v>2084</v>
      </c>
      <c r="D2771" s="107">
        <v>9424</v>
      </c>
      <c r="E2771" s="108" t="s">
        <v>123</v>
      </c>
      <c r="F2771" s="108" t="s">
        <v>924</v>
      </c>
      <c r="G2771" s="108" t="s">
        <v>605</v>
      </c>
      <c r="H2771" s="108" t="s">
        <v>963</v>
      </c>
      <c r="I2771" s="108" t="s">
        <v>621</v>
      </c>
      <c r="J2771" s="109">
        <v>2898.9319999999998</v>
      </c>
      <c r="K2771" s="107">
        <v>2020</v>
      </c>
      <c r="L2771" s="98"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98" t="b">
        <f t="shared" si="43"/>
        <v>0</v>
      </c>
    </row>
    <row r="2772" spans="1:13">
      <c r="A2772" s="107">
        <v>52152</v>
      </c>
      <c r="B2772" s="108" t="s">
        <v>2085</v>
      </c>
      <c r="C2772" s="108" t="s">
        <v>2086</v>
      </c>
      <c r="D2772" s="107">
        <v>9348</v>
      </c>
      <c r="E2772" s="108" t="s">
        <v>140</v>
      </c>
      <c r="F2772" s="108" t="s">
        <v>924</v>
      </c>
      <c r="G2772" s="108" t="s">
        <v>611</v>
      </c>
      <c r="H2772" s="108" t="s">
        <v>604</v>
      </c>
      <c r="I2772" s="108" t="s">
        <v>604</v>
      </c>
      <c r="J2772" s="109">
        <v>0</v>
      </c>
      <c r="K2772" s="107">
        <v>2020</v>
      </c>
      <c r="L2772" s="98"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98" t="b">
        <f t="shared" si="43"/>
        <v>0</v>
      </c>
    </row>
    <row r="2773" spans="1:13">
      <c r="A2773" s="107">
        <v>52152</v>
      </c>
      <c r="B2773" s="108" t="s">
        <v>2085</v>
      </c>
      <c r="C2773" s="108" t="s">
        <v>2086</v>
      </c>
      <c r="D2773" s="107">
        <v>9348</v>
      </c>
      <c r="E2773" s="108" t="s">
        <v>140</v>
      </c>
      <c r="F2773" s="108" t="s">
        <v>924</v>
      </c>
      <c r="G2773" s="108" t="s">
        <v>605</v>
      </c>
      <c r="H2773" s="108" t="s">
        <v>606</v>
      </c>
      <c r="I2773" s="108" t="s">
        <v>607</v>
      </c>
      <c r="J2773" s="109">
        <v>0</v>
      </c>
      <c r="K2773" s="107">
        <v>2020</v>
      </c>
      <c r="L2773" s="98"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98" t="b">
        <f t="shared" si="43"/>
        <v>0</v>
      </c>
    </row>
    <row r="2774" spans="1:13">
      <c r="A2774" s="107">
        <v>52152</v>
      </c>
      <c r="B2774" s="108" t="s">
        <v>2085</v>
      </c>
      <c r="C2774" s="108" t="s">
        <v>2086</v>
      </c>
      <c r="D2774" s="107">
        <v>9348</v>
      </c>
      <c r="E2774" s="108" t="s">
        <v>140</v>
      </c>
      <c r="F2774" s="108" t="s">
        <v>924</v>
      </c>
      <c r="G2774" s="108" t="s">
        <v>605</v>
      </c>
      <c r="H2774" s="108" t="s">
        <v>1463</v>
      </c>
      <c r="I2774" s="108" t="s">
        <v>786</v>
      </c>
      <c r="J2774" s="109">
        <v>228890.13</v>
      </c>
      <c r="K2774" s="107">
        <v>2020</v>
      </c>
      <c r="L2774" s="98"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98" t="b">
        <f t="shared" si="43"/>
        <v>0</v>
      </c>
    </row>
    <row r="2775" spans="1:13">
      <c r="A2775" s="107">
        <v>52152</v>
      </c>
      <c r="B2775" s="108" t="s">
        <v>2085</v>
      </c>
      <c r="C2775" s="108" t="s">
        <v>2086</v>
      </c>
      <c r="D2775" s="107">
        <v>9348</v>
      </c>
      <c r="E2775" s="108" t="s">
        <v>140</v>
      </c>
      <c r="F2775" s="108" t="s">
        <v>924</v>
      </c>
      <c r="G2775" s="108" t="s">
        <v>605</v>
      </c>
      <c r="H2775" s="108" t="s">
        <v>604</v>
      </c>
      <c r="I2775" s="108" t="s">
        <v>604</v>
      </c>
      <c r="J2775" s="109">
        <v>47315.873</v>
      </c>
      <c r="K2775" s="107">
        <v>2020</v>
      </c>
      <c r="L2775" s="98"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98" t="b">
        <f t="shared" si="43"/>
        <v>0</v>
      </c>
    </row>
    <row r="2776" spans="1:13">
      <c r="A2776" s="107">
        <v>52152</v>
      </c>
      <c r="B2776" s="108" t="s">
        <v>2085</v>
      </c>
      <c r="C2776" s="108" t="s">
        <v>2086</v>
      </c>
      <c r="D2776" s="107">
        <v>9348</v>
      </c>
      <c r="E2776" s="108" t="s">
        <v>140</v>
      </c>
      <c r="F2776" s="108" t="s">
        <v>924</v>
      </c>
      <c r="G2776" s="108" t="s">
        <v>605</v>
      </c>
      <c r="H2776" s="108" t="s">
        <v>646</v>
      </c>
      <c r="I2776" s="108" t="s">
        <v>646</v>
      </c>
      <c r="J2776" s="109">
        <v>0</v>
      </c>
      <c r="K2776" s="107">
        <v>2020</v>
      </c>
      <c r="L2776" s="98"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98" t="b">
        <f t="shared" si="43"/>
        <v>0</v>
      </c>
    </row>
    <row r="2777" spans="1:13">
      <c r="A2777" s="107">
        <v>52169</v>
      </c>
      <c r="B2777" s="108" t="s">
        <v>2087</v>
      </c>
      <c r="C2777" s="108" t="s">
        <v>2088</v>
      </c>
      <c r="D2777" s="107">
        <v>12687</v>
      </c>
      <c r="E2777" s="108" t="s">
        <v>16</v>
      </c>
      <c r="F2777" s="108" t="s">
        <v>870</v>
      </c>
      <c r="G2777" s="108" t="s">
        <v>611</v>
      </c>
      <c r="H2777" s="108" t="s">
        <v>604</v>
      </c>
      <c r="I2777" s="108" t="s">
        <v>604</v>
      </c>
      <c r="J2777" s="109">
        <v>605509</v>
      </c>
      <c r="K2777" s="107">
        <v>2020</v>
      </c>
      <c r="L2777" s="98"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98" t="b">
        <f t="shared" si="43"/>
        <v>1</v>
      </c>
    </row>
    <row r="2778" spans="1:13">
      <c r="A2778" s="107">
        <v>52184</v>
      </c>
      <c r="B2778" s="108" t="s">
        <v>2089</v>
      </c>
      <c r="C2778" s="108" t="s">
        <v>2090</v>
      </c>
      <c r="D2778" s="107">
        <v>18617</v>
      </c>
      <c r="E2778" s="108" t="s">
        <v>6</v>
      </c>
      <c r="F2778" s="108" t="s">
        <v>924</v>
      </c>
      <c r="G2778" s="108" t="s">
        <v>611</v>
      </c>
      <c r="H2778" s="108" t="s">
        <v>612</v>
      </c>
      <c r="I2778" s="108" t="s">
        <v>612</v>
      </c>
      <c r="J2778" s="109">
        <v>4209.915</v>
      </c>
      <c r="K2778" s="107">
        <v>2020</v>
      </c>
      <c r="L2778" s="98"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98" t="b">
        <f t="shared" si="43"/>
        <v>0</v>
      </c>
    </row>
    <row r="2779" spans="1:13">
      <c r="A2779" s="107">
        <v>52184</v>
      </c>
      <c r="B2779" s="108" t="s">
        <v>2089</v>
      </c>
      <c r="C2779" s="108" t="s">
        <v>2090</v>
      </c>
      <c r="D2779" s="107">
        <v>18617</v>
      </c>
      <c r="E2779" s="108" t="s">
        <v>6</v>
      </c>
      <c r="F2779" s="108" t="s">
        <v>924</v>
      </c>
      <c r="G2779" s="108" t="s">
        <v>611</v>
      </c>
      <c r="H2779" s="108" t="s">
        <v>850</v>
      </c>
      <c r="I2779" s="108" t="s">
        <v>621</v>
      </c>
      <c r="J2779" s="109">
        <v>0</v>
      </c>
      <c r="K2779" s="107">
        <v>2020</v>
      </c>
      <c r="L2779" s="98"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98" t="b">
        <f t="shared" si="43"/>
        <v>0</v>
      </c>
    </row>
    <row r="2780" spans="1:13">
      <c r="A2780" s="107">
        <v>52184</v>
      </c>
      <c r="B2780" s="108" t="s">
        <v>2089</v>
      </c>
      <c r="C2780" s="108" t="s">
        <v>2090</v>
      </c>
      <c r="D2780" s="107">
        <v>18617</v>
      </c>
      <c r="E2780" s="108" t="s">
        <v>6</v>
      </c>
      <c r="F2780" s="108" t="s">
        <v>924</v>
      </c>
      <c r="G2780" s="108" t="s">
        <v>611</v>
      </c>
      <c r="H2780" s="108" t="s">
        <v>604</v>
      </c>
      <c r="I2780" s="108" t="s">
        <v>604</v>
      </c>
      <c r="J2780" s="109">
        <v>64054.084999999999</v>
      </c>
      <c r="K2780" s="107">
        <v>2020</v>
      </c>
      <c r="L2780" s="98"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98" t="b">
        <f t="shared" si="43"/>
        <v>0</v>
      </c>
    </row>
    <row r="2781" spans="1:13">
      <c r="A2781" s="107">
        <v>52193</v>
      </c>
      <c r="B2781" s="108" t="s">
        <v>2091</v>
      </c>
      <c r="C2781" s="108" t="s">
        <v>2092</v>
      </c>
      <c r="D2781" s="107">
        <v>56605</v>
      </c>
      <c r="E2781" s="108" t="s">
        <v>28</v>
      </c>
      <c r="F2781" s="108" t="s">
        <v>924</v>
      </c>
      <c r="G2781" s="108" t="s">
        <v>611</v>
      </c>
      <c r="H2781" s="108" t="s">
        <v>604</v>
      </c>
      <c r="I2781" s="108" t="s">
        <v>604</v>
      </c>
      <c r="J2781" s="109">
        <v>899088</v>
      </c>
      <c r="K2781" s="107">
        <v>2020</v>
      </c>
      <c r="L2781" s="98"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98" t="b">
        <f t="shared" si="43"/>
        <v>0</v>
      </c>
    </row>
    <row r="2782" spans="1:13">
      <c r="A2782" s="107">
        <v>52193</v>
      </c>
      <c r="B2782" s="108" t="s">
        <v>2091</v>
      </c>
      <c r="C2782" s="108" t="s">
        <v>2092</v>
      </c>
      <c r="D2782" s="107">
        <v>56605</v>
      </c>
      <c r="E2782" s="108" t="s">
        <v>28</v>
      </c>
      <c r="F2782" s="108" t="s">
        <v>924</v>
      </c>
      <c r="G2782" s="108" t="s">
        <v>611</v>
      </c>
      <c r="H2782" s="108" t="s">
        <v>656</v>
      </c>
      <c r="I2782" s="108" t="s">
        <v>656</v>
      </c>
      <c r="J2782" s="109">
        <v>0</v>
      </c>
      <c r="K2782" s="107">
        <v>2020</v>
      </c>
      <c r="L2782" s="98"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98" t="b">
        <f t="shared" si="43"/>
        <v>0</v>
      </c>
    </row>
    <row r="2783" spans="1:13">
      <c r="A2783" s="107">
        <v>52193</v>
      </c>
      <c r="B2783" s="108" t="s">
        <v>2091</v>
      </c>
      <c r="C2783" s="108" t="s">
        <v>2092</v>
      </c>
      <c r="D2783" s="107">
        <v>56605</v>
      </c>
      <c r="E2783" s="108" t="s">
        <v>28</v>
      </c>
      <c r="F2783" s="108" t="s">
        <v>924</v>
      </c>
      <c r="G2783" s="108" t="s">
        <v>605</v>
      </c>
      <c r="H2783" s="108" t="s">
        <v>604</v>
      </c>
      <c r="I2783" s="108" t="s">
        <v>604</v>
      </c>
      <c r="J2783" s="109">
        <v>104802.37</v>
      </c>
      <c r="K2783" s="107">
        <v>2020</v>
      </c>
      <c r="L2783" s="98"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98" t="b">
        <f t="shared" si="43"/>
        <v>0</v>
      </c>
    </row>
    <row r="2784" spans="1:13">
      <c r="A2784" s="107">
        <v>52193</v>
      </c>
      <c r="B2784" s="108" t="s">
        <v>2091</v>
      </c>
      <c r="C2784" s="108" t="s">
        <v>2092</v>
      </c>
      <c r="D2784" s="107">
        <v>56605</v>
      </c>
      <c r="E2784" s="108" t="s">
        <v>28</v>
      </c>
      <c r="F2784" s="108" t="s">
        <v>924</v>
      </c>
      <c r="G2784" s="108" t="s">
        <v>605</v>
      </c>
      <c r="H2784" s="108" t="s">
        <v>733</v>
      </c>
      <c r="I2784" s="108" t="s">
        <v>734</v>
      </c>
      <c r="J2784" s="109">
        <v>145548.63</v>
      </c>
      <c r="K2784" s="107">
        <v>2020</v>
      </c>
      <c r="L2784" s="98"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98" t="b">
        <f t="shared" si="43"/>
        <v>0</v>
      </c>
    </row>
    <row r="2785" spans="1:13">
      <c r="A2785" s="107">
        <v>54004</v>
      </c>
      <c r="B2785" s="108" t="s">
        <v>2093</v>
      </c>
      <c r="C2785" s="108" t="s">
        <v>2094</v>
      </c>
      <c r="D2785" s="107">
        <v>17610</v>
      </c>
      <c r="E2785" s="108" t="s">
        <v>35</v>
      </c>
      <c r="F2785" s="108" t="s">
        <v>924</v>
      </c>
      <c r="G2785" s="108" t="s">
        <v>611</v>
      </c>
      <c r="H2785" s="108" t="s">
        <v>612</v>
      </c>
      <c r="I2785" s="108" t="s">
        <v>612</v>
      </c>
      <c r="J2785" s="109">
        <v>0</v>
      </c>
      <c r="K2785" s="107">
        <v>2020</v>
      </c>
      <c r="L2785" s="98"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98" t="b">
        <f t="shared" si="43"/>
        <v>0</v>
      </c>
    </row>
    <row r="2786" spans="1:13">
      <c r="A2786" s="107">
        <v>54004</v>
      </c>
      <c r="B2786" s="108" t="s">
        <v>2093</v>
      </c>
      <c r="C2786" s="108" t="s">
        <v>2094</v>
      </c>
      <c r="D2786" s="107">
        <v>17610</v>
      </c>
      <c r="E2786" s="108" t="s">
        <v>35</v>
      </c>
      <c r="F2786" s="108" t="s">
        <v>924</v>
      </c>
      <c r="G2786" s="108" t="s">
        <v>611</v>
      </c>
      <c r="H2786" s="108" t="s">
        <v>604</v>
      </c>
      <c r="I2786" s="108" t="s">
        <v>604</v>
      </c>
      <c r="J2786" s="109">
        <v>56865.48</v>
      </c>
      <c r="K2786" s="107">
        <v>2020</v>
      </c>
      <c r="L2786" s="98"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98" t="b">
        <f t="shared" si="43"/>
        <v>0</v>
      </c>
    </row>
    <row r="2787" spans="1:13">
      <c r="A2787" s="107">
        <v>54004</v>
      </c>
      <c r="B2787" s="108" t="s">
        <v>2093</v>
      </c>
      <c r="C2787" s="108" t="s">
        <v>2094</v>
      </c>
      <c r="D2787" s="107">
        <v>17610</v>
      </c>
      <c r="E2787" s="108" t="s">
        <v>35</v>
      </c>
      <c r="F2787" s="108" t="s">
        <v>924</v>
      </c>
      <c r="G2787" s="108" t="s">
        <v>605</v>
      </c>
      <c r="H2787" s="108" t="s">
        <v>606</v>
      </c>
      <c r="I2787" s="108" t="s">
        <v>607</v>
      </c>
      <c r="J2787" s="109">
        <v>0</v>
      </c>
      <c r="K2787" s="107">
        <v>2020</v>
      </c>
      <c r="L2787" s="98"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98" t="b">
        <f t="shared" si="43"/>
        <v>0</v>
      </c>
    </row>
    <row r="2788" spans="1:13">
      <c r="A2788" s="107">
        <v>54004</v>
      </c>
      <c r="B2788" s="108" t="s">
        <v>2093</v>
      </c>
      <c r="C2788" s="108" t="s">
        <v>2094</v>
      </c>
      <c r="D2788" s="107">
        <v>17610</v>
      </c>
      <c r="E2788" s="108" t="s">
        <v>35</v>
      </c>
      <c r="F2788" s="108" t="s">
        <v>924</v>
      </c>
      <c r="G2788" s="108" t="s">
        <v>605</v>
      </c>
      <c r="H2788" s="108" t="s">
        <v>604</v>
      </c>
      <c r="I2788" s="108" t="s">
        <v>604</v>
      </c>
      <c r="J2788" s="109">
        <v>2862.0230000000001</v>
      </c>
      <c r="K2788" s="107">
        <v>2020</v>
      </c>
      <c r="L2788" s="98"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98" t="b">
        <f t="shared" si="43"/>
        <v>0</v>
      </c>
    </row>
    <row r="2789" spans="1:13">
      <c r="A2789" s="107">
        <v>54004</v>
      </c>
      <c r="B2789" s="108" t="s">
        <v>2093</v>
      </c>
      <c r="C2789" s="108" t="s">
        <v>2094</v>
      </c>
      <c r="D2789" s="107">
        <v>17610</v>
      </c>
      <c r="E2789" s="108" t="s">
        <v>35</v>
      </c>
      <c r="F2789" s="108" t="s">
        <v>924</v>
      </c>
      <c r="G2789" s="108" t="s">
        <v>605</v>
      </c>
      <c r="H2789" s="108" t="s">
        <v>1019</v>
      </c>
      <c r="I2789" s="108" t="s">
        <v>689</v>
      </c>
      <c r="J2789" s="109">
        <v>10696.517</v>
      </c>
      <c r="K2789" s="107">
        <v>2020</v>
      </c>
      <c r="L2789" s="98"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98" t="b">
        <f t="shared" si="43"/>
        <v>0</v>
      </c>
    </row>
    <row r="2790" spans="1:13">
      <c r="A2790" s="107">
        <v>54004</v>
      </c>
      <c r="B2790" s="108" t="s">
        <v>2093</v>
      </c>
      <c r="C2790" s="108" t="s">
        <v>2094</v>
      </c>
      <c r="D2790" s="107">
        <v>17610</v>
      </c>
      <c r="E2790" s="108" t="s">
        <v>35</v>
      </c>
      <c r="F2790" s="108" t="s">
        <v>924</v>
      </c>
      <c r="G2790" s="108" t="s">
        <v>605</v>
      </c>
      <c r="H2790" s="108" t="s">
        <v>1565</v>
      </c>
      <c r="I2790" s="108" t="s">
        <v>689</v>
      </c>
      <c r="J2790" s="109">
        <v>0</v>
      </c>
      <c r="K2790" s="107">
        <v>2020</v>
      </c>
      <c r="L2790" s="98"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98" t="b">
        <f t="shared" si="43"/>
        <v>0</v>
      </c>
    </row>
    <row r="2791" spans="1:13">
      <c r="A2791" s="107">
        <v>54004</v>
      </c>
      <c r="B2791" s="108" t="s">
        <v>2093</v>
      </c>
      <c r="C2791" s="108" t="s">
        <v>2094</v>
      </c>
      <c r="D2791" s="107">
        <v>17610</v>
      </c>
      <c r="E2791" s="108" t="s">
        <v>35</v>
      </c>
      <c r="F2791" s="108" t="s">
        <v>924</v>
      </c>
      <c r="G2791" s="108" t="s">
        <v>605</v>
      </c>
      <c r="H2791" s="108" t="s">
        <v>917</v>
      </c>
      <c r="I2791" s="108" t="s">
        <v>727</v>
      </c>
      <c r="J2791" s="109">
        <v>80659.504000000001</v>
      </c>
      <c r="K2791" s="107">
        <v>2020</v>
      </c>
      <c r="L2791" s="98"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98" t="b">
        <f t="shared" si="43"/>
        <v>0</v>
      </c>
    </row>
    <row r="2792" spans="1:13">
      <c r="A2792" s="107">
        <v>54004</v>
      </c>
      <c r="B2792" s="108" t="s">
        <v>2093</v>
      </c>
      <c r="C2792" s="108" t="s">
        <v>2094</v>
      </c>
      <c r="D2792" s="107">
        <v>17610</v>
      </c>
      <c r="E2792" s="108" t="s">
        <v>35</v>
      </c>
      <c r="F2792" s="108" t="s">
        <v>924</v>
      </c>
      <c r="G2792" s="108" t="s">
        <v>605</v>
      </c>
      <c r="H2792" s="108" t="s">
        <v>785</v>
      </c>
      <c r="I2792" s="108" t="s">
        <v>786</v>
      </c>
      <c r="J2792" s="109">
        <v>82152.956000000006</v>
      </c>
      <c r="K2792" s="107">
        <v>2020</v>
      </c>
      <c r="L2792" s="98"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98" t="b">
        <f t="shared" si="43"/>
        <v>0</v>
      </c>
    </row>
    <row r="2793" spans="1:13">
      <c r="A2793" s="107">
        <v>54044</v>
      </c>
      <c r="B2793" s="108" t="s">
        <v>2095</v>
      </c>
      <c r="C2793" s="108" t="s">
        <v>2096</v>
      </c>
      <c r="D2793" s="107">
        <v>19528</v>
      </c>
      <c r="E2793" s="108" t="s">
        <v>45</v>
      </c>
      <c r="F2793" s="108" t="s">
        <v>973</v>
      </c>
      <c r="G2793" s="108" t="s">
        <v>611</v>
      </c>
      <c r="H2793" s="108" t="s">
        <v>604</v>
      </c>
      <c r="I2793" s="108" t="s">
        <v>604</v>
      </c>
      <c r="J2793" s="109">
        <v>84410.34</v>
      </c>
      <c r="K2793" s="107">
        <v>2020</v>
      </c>
      <c r="L2793" s="98"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98" t="b">
        <f t="shared" si="43"/>
        <v>0</v>
      </c>
    </row>
    <row r="2794" spans="1:13">
      <c r="A2794" s="107">
        <v>54044</v>
      </c>
      <c r="B2794" s="108" t="s">
        <v>2095</v>
      </c>
      <c r="C2794" s="108" t="s">
        <v>2096</v>
      </c>
      <c r="D2794" s="107">
        <v>19528</v>
      </c>
      <c r="E2794" s="108" t="s">
        <v>45</v>
      </c>
      <c r="F2794" s="108" t="s">
        <v>973</v>
      </c>
      <c r="G2794" s="108" t="s">
        <v>649</v>
      </c>
      <c r="H2794" s="108" t="s">
        <v>612</v>
      </c>
      <c r="I2794" s="108" t="s">
        <v>612</v>
      </c>
      <c r="J2794" s="109">
        <v>273.62700000000001</v>
      </c>
      <c r="K2794" s="107">
        <v>2020</v>
      </c>
      <c r="L2794" s="98"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98" t="b">
        <f t="shared" si="43"/>
        <v>0</v>
      </c>
    </row>
    <row r="2795" spans="1:13">
      <c r="A2795" s="107">
        <v>54044</v>
      </c>
      <c r="B2795" s="108" t="s">
        <v>2095</v>
      </c>
      <c r="C2795" s="108" t="s">
        <v>2096</v>
      </c>
      <c r="D2795" s="107">
        <v>19528</v>
      </c>
      <c r="E2795" s="108" t="s">
        <v>45</v>
      </c>
      <c r="F2795" s="108" t="s">
        <v>973</v>
      </c>
      <c r="G2795" s="108" t="s">
        <v>649</v>
      </c>
      <c r="H2795" s="108" t="s">
        <v>604</v>
      </c>
      <c r="I2795" s="108" t="s">
        <v>604</v>
      </c>
      <c r="J2795" s="109">
        <v>21663.672999999999</v>
      </c>
      <c r="K2795" s="107">
        <v>2020</v>
      </c>
      <c r="L2795" s="98"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98" t="b">
        <f t="shared" si="43"/>
        <v>0</v>
      </c>
    </row>
    <row r="2796" spans="1:13">
      <c r="A2796" s="107">
        <v>54081</v>
      </c>
      <c r="B2796" s="108" t="s">
        <v>2097</v>
      </c>
      <c r="C2796" s="108" t="s">
        <v>2098</v>
      </c>
      <c r="D2796" s="107">
        <v>61854</v>
      </c>
      <c r="E2796" s="108" t="s">
        <v>140</v>
      </c>
      <c r="F2796" s="108" t="s">
        <v>870</v>
      </c>
      <c r="G2796" s="108" t="s">
        <v>605</v>
      </c>
      <c r="H2796" s="108" t="s">
        <v>606</v>
      </c>
      <c r="I2796" s="108" t="s">
        <v>607</v>
      </c>
      <c r="J2796" s="109">
        <v>0</v>
      </c>
      <c r="K2796" s="107">
        <v>2020</v>
      </c>
      <c r="L2796" s="98"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98" t="b">
        <f t="shared" si="43"/>
        <v>1</v>
      </c>
    </row>
    <row r="2797" spans="1:13">
      <c r="A2797" s="107">
        <v>54081</v>
      </c>
      <c r="B2797" s="108" t="s">
        <v>2097</v>
      </c>
      <c r="C2797" s="108" t="s">
        <v>2098</v>
      </c>
      <c r="D2797" s="107">
        <v>61854</v>
      </c>
      <c r="E2797" s="108" t="s">
        <v>140</v>
      </c>
      <c r="F2797" s="108" t="s">
        <v>870</v>
      </c>
      <c r="G2797" s="108" t="s">
        <v>605</v>
      </c>
      <c r="H2797" s="108" t="s">
        <v>604</v>
      </c>
      <c r="I2797" s="108" t="s">
        <v>604</v>
      </c>
      <c r="J2797" s="109">
        <v>45921</v>
      </c>
      <c r="K2797" s="107">
        <v>2020</v>
      </c>
      <c r="L2797" s="98"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98" t="b">
        <f t="shared" si="43"/>
        <v>1</v>
      </c>
    </row>
    <row r="2798" spans="1:13">
      <c r="A2798" s="107">
        <v>54087</v>
      </c>
      <c r="B2798" s="108" t="s">
        <v>2099</v>
      </c>
      <c r="C2798" s="108" t="s">
        <v>2100</v>
      </c>
      <c r="D2798" s="107">
        <v>9390</v>
      </c>
      <c r="E2798" s="108" t="s">
        <v>123</v>
      </c>
      <c r="F2798" s="108" t="s">
        <v>924</v>
      </c>
      <c r="G2798" s="108" t="s">
        <v>605</v>
      </c>
      <c r="H2798" s="108" t="s">
        <v>606</v>
      </c>
      <c r="I2798" s="108" t="s">
        <v>607</v>
      </c>
      <c r="J2798" s="109">
        <v>470.93700000000001</v>
      </c>
      <c r="K2798" s="107">
        <v>2020</v>
      </c>
      <c r="L2798" s="98"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98" t="b">
        <f t="shared" si="43"/>
        <v>0</v>
      </c>
    </row>
    <row r="2799" spans="1:13">
      <c r="A2799" s="107">
        <v>54087</v>
      </c>
      <c r="B2799" s="108" t="s">
        <v>2099</v>
      </c>
      <c r="C2799" s="108" t="s">
        <v>2100</v>
      </c>
      <c r="D2799" s="107">
        <v>9390</v>
      </c>
      <c r="E2799" s="108" t="s">
        <v>123</v>
      </c>
      <c r="F2799" s="108" t="s">
        <v>924</v>
      </c>
      <c r="G2799" s="108" t="s">
        <v>605</v>
      </c>
      <c r="H2799" s="108" t="s">
        <v>1463</v>
      </c>
      <c r="I2799" s="108" t="s">
        <v>786</v>
      </c>
      <c r="J2799" s="109">
        <v>316169.90000000002</v>
      </c>
      <c r="K2799" s="107">
        <v>2020</v>
      </c>
      <c r="L2799" s="98"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98" t="b">
        <f t="shared" si="43"/>
        <v>0</v>
      </c>
    </row>
    <row r="2800" spans="1:13">
      <c r="A2800" s="107">
        <v>54087</v>
      </c>
      <c r="B2800" s="108" t="s">
        <v>2099</v>
      </c>
      <c r="C2800" s="108" t="s">
        <v>2100</v>
      </c>
      <c r="D2800" s="107">
        <v>9390</v>
      </c>
      <c r="E2800" s="108" t="s">
        <v>123</v>
      </c>
      <c r="F2800" s="108" t="s">
        <v>924</v>
      </c>
      <c r="G2800" s="108" t="s">
        <v>605</v>
      </c>
      <c r="H2800" s="108" t="s">
        <v>612</v>
      </c>
      <c r="I2800" s="108" t="s">
        <v>612</v>
      </c>
      <c r="J2800" s="109">
        <v>0</v>
      </c>
      <c r="K2800" s="107">
        <v>2020</v>
      </c>
      <c r="L2800" s="98"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98" t="b">
        <f t="shared" si="43"/>
        <v>0</v>
      </c>
    </row>
    <row r="2801" spans="1:13">
      <c r="A2801" s="107">
        <v>54087</v>
      </c>
      <c r="B2801" s="108" t="s">
        <v>2099</v>
      </c>
      <c r="C2801" s="108" t="s">
        <v>2100</v>
      </c>
      <c r="D2801" s="107">
        <v>9390</v>
      </c>
      <c r="E2801" s="108" t="s">
        <v>123</v>
      </c>
      <c r="F2801" s="108" t="s">
        <v>924</v>
      </c>
      <c r="G2801" s="108" t="s">
        <v>605</v>
      </c>
      <c r="H2801" s="108" t="s">
        <v>604</v>
      </c>
      <c r="I2801" s="108" t="s">
        <v>604</v>
      </c>
      <c r="J2801" s="109">
        <v>33625.493999999999</v>
      </c>
      <c r="K2801" s="107">
        <v>2020</v>
      </c>
      <c r="L2801" s="98"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98" t="b">
        <f t="shared" si="43"/>
        <v>0</v>
      </c>
    </row>
    <row r="2802" spans="1:13">
      <c r="A2802" s="107">
        <v>54087</v>
      </c>
      <c r="B2802" s="108" t="s">
        <v>2099</v>
      </c>
      <c r="C2802" s="108" t="s">
        <v>2100</v>
      </c>
      <c r="D2802" s="107">
        <v>9390</v>
      </c>
      <c r="E2802" s="108" t="s">
        <v>123</v>
      </c>
      <c r="F2802" s="108" t="s">
        <v>924</v>
      </c>
      <c r="G2802" s="108" t="s">
        <v>605</v>
      </c>
      <c r="H2802" s="108" t="s">
        <v>646</v>
      </c>
      <c r="I2802" s="108" t="s">
        <v>646</v>
      </c>
      <c r="J2802" s="109">
        <v>2712.04</v>
      </c>
      <c r="K2802" s="107">
        <v>2020</v>
      </c>
      <c r="L2802" s="98"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98" t="b">
        <f t="shared" si="43"/>
        <v>0</v>
      </c>
    </row>
    <row r="2803" spans="1:13">
      <c r="A2803" s="107">
        <v>54087</v>
      </c>
      <c r="B2803" s="108" t="s">
        <v>2099</v>
      </c>
      <c r="C2803" s="108" t="s">
        <v>2100</v>
      </c>
      <c r="D2803" s="107">
        <v>9390</v>
      </c>
      <c r="E2803" s="108" t="s">
        <v>123</v>
      </c>
      <c r="F2803" s="108" t="s">
        <v>924</v>
      </c>
      <c r="G2803" s="108" t="s">
        <v>605</v>
      </c>
      <c r="H2803" s="108" t="s">
        <v>917</v>
      </c>
      <c r="I2803" s="108" t="s">
        <v>727</v>
      </c>
      <c r="J2803" s="109">
        <v>36655.815000000002</v>
      </c>
      <c r="K2803" s="107">
        <v>2020</v>
      </c>
      <c r="L2803" s="98"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98" t="b">
        <f t="shared" si="43"/>
        <v>0</v>
      </c>
    </row>
    <row r="2804" spans="1:13">
      <c r="A2804" s="107">
        <v>54087</v>
      </c>
      <c r="B2804" s="108" t="s">
        <v>2099</v>
      </c>
      <c r="C2804" s="108" t="s">
        <v>2100</v>
      </c>
      <c r="D2804" s="107">
        <v>9390</v>
      </c>
      <c r="E2804" s="108" t="s">
        <v>123</v>
      </c>
      <c r="F2804" s="108" t="s">
        <v>924</v>
      </c>
      <c r="G2804" s="108" t="s">
        <v>605</v>
      </c>
      <c r="H2804" s="108" t="s">
        <v>785</v>
      </c>
      <c r="I2804" s="108" t="s">
        <v>786</v>
      </c>
      <c r="J2804" s="109">
        <v>109914.82</v>
      </c>
      <c r="K2804" s="107">
        <v>2020</v>
      </c>
      <c r="L2804" s="98"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98" t="b">
        <f t="shared" si="43"/>
        <v>0</v>
      </c>
    </row>
    <row r="2805" spans="1:13">
      <c r="A2805" s="107">
        <v>54091</v>
      </c>
      <c r="B2805" s="108" t="s">
        <v>2101</v>
      </c>
      <c r="C2805" s="108" t="s">
        <v>2102</v>
      </c>
      <c r="D2805" s="107">
        <v>9312</v>
      </c>
      <c r="E2805" s="108" t="s">
        <v>62</v>
      </c>
      <c r="F2805" s="108" t="s">
        <v>924</v>
      </c>
      <c r="G2805" s="108" t="s">
        <v>611</v>
      </c>
      <c r="H2805" s="108" t="s">
        <v>612</v>
      </c>
      <c r="I2805" s="108" t="s">
        <v>612</v>
      </c>
      <c r="J2805" s="109">
        <v>0</v>
      </c>
      <c r="K2805" s="107">
        <v>2020</v>
      </c>
      <c r="L2805" s="98"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98" t="b">
        <f t="shared" si="43"/>
        <v>0</v>
      </c>
    </row>
    <row r="2806" spans="1:13">
      <c r="A2806" s="107">
        <v>54091</v>
      </c>
      <c r="B2806" s="108" t="s">
        <v>2101</v>
      </c>
      <c r="C2806" s="108" t="s">
        <v>2102</v>
      </c>
      <c r="D2806" s="107">
        <v>9312</v>
      </c>
      <c r="E2806" s="108" t="s">
        <v>62</v>
      </c>
      <c r="F2806" s="108" t="s">
        <v>924</v>
      </c>
      <c r="G2806" s="108" t="s">
        <v>611</v>
      </c>
      <c r="H2806" s="108" t="s">
        <v>604</v>
      </c>
      <c r="I2806" s="108" t="s">
        <v>604</v>
      </c>
      <c r="J2806" s="109">
        <v>278226</v>
      </c>
      <c r="K2806" s="107">
        <v>2020</v>
      </c>
      <c r="L2806" s="98"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98" t="b">
        <f t="shared" si="43"/>
        <v>0</v>
      </c>
    </row>
    <row r="2807" spans="1:13">
      <c r="A2807" s="107">
        <v>54091</v>
      </c>
      <c r="B2807" s="108" t="s">
        <v>2101</v>
      </c>
      <c r="C2807" s="108" t="s">
        <v>2102</v>
      </c>
      <c r="D2807" s="107">
        <v>9312</v>
      </c>
      <c r="E2807" s="108" t="s">
        <v>62</v>
      </c>
      <c r="F2807" s="108" t="s">
        <v>924</v>
      </c>
      <c r="G2807" s="108" t="s">
        <v>611</v>
      </c>
      <c r="H2807" s="108" t="s">
        <v>646</v>
      </c>
      <c r="I2807" s="108" t="s">
        <v>646</v>
      </c>
      <c r="J2807" s="109">
        <v>0</v>
      </c>
      <c r="K2807" s="107">
        <v>2020</v>
      </c>
      <c r="L2807" s="98"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98" t="b">
        <f t="shared" si="43"/>
        <v>0</v>
      </c>
    </row>
    <row r="2808" spans="1:13">
      <c r="A2808" s="107">
        <v>54091</v>
      </c>
      <c r="B2808" s="108" t="s">
        <v>2101</v>
      </c>
      <c r="C2808" s="108" t="s">
        <v>2102</v>
      </c>
      <c r="D2808" s="107">
        <v>9312</v>
      </c>
      <c r="E2808" s="108" t="s">
        <v>62</v>
      </c>
      <c r="F2808" s="108" t="s">
        <v>924</v>
      </c>
      <c r="G2808" s="108" t="s">
        <v>605</v>
      </c>
      <c r="H2808" s="108" t="s">
        <v>606</v>
      </c>
      <c r="I2808" s="108" t="s">
        <v>607</v>
      </c>
      <c r="J2808" s="109">
        <v>0</v>
      </c>
      <c r="K2808" s="107">
        <v>2020</v>
      </c>
      <c r="L2808" s="98"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98" t="b">
        <f t="shared" si="43"/>
        <v>0</v>
      </c>
    </row>
    <row r="2809" spans="1:13">
      <c r="A2809" s="107">
        <v>54091</v>
      </c>
      <c r="B2809" s="108" t="s">
        <v>2101</v>
      </c>
      <c r="C2809" s="108" t="s">
        <v>2102</v>
      </c>
      <c r="D2809" s="107">
        <v>9312</v>
      </c>
      <c r="E2809" s="108" t="s">
        <v>62</v>
      </c>
      <c r="F2809" s="108" t="s">
        <v>924</v>
      </c>
      <c r="G2809" s="108" t="s">
        <v>605</v>
      </c>
      <c r="H2809" s="108" t="s">
        <v>1463</v>
      </c>
      <c r="I2809" s="108" t="s">
        <v>786</v>
      </c>
      <c r="J2809" s="109">
        <v>311529.53000000003</v>
      </c>
      <c r="K2809" s="107">
        <v>2020</v>
      </c>
      <c r="L2809" s="98"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98" t="b">
        <f t="shared" si="43"/>
        <v>0</v>
      </c>
    </row>
    <row r="2810" spans="1:13">
      <c r="A2810" s="107">
        <v>54091</v>
      </c>
      <c r="B2810" s="108" t="s">
        <v>2101</v>
      </c>
      <c r="C2810" s="108" t="s">
        <v>2102</v>
      </c>
      <c r="D2810" s="107">
        <v>9312</v>
      </c>
      <c r="E2810" s="108" t="s">
        <v>62</v>
      </c>
      <c r="F2810" s="108" t="s">
        <v>924</v>
      </c>
      <c r="G2810" s="108" t="s">
        <v>605</v>
      </c>
      <c r="H2810" s="108" t="s">
        <v>612</v>
      </c>
      <c r="I2810" s="108" t="s">
        <v>612</v>
      </c>
      <c r="J2810" s="109">
        <v>0</v>
      </c>
      <c r="K2810" s="107">
        <v>2020</v>
      </c>
      <c r="L2810" s="98"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98" t="b">
        <f t="shared" si="43"/>
        <v>0</v>
      </c>
    </row>
    <row r="2811" spans="1:13">
      <c r="A2811" s="107">
        <v>54091</v>
      </c>
      <c r="B2811" s="108" t="s">
        <v>2101</v>
      </c>
      <c r="C2811" s="108" t="s">
        <v>2102</v>
      </c>
      <c r="D2811" s="107">
        <v>9312</v>
      </c>
      <c r="E2811" s="108" t="s">
        <v>62</v>
      </c>
      <c r="F2811" s="108" t="s">
        <v>924</v>
      </c>
      <c r="G2811" s="108" t="s">
        <v>605</v>
      </c>
      <c r="H2811" s="108" t="s">
        <v>604</v>
      </c>
      <c r="I2811" s="108" t="s">
        <v>604</v>
      </c>
      <c r="J2811" s="109">
        <v>202171.6</v>
      </c>
      <c r="K2811" s="107">
        <v>2020</v>
      </c>
      <c r="L2811" s="98"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98" t="b">
        <f t="shared" si="43"/>
        <v>0</v>
      </c>
    </row>
    <row r="2812" spans="1:13">
      <c r="A2812" s="107">
        <v>54091</v>
      </c>
      <c r="B2812" s="108" t="s">
        <v>2101</v>
      </c>
      <c r="C2812" s="108" t="s">
        <v>2102</v>
      </c>
      <c r="D2812" s="107">
        <v>9312</v>
      </c>
      <c r="E2812" s="108" t="s">
        <v>62</v>
      </c>
      <c r="F2812" s="108" t="s">
        <v>924</v>
      </c>
      <c r="G2812" s="108" t="s">
        <v>605</v>
      </c>
      <c r="H2812" s="108" t="s">
        <v>646</v>
      </c>
      <c r="I2812" s="108" t="s">
        <v>646</v>
      </c>
      <c r="J2812" s="109">
        <v>0</v>
      </c>
      <c r="K2812" s="107">
        <v>2020</v>
      </c>
      <c r="L2812" s="98"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98" t="b">
        <f t="shared" si="43"/>
        <v>0</v>
      </c>
    </row>
    <row r="2813" spans="1:13">
      <c r="A2813" s="107">
        <v>54091</v>
      </c>
      <c r="B2813" s="108" t="s">
        <v>2101</v>
      </c>
      <c r="C2813" s="108" t="s">
        <v>2102</v>
      </c>
      <c r="D2813" s="107">
        <v>9312</v>
      </c>
      <c r="E2813" s="108" t="s">
        <v>62</v>
      </c>
      <c r="F2813" s="108" t="s">
        <v>924</v>
      </c>
      <c r="G2813" s="108" t="s">
        <v>605</v>
      </c>
      <c r="H2813" s="108" t="s">
        <v>917</v>
      </c>
      <c r="I2813" s="108" t="s">
        <v>727</v>
      </c>
      <c r="J2813" s="109">
        <v>23450.166000000001</v>
      </c>
      <c r="K2813" s="107">
        <v>2020</v>
      </c>
      <c r="L2813" s="98"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98" t="b">
        <f t="shared" si="43"/>
        <v>0</v>
      </c>
    </row>
    <row r="2814" spans="1:13">
      <c r="A2814" s="107">
        <v>54091</v>
      </c>
      <c r="B2814" s="108" t="s">
        <v>2101</v>
      </c>
      <c r="C2814" s="108" t="s">
        <v>2102</v>
      </c>
      <c r="D2814" s="107">
        <v>9312</v>
      </c>
      <c r="E2814" s="108" t="s">
        <v>62</v>
      </c>
      <c r="F2814" s="108" t="s">
        <v>924</v>
      </c>
      <c r="G2814" s="108" t="s">
        <v>605</v>
      </c>
      <c r="H2814" s="108" t="s">
        <v>785</v>
      </c>
      <c r="I2814" s="108" t="s">
        <v>786</v>
      </c>
      <c r="J2814" s="109">
        <v>120158.71</v>
      </c>
      <c r="K2814" s="107">
        <v>2020</v>
      </c>
      <c r="L2814" s="98"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98" t="b">
        <f t="shared" si="43"/>
        <v>0</v>
      </c>
    </row>
    <row r="2815" spans="1:13">
      <c r="A2815" s="107">
        <v>54091</v>
      </c>
      <c r="B2815" s="108" t="s">
        <v>2101</v>
      </c>
      <c r="C2815" s="108" t="s">
        <v>2102</v>
      </c>
      <c r="D2815" s="107">
        <v>9312</v>
      </c>
      <c r="E2815" s="108" t="s">
        <v>62</v>
      </c>
      <c r="F2815" s="108" t="s">
        <v>924</v>
      </c>
      <c r="G2815" s="108" t="s">
        <v>605</v>
      </c>
      <c r="H2815" s="108" t="s">
        <v>963</v>
      </c>
      <c r="I2815" s="108" t="s">
        <v>621</v>
      </c>
      <c r="J2815" s="109">
        <v>0</v>
      </c>
      <c r="K2815" s="107">
        <v>2020</v>
      </c>
      <c r="L2815" s="98"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98" t="b">
        <f t="shared" si="43"/>
        <v>0</v>
      </c>
    </row>
    <row r="2816" spans="1:13">
      <c r="A2816" s="107">
        <v>54098</v>
      </c>
      <c r="B2816" s="108" t="s">
        <v>2103</v>
      </c>
      <c r="C2816" s="108" t="s">
        <v>2104</v>
      </c>
      <c r="D2816" s="107">
        <v>54738</v>
      </c>
      <c r="E2816" s="108" t="s">
        <v>148</v>
      </c>
      <c r="F2816" s="108" t="s">
        <v>924</v>
      </c>
      <c r="G2816" s="108" t="s">
        <v>605</v>
      </c>
      <c r="H2816" s="108" t="s">
        <v>606</v>
      </c>
      <c r="I2816" s="108" t="s">
        <v>607</v>
      </c>
      <c r="J2816" s="109">
        <v>63793.572999999997</v>
      </c>
      <c r="K2816" s="107">
        <v>2020</v>
      </c>
      <c r="L2816" s="98"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98" t="b">
        <f t="shared" si="43"/>
        <v>0</v>
      </c>
    </row>
    <row r="2817" spans="1:13">
      <c r="A2817" s="107">
        <v>54098</v>
      </c>
      <c r="B2817" s="108" t="s">
        <v>2103</v>
      </c>
      <c r="C2817" s="108" t="s">
        <v>2104</v>
      </c>
      <c r="D2817" s="107">
        <v>54738</v>
      </c>
      <c r="E2817" s="108" t="s">
        <v>148</v>
      </c>
      <c r="F2817" s="108" t="s">
        <v>924</v>
      </c>
      <c r="G2817" s="108" t="s">
        <v>605</v>
      </c>
      <c r="H2817" s="108" t="s">
        <v>1463</v>
      </c>
      <c r="I2817" s="108" t="s">
        <v>786</v>
      </c>
      <c r="J2817" s="109">
        <v>85959.248999999996</v>
      </c>
      <c r="K2817" s="107">
        <v>2020</v>
      </c>
      <c r="L2817" s="98"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98" t="b">
        <f t="shared" si="43"/>
        <v>0</v>
      </c>
    </row>
    <row r="2818" spans="1:13">
      <c r="A2818" s="107">
        <v>54098</v>
      </c>
      <c r="B2818" s="108" t="s">
        <v>2103</v>
      </c>
      <c r="C2818" s="108" t="s">
        <v>2104</v>
      </c>
      <c r="D2818" s="107">
        <v>54738</v>
      </c>
      <c r="E2818" s="108" t="s">
        <v>148</v>
      </c>
      <c r="F2818" s="108" t="s">
        <v>924</v>
      </c>
      <c r="G2818" s="108" t="s">
        <v>605</v>
      </c>
      <c r="H2818" s="108" t="s">
        <v>612</v>
      </c>
      <c r="I2818" s="108" t="s">
        <v>612</v>
      </c>
      <c r="J2818" s="109">
        <v>0</v>
      </c>
      <c r="K2818" s="107">
        <v>2020</v>
      </c>
      <c r="L2818" s="98"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98" t="b">
        <f t="shared" si="43"/>
        <v>0</v>
      </c>
    </row>
    <row r="2819" spans="1:13">
      <c r="A2819" s="107">
        <v>54098</v>
      </c>
      <c r="B2819" s="108" t="s">
        <v>2103</v>
      </c>
      <c r="C2819" s="108" t="s">
        <v>2104</v>
      </c>
      <c r="D2819" s="107">
        <v>54738</v>
      </c>
      <c r="E2819" s="108" t="s">
        <v>148</v>
      </c>
      <c r="F2819" s="108" t="s">
        <v>924</v>
      </c>
      <c r="G2819" s="108" t="s">
        <v>605</v>
      </c>
      <c r="H2819" s="108" t="s">
        <v>604</v>
      </c>
      <c r="I2819" s="108" t="s">
        <v>604</v>
      </c>
      <c r="J2819" s="109">
        <v>31475.696</v>
      </c>
      <c r="K2819" s="107">
        <v>2020</v>
      </c>
      <c r="L2819" s="98"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98" t="b">
        <f t="shared" si="43"/>
        <v>0</v>
      </c>
    </row>
    <row r="2820" spans="1:13">
      <c r="A2820" s="107">
        <v>54098</v>
      </c>
      <c r="B2820" s="108" t="s">
        <v>2103</v>
      </c>
      <c r="C2820" s="108" t="s">
        <v>2104</v>
      </c>
      <c r="D2820" s="107">
        <v>54738</v>
      </c>
      <c r="E2820" s="108" t="s">
        <v>148</v>
      </c>
      <c r="F2820" s="108" t="s">
        <v>924</v>
      </c>
      <c r="G2820" s="108" t="s">
        <v>605</v>
      </c>
      <c r="H2820" s="108" t="s">
        <v>656</v>
      </c>
      <c r="I2820" s="108" t="s">
        <v>656</v>
      </c>
      <c r="J2820" s="109">
        <v>0</v>
      </c>
      <c r="K2820" s="107">
        <v>2020</v>
      </c>
      <c r="L2820" s="98"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98" t="b">
        <f t="shared" si="43"/>
        <v>0</v>
      </c>
    </row>
    <row r="2821" spans="1:13">
      <c r="A2821" s="107">
        <v>54098</v>
      </c>
      <c r="B2821" s="108" t="s">
        <v>2103</v>
      </c>
      <c r="C2821" s="108" t="s">
        <v>2104</v>
      </c>
      <c r="D2821" s="107">
        <v>54738</v>
      </c>
      <c r="E2821" s="108" t="s">
        <v>148</v>
      </c>
      <c r="F2821" s="108" t="s">
        <v>924</v>
      </c>
      <c r="G2821" s="108" t="s">
        <v>605</v>
      </c>
      <c r="H2821" s="108" t="s">
        <v>646</v>
      </c>
      <c r="I2821" s="108" t="s">
        <v>646</v>
      </c>
      <c r="J2821" s="109">
        <v>288.93599999999998</v>
      </c>
      <c r="K2821" s="107">
        <v>2020</v>
      </c>
      <c r="L2821" s="98"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98" t="b">
        <f t="shared" si="43"/>
        <v>0</v>
      </c>
    </row>
    <row r="2822" spans="1:13">
      <c r="A2822" s="107">
        <v>54098</v>
      </c>
      <c r="B2822" s="108" t="s">
        <v>2103</v>
      </c>
      <c r="C2822" s="108" t="s">
        <v>2104</v>
      </c>
      <c r="D2822" s="107">
        <v>54738</v>
      </c>
      <c r="E2822" s="108" t="s">
        <v>148</v>
      </c>
      <c r="F2822" s="108" t="s">
        <v>924</v>
      </c>
      <c r="G2822" s="108" t="s">
        <v>605</v>
      </c>
      <c r="H2822" s="108" t="s">
        <v>917</v>
      </c>
      <c r="I2822" s="108" t="s">
        <v>727</v>
      </c>
      <c r="J2822" s="109">
        <v>2629.335</v>
      </c>
      <c r="K2822" s="107">
        <v>2020</v>
      </c>
      <c r="L2822" s="98"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98" t="b">
        <f t="shared" si="43"/>
        <v>0</v>
      </c>
    </row>
    <row r="2823" spans="1:13">
      <c r="A2823" s="107">
        <v>54098</v>
      </c>
      <c r="B2823" s="108" t="s">
        <v>2103</v>
      </c>
      <c r="C2823" s="108" t="s">
        <v>2104</v>
      </c>
      <c r="D2823" s="107">
        <v>54738</v>
      </c>
      <c r="E2823" s="108" t="s">
        <v>148</v>
      </c>
      <c r="F2823" s="108" t="s">
        <v>924</v>
      </c>
      <c r="G2823" s="108" t="s">
        <v>605</v>
      </c>
      <c r="H2823" s="108" t="s">
        <v>785</v>
      </c>
      <c r="I2823" s="108" t="s">
        <v>786</v>
      </c>
      <c r="J2823" s="109">
        <v>14723.210999999999</v>
      </c>
      <c r="K2823" s="107">
        <v>2020</v>
      </c>
      <c r="L2823" s="98"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98" t="b">
        <f t="shared" si="43"/>
        <v>0</v>
      </c>
    </row>
    <row r="2824" spans="1:13">
      <c r="A2824" s="107">
        <v>54099</v>
      </c>
      <c r="B2824" s="108" t="s">
        <v>2105</v>
      </c>
      <c r="C2824" s="108" t="s">
        <v>2106</v>
      </c>
      <c r="D2824" s="107">
        <v>9350</v>
      </c>
      <c r="E2824" s="108" t="s">
        <v>102</v>
      </c>
      <c r="F2824" s="108" t="s">
        <v>924</v>
      </c>
      <c r="G2824" s="108" t="s">
        <v>605</v>
      </c>
      <c r="H2824" s="108" t="s">
        <v>1463</v>
      </c>
      <c r="I2824" s="108" t="s">
        <v>786</v>
      </c>
      <c r="J2824" s="109">
        <v>59859.758999999998</v>
      </c>
      <c r="K2824" s="107">
        <v>2020</v>
      </c>
      <c r="L2824" s="98"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98"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07">
        <v>54099</v>
      </c>
      <c r="B2825" s="108" t="s">
        <v>2105</v>
      </c>
      <c r="C2825" s="108" t="s">
        <v>2106</v>
      </c>
      <c r="D2825" s="107">
        <v>9350</v>
      </c>
      <c r="E2825" s="108" t="s">
        <v>102</v>
      </c>
      <c r="F2825" s="108" t="s">
        <v>924</v>
      </c>
      <c r="G2825" s="108" t="s">
        <v>605</v>
      </c>
      <c r="H2825" s="108" t="s">
        <v>604</v>
      </c>
      <c r="I2825" s="108" t="s">
        <v>604</v>
      </c>
      <c r="J2825" s="109">
        <v>90416.650999999998</v>
      </c>
      <c r="K2825" s="107">
        <v>2020</v>
      </c>
      <c r="L2825" s="98"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98" t="b">
        <f t="shared" si="44"/>
        <v>0</v>
      </c>
    </row>
    <row r="2826" spans="1:13">
      <c r="A2826" s="107">
        <v>54099</v>
      </c>
      <c r="B2826" s="108" t="s">
        <v>2105</v>
      </c>
      <c r="C2826" s="108" t="s">
        <v>2106</v>
      </c>
      <c r="D2826" s="107">
        <v>9350</v>
      </c>
      <c r="E2826" s="108" t="s">
        <v>102</v>
      </c>
      <c r="F2826" s="108" t="s">
        <v>924</v>
      </c>
      <c r="G2826" s="108" t="s">
        <v>605</v>
      </c>
      <c r="H2826" s="108" t="s">
        <v>733</v>
      </c>
      <c r="I2826" s="108" t="s">
        <v>734</v>
      </c>
      <c r="J2826" s="109">
        <v>0</v>
      </c>
      <c r="K2826" s="107">
        <v>2020</v>
      </c>
      <c r="L2826" s="98"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98" t="b">
        <f t="shared" si="44"/>
        <v>0</v>
      </c>
    </row>
    <row r="2827" spans="1:13">
      <c r="A2827" s="107">
        <v>54099</v>
      </c>
      <c r="B2827" s="108" t="s">
        <v>2105</v>
      </c>
      <c r="C2827" s="108" t="s">
        <v>2106</v>
      </c>
      <c r="D2827" s="107">
        <v>9350</v>
      </c>
      <c r="E2827" s="108" t="s">
        <v>102</v>
      </c>
      <c r="F2827" s="108" t="s">
        <v>924</v>
      </c>
      <c r="G2827" s="108" t="s">
        <v>605</v>
      </c>
      <c r="H2827" s="108" t="s">
        <v>620</v>
      </c>
      <c r="I2827" s="108" t="s">
        <v>621</v>
      </c>
      <c r="J2827" s="109">
        <v>0</v>
      </c>
      <c r="K2827" s="107">
        <v>2020</v>
      </c>
      <c r="L2827" s="98"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98" t="b">
        <f t="shared" si="44"/>
        <v>0</v>
      </c>
    </row>
    <row r="2828" spans="1:13">
      <c r="A2828" s="107">
        <v>54099</v>
      </c>
      <c r="B2828" s="108" t="s">
        <v>2105</v>
      </c>
      <c r="C2828" s="108" t="s">
        <v>2106</v>
      </c>
      <c r="D2828" s="107">
        <v>9350</v>
      </c>
      <c r="E2828" s="108" t="s">
        <v>102</v>
      </c>
      <c r="F2828" s="108" t="s">
        <v>924</v>
      </c>
      <c r="G2828" s="108" t="s">
        <v>605</v>
      </c>
      <c r="H2828" s="108" t="s">
        <v>646</v>
      </c>
      <c r="I2828" s="108" t="s">
        <v>646</v>
      </c>
      <c r="J2828" s="109">
        <v>6221.9390000000003</v>
      </c>
      <c r="K2828" s="107">
        <v>2020</v>
      </c>
      <c r="L2828" s="98"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98" t="b">
        <f t="shared" si="44"/>
        <v>0</v>
      </c>
    </row>
    <row r="2829" spans="1:13">
      <c r="A2829" s="107">
        <v>54099</v>
      </c>
      <c r="B2829" s="108" t="s">
        <v>2105</v>
      </c>
      <c r="C2829" s="108" t="s">
        <v>2106</v>
      </c>
      <c r="D2829" s="107">
        <v>9350</v>
      </c>
      <c r="E2829" s="108" t="s">
        <v>102</v>
      </c>
      <c r="F2829" s="108" t="s">
        <v>924</v>
      </c>
      <c r="G2829" s="108" t="s">
        <v>605</v>
      </c>
      <c r="H2829" s="108" t="s">
        <v>785</v>
      </c>
      <c r="I2829" s="108" t="s">
        <v>786</v>
      </c>
      <c r="J2829" s="109">
        <v>7857.6490000000003</v>
      </c>
      <c r="K2829" s="107">
        <v>2020</v>
      </c>
      <c r="L2829" s="98"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98" t="b">
        <f t="shared" si="44"/>
        <v>0</v>
      </c>
    </row>
    <row r="2830" spans="1:13">
      <c r="A2830" s="107">
        <v>54100</v>
      </c>
      <c r="B2830" s="108" t="s">
        <v>2107</v>
      </c>
      <c r="C2830" s="108" t="s">
        <v>2108</v>
      </c>
      <c r="D2830" s="107">
        <v>9382</v>
      </c>
      <c r="E2830" s="108" t="s">
        <v>80</v>
      </c>
      <c r="F2830" s="108" t="s">
        <v>924</v>
      </c>
      <c r="G2830" s="108" t="s">
        <v>605</v>
      </c>
      <c r="H2830" s="108" t="s">
        <v>1294</v>
      </c>
      <c r="I2830" s="108" t="s">
        <v>689</v>
      </c>
      <c r="J2830" s="109">
        <v>4512.9350000000004</v>
      </c>
      <c r="K2830" s="107">
        <v>2020</v>
      </c>
      <c r="L2830" s="98"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98" t="b">
        <f t="shared" si="44"/>
        <v>0</v>
      </c>
    </row>
    <row r="2831" spans="1:13">
      <c r="A2831" s="107">
        <v>54100</v>
      </c>
      <c r="B2831" s="108" t="s">
        <v>2107</v>
      </c>
      <c r="C2831" s="108" t="s">
        <v>2108</v>
      </c>
      <c r="D2831" s="107">
        <v>9382</v>
      </c>
      <c r="E2831" s="108" t="s">
        <v>80</v>
      </c>
      <c r="F2831" s="108" t="s">
        <v>924</v>
      </c>
      <c r="G2831" s="108" t="s">
        <v>605</v>
      </c>
      <c r="H2831" s="108" t="s">
        <v>1463</v>
      </c>
      <c r="I2831" s="108" t="s">
        <v>786</v>
      </c>
      <c r="J2831" s="109">
        <v>130080.33</v>
      </c>
      <c r="K2831" s="107">
        <v>2020</v>
      </c>
      <c r="L2831" s="98"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98" t="b">
        <f t="shared" si="44"/>
        <v>0</v>
      </c>
    </row>
    <row r="2832" spans="1:13">
      <c r="A2832" s="107">
        <v>54100</v>
      </c>
      <c r="B2832" s="108" t="s">
        <v>2107</v>
      </c>
      <c r="C2832" s="108" t="s">
        <v>2108</v>
      </c>
      <c r="D2832" s="107">
        <v>9382</v>
      </c>
      <c r="E2832" s="108" t="s">
        <v>80</v>
      </c>
      <c r="F2832" s="108" t="s">
        <v>924</v>
      </c>
      <c r="G2832" s="108" t="s">
        <v>605</v>
      </c>
      <c r="H2832" s="108" t="s">
        <v>604</v>
      </c>
      <c r="I2832" s="108" t="s">
        <v>604</v>
      </c>
      <c r="J2832" s="109">
        <v>47732.222000000002</v>
      </c>
      <c r="K2832" s="107">
        <v>2020</v>
      </c>
      <c r="L2832" s="98"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98" t="b">
        <f t="shared" si="44"/>
        <v>0</v>
      </c>
    </row>
    <row r="2833" spans="1:13">
      <c r="A2833" s="107">
        <v>54100</v>
      </c>
      <c r="B2833" s="108" t="s">
        <v>2107</v>
      </c>
      <c r="C2833" s="108" t="s">
        <v>2108</v>
      </c>
      <c r="D2833" s="107">
        <v>9382</v>
      </c>
      <c r="E2833" s="108" t="s">
        <v>80</v>
      </c>
      <c r="F2833" s="108" t="s">
        <v>924</v>
      </c>
      <c r="G2833" s="108" t="s">
        <v>605</v>
      </c>
      <c r="H2833" s="108" t="s">
        <v>646</v>
      </c>
      <c r="I2833" s="108" t="s">
        <v>646</v>
      </c>
      <c r="J2833" s="109">
        <v>0</v>
      </c>
      <c r="K2833" s="107">
        <v>2020</v>
      </c>
      <c r="L2833" s="98"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98" t="b">
        <f t="shared" si="44"/>
        <v>0</v>
      </c>
    </row>
    <row r="2834" spans="1:13">
      <c r="A2834" s="107">
        <v>54100</v>
      </c>
      <c r="B2834" s="108" t="s">
        <v>2107</v>
      </c>
      <c r="C2834" s="108" t="s">
        <v>2108</v>
      </c>
      <c r="D2834" s="107">
        <v>9382</v>
      </c>
      <c r="E2834" s="108" t="s">
        <v>80</v>
      </c>
      <c r="F2834" s="108" t="s">
        <v>924</v>
      </c>
      <c r="G2834" s="108" t="s">
        <v>605</v>
      </c>
      <c r="H2834" s="108" t="s">
        <v>917</v>
      </c>
      <c r="I2834" s="108" t="s">
        <v>727</v>
      </c>
      <c r="J2834" s="109">
        <v>0</v>
      </c>
      <c r="K2834" s="107">
        <v>2020</v>
      </c>
      <c r="L2834" s="98"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98" t="b">
        <f t="shared" si="44"/>
        <v>0</v>
      </c>
    </row>
    <row r="2835" spans="1:13">
      <c r="A2835" s="107">
        <v>54100</v>
      </c>
      <c r="B2835" s="108" t="s">
        <v>2107</v>
      </c>
      <c r="C2835" s="108" t="s">
        <v>2108</v>
      </c>
      <c r="D2835" s="107">
        <v>9382</v>
      </c>
      <c r="E2835" s="108" t="s">
        <v>80</v>
      </c>
      <c r="F2835" s="108" t="s">
        <v>924</v>
      </c>
      <c r="G2835" s="108" t="s">
        <v>605</v>
      </c>
      <c r="H2835" s="108" t="s">
        <v>785</v>
      </c>
      <c r="I2835" s="108" t="s">
        <v>786</v>
      </c>
      <c r="J2835" s="109">
        <v>49406.517</v>
      </c>
      <c r="K2835" s="107">
        <v>2020</v>
      </c>
      <c r="L2835" s="98"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98" t="b">
        <f t="shared" si="44"/>
        <v>0</v>
      </c>
    </row>
    <row r="2836" spans="1:13">
      <c r="A2836" s="107">
        <v>54101</v>
      </c>
      <c r="B2836" s="108" t="s">
        <v>2109</v>
      </c>
      <c r="C2836" s="108" t="s">
        <v>2110</v>
      </c>
      <c r="D2836" s="107">
        <v>7172</v>
      </c>
      <c r="E2836" s="108" t="s">
        <v>35</v>
      </c>
      <c r="F2836" s="108" t="s">
        <v>924</v>
      </c>
      <c r="G2836" s="108" t="s">
        <v>605</v>
      </c>
      <c r="H2836" s="108" t="s">
        <v>606</v>
      </c>
      <c r="I2836" s="108" t="s">
        <v>607</v>
      </c>
      <c r="J2836" s="109">
        <v>81340.108999999997</v>
      </c>
      <c r="K2836" s="107">
        <v>2020</v>
      </c>
      <c r="L2836" s="98"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98" t="b">
        <f t="shared" si="44"/>
        <v>0</v>
      </c>
    </row>
    <row r="2837" spans="1:13">
      <c r="A2837" s="107">
        <v>54101</v>
      </c>
      <c r="B2837" s="108" t="s">
        <v>2109</v>
      </c>
      <c r="C2837" s="108" t="s">
        <v>2110</v>
      </c>
      <c r="D2837" s="107">
        <v>7172</v>
      </c>
      <c r="E2837" s="108" t="s">
        <v>35</v>
      </c>
      <c r="F2837" s="108" t="s">
        <v>924</v>
      </c>
      <c r="G2837" s="108" t="s">
        <v>605</v>
      </c>
      <c r="H2837" s="108" t="s">
        <v>1463</v>
      </c>
      <c r="I2837" s="108" t="s">
        <v>786</v>
      </c>
      <c r="J2837" s="109">
        <v>303446.81</v>
      </c>
      <c r="K2837" s="107">
        <v>2020</v>
      </c>
      <c r="L2837" s="98"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98" t="b">
        <f t="shared" si="44"/>
        <v>0</v>
      </c>
    </row>
    <row r="2838" spans="1:13">
      <c r="A2838" s="107">
        <v>54101</v>
      </c>
      <c r="B2838" s="108" t="s">
        <v>2109</v>
      </c>
      <c r="C2838" s="108" t="s">
        <v>2110</v>
      </c>
      <c r="D2838" s="107">
        <v>7172</v>
      </c>
      <c r="E2838" s="108" t="s">
        <v>35</v>
      </c>
      <c r="F2838" s="108" t="s">
        <v>924</v>
      </c>
      <c r="G2838" s="108" t="s">
        <v>605</v>
      </c>
      <c r="H2838" s="108" t="s">
        <v>612</v>
      </c>
      <c r="I2838" s="108" t="s">
        <v>612</v>
      </c>
      <c r="J2838" s="109">
        <v>1578.616</v>
      </c>
      <c r="K2838" s="107">
        <v>2020</v>
      </c>
      <c r="L2838" s="98"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98" t="b">
        <f t="shared" si="44"/>
        <v>0</v>
      </c>
    </row>
    <row r="2839" spans="1:13">
      <c r="A2839" s="107">
        <v>54101</v>
      </c>
      <c r="B2839" s="108" t="s">
        <v>2109</v>
      </c>
      <c r="C2839" s="108" t="s">
        <v>2110</v>
      </c>
      <c r="D2839" s="107">
        <v>7172</v>
      </c>
      <c r="E2839" s="108" t="s">
        <v>35</v>
      </c>
      <c r="F2839" s="108" t="s">
        <v>924</v>
      </c>
      <c r="G2839" s="108" t="s">
        <v>605</v>
      </c>
      <c r="H2839" s="108" t="s">
        <v>604</v>
      </c>
      <c r="I2839" s="108" t="s">
        <v>604</v>
      </c>
      <c r="J2839" s="109">
        <v>39846.224999999999</v>
      </c>
      <c r="K2839" s="107">
        <v>2020</v>
      </c>
      <c r="L2839" s="98"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98" t="b">
        <f t="shared" si="44"/>
        <v>0</v>
      </c>
    </row>
    <row r="2840" spans="1:13">
      <c r="A2840" s="107">
        <v>54101</v>
      </c>
      <c r="B2840" s="108" t="s">
        <v>2109</v>
      </c>
      <c r="C2840" s="108" t="s">
        <v>2110</v>
      </c>
      <c r="D2840" s="107">
        <v>7172</v>
      </c>
      <c r="E2840" s="108" t="s">
        <v>35</v>
      </c>
      <c r="F2840" s="108" t="s">
        <v>924</v>
      </c>
      <c r="G2840" s="108" t="s">
        <v>605</v>
      </c>
      <c r="H2840" s="108" t="s">
        <v>646</v>
      </c>
      <c r="I2840" s="108" t="s">
        <v>646</v>
      </c>
      <c r="J2840" s="109">
        <v>4532.6390000000001</v>
      </c>
      <c r="K2840" s="107">
        <v>2020</v>
      </c>
      <c r="L2840" s="98"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98" t="b">
        <f t="shared" si="44"/>
        <v>0</v>
      </c>
    </row>
    <row r="2841" spans="1:13">
      <c r="A2841" s="107">
        <v>54101</v>
      </c>
      <c r="B2841" s="108" t="s">
        <v>2109</v>
      </c>
      <c r="C2841" s="108" t="s">
        <v>2110</v>
      </c>
      <c r="D2841" s="107">
        <v>7172</v>
      </c>
      <c r="E2841" s="108" t="s">
        <v>35</v>
      </c>
      <c r="F2841" s="108" t="s">
        <v>924</v>
      </c>
      <c r="G2841" s="108" t="s">
        <v>605</v>
      </c>
      <c r="H2841" s="108" t="s">
        <v>785</v>
      </c>
      <c r="I2841" s="108" t="s">
        <v>786</v>
      </c>
      <c r="J2841" s="109">
        <v>138185.60999999999</v>
      </c>
      <c r="K2841" s="107">
        <v>2020</v>
      </c>
      <c r="L2841" s="98"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98" t="b">
        <f t="shared" si="44"/>
        <v>0</v>
      </c>
    </row>
    <row r="2842" spans="1:13">
      <c r="A2842" s="107">
        <v>54103</v>
      </c>
      <c r="B2842" s="108" t="s">
        <v>2111</v>
      </c>
      <c r="C2842" s="108" t="s">
        <v>1882</v>
      </c>
      <c r="D2842" s="107">
        <v>5033</v>
      </c>
      <c r="E2842" s="108" t="s">
        <v>148</v>
      </c>
      <c r="F2842" s="108" t="s">
        <v>1570</v>
      </c>
      <c r="G2842" s="108" t="s">
        <v>664</v>
      </c>
      <c r="H2842" s="108" t="s">
        <v>636</v>
      </c>
      <c r="I2842" s="108" t="s">
        <v>665</v>
      </c>
      <c r="J2842" s="109">
        <v>26526</v>
      </c>
      <c r="K2842" s="107">
        <v>2020</v>
      </c>
      <c r="L2842" s="98"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98" t="b">
        <f t="shared" si="44"/>
        <v>0</v>
      </c>
    </row>
    <row r="2843" spans="1:13">
      <c r="A2843" s="107">
        <v>54103</v>
      </c>
      <c r="B2843" s="108" t="s">
        <v>2111</v>
      </c>
      <c r="C2843" s="108" t="s">
        <v>1882</v>
      </c>
      <c r="D2843" s="107">
        <v>5033</v>
      </c>
      <c r="E2843" s="108" t="s">
        <v>148</v>
      </c>
      <c r="F2843" s="108" t="s">
        <v>1570</v>
      </c>
      <c r="G2843" s="108" t="s">
        <v>605</v>
      </c>
      <c r="H2843" s="108" t="s">
        <v>604</v>
      </c>
      <c r="I2843" s="108" t="s">
        <v>604</v>
      </c>
      <c r="J2843" s="109">
        <v>0</v>
      </c>
      <c r="K2843" s="107">
        <v>2020</v>
      </c>
      <c r="L2843" s="98"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98" t="b">
        <f t="shared" si="44"/>
        <v>0</v>
      </c>
    </row>
    <row r="2844" spans="1:13">
      <c r="A2844" s="107">
        <v>54103</v>
      </c>
      <c r="B2844" s="108" t="s">
        <v>2111</v>
      </c>
      <c r="C2844" s="108" t="s">
        <v>1882</v>
      </c>
      <c r="D2844" s="107">
        <v>5033</v>
      </c>
      <c r="E2844" s="108" t="s">
        <v>148</v>
      </c>
      <c r="F2844" s="108" t="s">
        <v>1570</v>
      </c>
      <c r="G2844" s="108" t="s">
        <v>605</v>
      </c>
      <c r="H2844" s="108" t="s">
        <v>646</v>
      </c>
      <c r="I2844" s="108" t="s">
        <v>646</v>
      </c>
      <c r="J2844" s="109">
        <v>0</v>
      </c>
      <c r="K2844" s="107">
        <v>2020</v>
      </c>
      <c r="L2844" s="98"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98" t="b">
        <f t="shared" si="44"/>
        <v>0</v>
      </c>
    </row>
    <row r="2845" spans="1:13">
      <c r="A2845" s="107">
        <v>54104</v>
      </c>
      <c r="B2845" s="108" t="s">
        <v>2112</v>
      </c>
      <c r="C2845" s="108" t="s">
        <v>1882</v>
      </c>
      <c r="D2845" s="107">
        <v>5262</v>
      </c>
      <c r="E2845" s="108" t="s">
        <v>14</v>
      </c>
      <c r="F2845" s="108" t="s">
        <v>924</v>
      </c>
      <c r="G2845" s="108" t="s">
        <v>605</v>
      </c>
      <c r="H2845" s="108" t="s">
        <v>606</v>
      </c>
      <c r="I2845" s="108" t="s">
        <v>607</v>
      </c>
      <c r="J2845" s="109">
        <v>32699.760999999999</v>
      </c>
      <c r="K2845" s="107">
        <v>2020</v>
      </c>
      <c r="L2845" s="98"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98" t="b">
        <f t="shared" si="44"/>
        <v>0</v>
      </c>
    </row>
    <row r="2846" spans="1:13">
      <c r="A2846" s="107">
        <v>54104</v>
      </c>
      <c r="B2846" s="108" t="s">
        <v>2112</v>
      </c>
      <c r="C2846" s="108" t="s">
        <v>1882</v>
      </c>
      <c r="D2846" s="107">
        <v>5262</v>
      </c>
      <c r="E2846" s="108" t="s">
        <v>14</v>
      </c>
      <c r="F2846" s="108" t="s">
        <v>924</v>
      </c>
      <c r="G2846" s="108" t="s">
        <v>605</v>
      </c>
      <c r="H2846" s="108" t="s">
        <v>1463</v>
      </c>
      <c r="I2846" s="108" t="s">
        <v>786</v>
      </c>
      <c r="J2846" s="109">
        <v>394750.8</v>
      </c>
      <c r="K2846" s="107">
        <v>2020</v>
      </c>
      <c r="L2846" s="98"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98" t="b">
        <f t="shared" si="44"/>
        <v>0</v>
      </c>
    </row>
    <row r="2847" spans="1:13">
      <c r="A2847" s="107">
        <v>54104</v>
      </c>
      <c r="B2847" s="108" t="s">
        <v>2112</v>
      </c>
      <c r="C2847" s="108" t="s">
        <v>1882</v>
      </c>
      <c r="D2847" s="107">
        <v>5262</v>
      </c>
      <c r="E2847" s="108" t="s">
        <v>14</v>
      </c>
      <c r="F2847" s="108" t="s">
        <v>924</v>
      </c>
      <c r="G2847" s="108" t="s">
        <v>605</v>
      </c>
      <c r="H2847" s="108" t="s">
        <v>604</v>
      </c>
      <c r="I2847" s="108" t="s">
        <v>604</v>
      </c>
      <c r="J2847" s="109">
        <v>73517.134000000005</v>
      </c>
      <c r="K2847" s="107">
        <v>2020</v>
      </c>
      <c r="L2847" s="98"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98" t="b">
        <f t="shared" si="44"/>
        <v>0</v>
      </c>
    </row>
    <row r="2848" spans="1:13">
      <c r="A2848" s="107">
        <v>54104</v>
      </c>
      <c r="B2848" s="108" t="s">
        <v>2112</v>
      </c>
      <c r="C2848" s="108" t="s">
        <v>1882</v>
      </c>
      <c r="D2848" s="107">
        <v>5262</v>
      </c>
      <c r="E2848" s="108" t="s">
        <v>14</v>
      </c>
      <c r="F2848" s="108" t="s">
        <v>924</v>
      </c>
      <c r="G2848" s="108" t="s">
        <v>605</v>
      </c>
      <c r="H2848" s="108" t="s">
        <v>646</v>
      </c>
      <c r="I2848" s="108" t="s">
        <v>646</v>
      </c>
      <c r="J2848" s="109">
        <v>0</v>
      </c>
      <c r="K2848" s="107">
        <v>2020</v>
      </c>
      <c r="L2848" s="98"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98" t="b">
        <f t="shared" si="44"/>
        <v>0</v>
      </c>
    </row>
    <row r="2849" spans="1:13">
      <c r="A2849" s="107">
        <v>54104</v>
      </c>
      <c r="B2849" s="108" t="s">
        <v>2112</v>
      </c>
      <c r="C2849" s="108" t="s">
        <v>1882</v>
      </c>
      <c r="D2849" s="107">
        <v>5262</v>
      </c>
      <c r="E2849" s="108" t="s">
        <v>14</v>
      </c>
      <c r="F2849" s="108" t="s">
        <v>924</v>
      </c>
      <c r="G2849" s="108" t="s">
        <v>605</v>
      </c>
      <c r="H2849" s="108" t="s">
        <v>917</v>
      </c>
      <c r="I2849" s="108" t="s">
        <v>727</v>
      </c>
      <c r="J2849" s="109">
        <v>4954.7790000000005</v>
      </c>
      <c r="K2849" s="107">
        <v>2020</v>
      </c>
      <c r="L2849" s="98"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98" t="b">
        <f t="shared" si="44"/>
        <v>0</v>
      </c>
    </row>
    <row r="2850" spans="1:13">
      <c r="A2850" s="107">
        <v>54104</v>
      </c>
      <c r="B2850" s="108" t="s">
        <v>2112</v>
      </c>
      <c r="C2850" s="108" t="s">
        <v>1882</v>
      </c>
      <c r="D2850" s="107">
        <v>5262</v>
      </c>
      <c r="E2850" s="108" t="s">
        <v>14</v>
      </c>
      <c r="F2850" s="108" t="s">
        <v>924</v>
      </c>
      <c r="G2850" s="108" t="s">
        <v>605</v>
      </c>
      <c r="H2850" s="108" t="s">
        <v>785</v>
      </c>
      <c r="I2850" s="108" t="s">
        <v>786</v>
      </c>
      <c r="J2850" s="109">
        <v>52482.531000000003</v>
      </c>
      <c r="K2850" s="107">
        <v>2020</v>
      </c>
      <c r="L2850" s="98"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98" t="b">
        <f t="shared" si="44"/>
        <v>0</v>
      </c>
    </row>
    <row r="2851" spans="1:13">
      <c r="A2851" s="107">
        <v>54201</v>
      </c>
      <c r="B2851" s="108" t="s">
        <v>2113</v>
      </c>
      <c r="C2851" s="108" t="s">
        <v>2113</v>
      </c>
      <c r="D2851" s="107">
        <v>9434</v>
      </c>
      <c r="E2851" s="108" t="s">
        <v>50</v>
      </c>
      <c r="F2851" s="108" t="s">
        <v>973</v>
      </c>
      <c r="G2851" s="108" t="s">
        <v>605</v>
      </c>
      <c r="H2851" s="108" t="s">
        <v>606</v>
      </c>
      <c r="I2851" s="108" t="s">
        <v>607</v>
      </c>
      <c r="J2851" s="109">
        <v>42297.584999999999</v>
      </c>
      <c r="K2851" s="107">
        <v>2020</v>
      </c>
      <c r="L2851" s="98"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98" t="b">
        <f t="shared" si="44"/>
        <v>0</v>
      </c>
    </row>
    <row r="2852" spans="1:13">
      <c r="A2852" s="107">
        <v>54201</v>
      </c>
      <c r="B2852" s="108" t="s">
        <v>2113</v>
      </c>
      <c r="C2852" s="108" t="s">
        <v>2113</v>
      </c>
      <c r="D2852" s="107">
        <v>9434</v>
      </c>
      <c r="E2852" s="108" t="s">
        <v>50</v>
      </c>
      <c r="F2852" s="108" t="s">
        <v>973</v>
      </c>
      <c r="G2852" s="108" t="s">
        <v>605</v>
      </c>
      <c r="H2852" s="108" t="s">
        <v>612</v>
      </c>
      <c r="I2852" s="108" t="s">
        <v>612</v>
      </c>
      <c r="J2852" s="109">
        <v>0</v>
      </c>
      <c r="K2852" s="107">
        <v>2020</v>
      </c>
      <c r="L2852" s="98"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98" t="b">
        <f t="shared" si="44"/>
        <v>0</v>
      </c>
    </row>
    <row r="2853" spans="1:13">
      <c r="A2853" s="107">
        <v>54201</v>
      </c>
      <c r="B2853" s="108" t="s">
        <v>2113</v>
      </c>
      <c r="C2853" s="108" t="s">
        <v>2113</v>
      </c>
      <c r="D2853" s="107">
        <v>9434</v>
      </c>
      <c r="E2853" s="108" t="s">
        <v>50</v>
      </c>
      <c r="F2853" s="108" t="s">
        <v>973</v>
      </c>
      <c r="G2853" s="108" t="s">
        <v>605</v>
      </c>
      <c r="H2853" s="108" t="s">
        <v>604</v>
      </c>
      <c r="I2853" s="108" t="s">
        <v>604</v>
      </c>
      <c r="J2853" s="109">
        <v>52730.415000000001</v>
      </c>
      <c r="K2853" s="107">
        <v>2020</v>
      </c>
      <c r="L2853" s="98"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98" t="b">
        <f t="shared" si="44"/>
        <v>0</v>
      </c>
    </row>
    <row r="2854" spans="1:13">
      <c r="A2854" s="107">
        <v>54203</v>
      </c>
      <c r="B2854" s="108" t="s">
        <v>2114</v>
      </c>
      <c r="C2854" s="108" t="s">
        <v>2115</v>
      </c>
      <c r="D2854" s="107">
        <v>12704</v>
      </c>
      <c r="E2854" s="108" t="s">
        <v>80</v>
      </c>
      <c r="F2854" s="108" t="s">
        <v>973</v>
      </c>
      <c r="G2854" s="108" t="s">
        <v>611</v>
      </c>
      <c r="H2854" s="108" t="s">
        <v>604</v>
      </c>
      <c r="I2854" s="108" t="s">
        <v>604</v>
      </c>
      <c r="J2854" s="109">
        <v>0</v>
      </c>
      <c r="K2854" s="107">
        <v>2020</v>
      </c>
      <c r="L2854" s="98"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98" t="b">
        <f t="shared" si="44"/>
        <v>0</v>
      </c>
    </row>
    <row r="2855" spans="1:13">
      <c r="A2855" s="107">
        <v>54207</v>
      </c>
      <c r="B2855" s="108" t="s">
        <v>2116</v>
      </c>
      <c r="C2855" s="108" t="s">
        <v>2117</v>
      </c>
      <c r="D2855" s="107">
        <v>56616</v>
      </c>
      <c r="E2855" s="108" t="s">
        <v>110</v>
      </c>
      <c r="F2855" s="108" t="s">
        <v>924</v>
      </c>
      <c r="G2855" s="108" t="s">
        <v>605</v>
      </c>
      <c r="H2855" s="108" t="s">
        <v>606</v>
      </c>
      <c r="I2855" s="108" t="s">
        <v>607</v>
      </c>
      <c r="J2855" s="109">
        <v>0</v>
      </c>
      <c r="K2855" s="107">
        <v>2020</v>
      </c>
      <c r="L2855" s="98"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98" t="b">
        <f t="shared" si="44"/>
        <v>0</v>
      </c>
    </row>
    <row r="2856" spans="1:13">
      <c r="A2856" s="107">
        <v>54207</v>
      </c>
      <c r="B2856" s="108" t="s">
        <v>2116</v>
      </c>
      <c r="C2856" s="108" t="s">
        <v>2117</v>
      </c>
      <c r="D2856" s="107">
        <v>56616</v>
      </c>
      <c r="E2856" s="108" t="s">
        <v>110</v>
      </c>
      <c r="F2856" s="108" t="s">
        <v>924</v>
      </c>
      <c r="G2856" s="108" t="s">
        <v>605</v>
      </c>
      <c r="H2856" s="108" t="s">
        <v>604</v>
      </c>
      <c r="I2856" s="108" t="s">
        <v>604</v>
      </c>
      <c r="J2856" s="109">
        <v>23338.446</v>
      </c>
      <c r="K2856" s="107">
        <v>2020</v>
      </c>
      <c r="L2856" s="98"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98" t="b">
        <f t="shared" si="44"/>
        <v>0</v>
      </c>
    </row>
    <row r="2857" spans="1:13">
      <c r="A2857" s="107">
        <v>54207</v>
      </c>
      <c r="B2857" s="108" t="s">
        <v>2116</v>
      </c>
      <c r="C2857" s="108" t="s">
        <v>2117</v>
      </c>
      <c r="D2857" s="107">
        <v>56616</v>
      </c>
      <c r="E2857" s="108" t="s">
        <v>110</v>
      </c>
      <c r="F2857" s="108" t="s">
        <v>924</v>
      </c>
      <c r="G2857" s="108" t="s">
        <v>605</v>
      </c>
      <c r="H2857" s="108" t="s">
        <v>733</v>
      </c>
      <c r="I2857" s="108" t="s">
        <v>734</v>
      </c>
      <c r="J2857" s="109">
        <v>24931.554</v>
      </c>
      <c r="K2857" s="107">
        <v>2020</v>
      </c>
      <c r="L2857" s="98"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98" t="b">
        <f t="shared" si="44"/>
        <v>0</v>
      </c>
    </row>
    <row r="2858" spans="1:13">
      <c r="A2858" s="107">
        <v>54207</v>
      </c>
      <c r="B2858" s="108" t="s">
        <v>2116</v>
      </c>
      <c r="C2858" s="108" t="s">
        <v>2117</v>
      </c>
      <c r="D2858" s="107">
        <v>56616</v>
      </c>
      <c r="E2858" s="108" t="s">
        <v>110</v>
      </c>
      <c r="F2858" s="108" t="s">
        <v>924</v>
      </c>
      <c r="G2858" s="108" t="s">
        <v>605</v>
      </c>
      <c r="H2858" s="108" t="s">
        <v>861</v>
      </c>
      <c r="I2858" s="108" t="s">
        <v>862</v>
      </c>
      <c r="J2858" s="109">
        <v>0</v>
      </c>
      <c r="K2858" s="107">
        <v>2020</v>
      </c>
      <c r="L2858" s="98"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98" t="b">
        <f t="shared" si="44"/>
        <v>0</v>
      </c>
    </row>
    <row r="2859" spans="1:13">
      <c r="A2859" s="107">
        <v>54224</v>
      </c>
      <c r="B2859" s="108" t="s">
        <v>2118</v>
      </c>
      <c r="C2859" s="108" t="s">
        <v>2118</v>
      </c>
      <c r="D2859" s="107">
        <v>6738</v>
      </c>
      <c r="E2859" s="108" t="s">
        <v>76</v>
      </c>
      <c r="F2859" s="108" t="s">
        <v>973</v>
      </c>
      <c r="G2859" s="108" t="s">
        <v>649</v>
      </c>
      <c r="H2859" s="108" t="s">
        <v>612</v>
      </c>
      <c r="I2859" s="108" t="s">
        <v>612</v>
      </c>
      <c r="J2859" s="109">
        <v>345.83600000000001</v>
      </c>
      <c r="K2859" s="107">
        <v>2020</v>
      </c>
      <c r="L2859" s="98"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98" t="b">
        <f t="shared" si="44"/>
        <v>0</v>
      </c>
    </row>
    <row r="2860" spans="1:13">
      <c r="A2860" s="107">
        <v>54224</v>
      </c>
      <c r="B2860" s="108" t="s">
        <v>2118</v>
      </c>
      <c r="C2860" s="108" t="s">
        <v>2118</v>
      </c>
      <c r="D2860" s="107">
        <v>6738</v>
      </c>
      <c r="E2860" s="108" t="s">
        <v>76</v>
      </c>
      <c r="F2860" s="108" t="s">
        <v>973</v>
      </c>
      <c r="G2860" s="108" t="s">
        <v>649</v>
      </c>
      <c r="H2860" s="108" t="s">
        <v>604</v>
      </c>
      <c r="I2860" s="108" t="s">
        <v>604</v>
      </c>
      <c r="J2860" s="109">
        <v>111.824</v>
      </c>
      <c r="K2860" s="107">
        <v>2020</v>
      </c>
      <c r="L2860" s="98"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98" t="b">
        <f t="shared" si="44"/>
        <v>0</v>
      </c>
    </row>
    <row r="2861" spans="1:13">
      <c r="A2861" s="107">
        <v>54224</v>
      </c>
      <c r="B2861" s="108" t="s">
        <v>2118</v>
      </c>
      <c r="C2861" s="108" t="s">
        <v>2118</v>
      </c>
      <c r="D2861" s="107">
        <v>6738</v>
      </c>
      <c r="E2861" s="108" t="s">
        <v>76</v>
      </c>
      <c r="F2861" s="108" t="s">
        <v>973</v>
      </c>
      <c r="G2861" s="108" t="s">
        <v>605</v>
      </c>
      <c r="H2861" s="108" t="s">
        <v>612</v>
      </c>
      <c r="I2861" s="108" t="s">
        <v>612</v>
      </c>
      <c r="J2861" s="109">
        <v>72.088999999999999</v>
      </c>
      <c r="K2861" s="107">
        <v>2020</v>
      </c>
      <c r="L2861" s="98"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98" t="b">
        <f t="shared" si="44"/>
        <v>0</v>
      </c>
    </row>
    <row r="2862" spans="1:13">
      <c r="A2862" s="107">
        <v>54224</v>
      </c>
      <c r="B2862" s="108" t="s">
        <v>2118</v>
      </c>
      <c r="C2862" s="108" t="s">
        <v>2118</v>
      </c>
      <c r="D2862" s="107">
        <v>6738</v>
      </c>
      <c r="E2862" s="108" t="s">
        <v>76</v>
      </c>
      <c r="F2862" s="108" t="s">
        <v>973</v>
      </c>
      <c r="G2862" s="108" t="s">
        <v>605</v>
      </c>
      <c r="H2862" s="108" t="s">
        <v>604</v>
      </c>
      <c r="I2862" s="108" t="s">
        <v>604</v>
      </c>
      <c r="J2862" s="109">
        <v>43071.31</v>
      </c>
      <c r="K2862" s="107">
        <v>2020</v>
      </c>
      <c r="L2862" s="98"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98" t="b">
        <f t="shared" si="44"/>
        <v>0</v>
      </c>
    </row>
    <row r="2863" spans="1:13">
      <c r="A2863" s="107">
        <v>54224</v>
      </c>
      <c r="B2863" s="108" t="s">
        <v>2118</v>
      </c>
      <c r="C2863" s="108" t="s">
        <v>2118</v>
      </c>
      <c r="D2863" s="107">
        <v>6738</v>
      </c>
      <c r="E2863" s="108" t="s">
        <v>76</v>
      </c>
      <c r="F2863" s="108" t="s">
        <v>973</v>
      </c>
      <c r="G2863" s="108" t="s">
        <v>605</v>
      </c>
      <c r="H2863" s="108" t="s">
        <v>1827</v>
      </c>
      <c r="I2863" s="108" t="s">
        <v>727</v>
      </c>
      <c r="J2863" s="109">
        <v>21395.486000000001</v>
      </c>
      <c r="K2863" s="107">
        <v>2020</v>
      </c>
      <c r="L2863" s="98"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98" t="b">
        <f t="shared" si="44"/>
        <v>0</v>
      </c>
    </row>
    <row r="2864" spans="1:13">
      <c r="A2864" s="107">
        <v>54224</v>
      </c>
      <c r="B2864" s="108" t="s">
        <v>2118</v>
      </c>
      <c r="C2864" s="108" t="s">
        <v>2118</v>
      </c>
      <c r="D2864" s="107">
        <v>6738</v>
      </c>
      <c r="E2864" s="108" t="s">
        <v>76</v>
      </c>
      <c r="F2864" s="108" t="s">
        <v>973</v>
      </c>
      <c r="G2864" s="108" t="s">
        <v>605</v>
      </c>
      <c r="H2864" s="108" t="s">
        <v>646</v>
      </c>
      <c r="I2864" s="108" t="s">
        <v>646</v>
      </c>
      <c r="J2864" s="109">
        <v>0</v>
      </c>
      <c r="K2864" s="107">
        <v>2020</v>
      </c>
      <c r="L2864" s="98"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98" t="b">
        <f t="shared" si="44"/>
        <v>0</v>
      </c>
    </row>
    <row r="2865" spans="1:13">
      <c r="A2865" s="107">
        <v>54225</v>
      </c>
      <c r="B2865" s="108" t="s">
        <v>2119</v>
      </c>
      <c r="C2865" s="108" t="s">
        <v>2120</v>
      </c>
      <c r="D2865" s="107">
        <v>7209</v>
      </c>
      <c r="E2865" s="108" t="s">
        <v>71</v>
      </c>
      <c r="F2865" s="108" t="s">
        <v>924</v>
      </c>
      <c r="G2865" s="108" t="s">
        <v>611</v>
      </c>
      <c r="H2865" s="108" t="s">
        <v>612</v>
      </c>
      <c r="I2865" s="108" t="s">
        <v>612</v>
      </c>
      <c r="J2865" s="109">
        <v>436.33499999999998</v>
      </c>
      <c r="K2865" s="107">
        <v>2020</v>
      </c>
      <c r="L2865" s="98"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98" t="b">
        <f t="shared" si="44"/>
        <v>0</v>
      </c>
    </row>
    <row r="2866" spans="1:13">
      <c r="A2866" s="107">
        <v>54225</v>
      </c>
      <c r="B2866" s="108" t="s">
        <v>2119</v>
      </c>
      <c r="C2866" s="108" t="s">
        <v>2120</v>
      </c>
      <c r="D2866" s="107">
        <v>7209</v>
      </c>
      <c r="E2866" s="108" t="s">
        <v>71</v>
      </c>
      <c r="F2866" s="108" t="s">
        <v>924</v>
      </c>
      <c r="G2866" s="108" t="s">
        <v>611</v>
      </c>
      <c r="H2866" s="108" t="s">
        <v>604</v>
      </c>
      <c r="I2866" s="108" t="s">
        <v>604</v>
      </c>
      <c r="J2866" s="109">
        <v>55245.665000000001</v>
      </c>
      <c r="K2866" s="107">
        <v>2020</v>
      </c>
      <c r="L2866" s="98"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98" t="b">
        <f t="shared" si="44"/>
        <v>0</v>
      </c>
    </row>
    <row r="2867" spans="1:13">
      <c r="A2867" s="107">
        <v>54225</v>
      </c>
      <c r="B2867" s="108" t="s">
        <v>2119</v>
      </c>
      <c r="C2867" s="108" t="s">
        <v>2120</v>
      </c>
      <c r="D2867" s="107">
        <v>7209</v>
      </c>
      <c r="E2867" s="108" t="s">
        <v>71</v>
      </c>
      <c r="F2867" s="108" t="s">
        <v>924</v>
      </c>
      <c r="G2867" s="108" t="s">
        <v>611</v>
      </c>
      <c r="H2867" s="108" t="s">
        <v>646</v>
      </c>
      <c r="I2867" s="108" t="s">
        <v>646</v>
      </c>
      <c r="J2867" s="109">
        <v>0</v>
      </c>
      <c r="K2867" s="107">
        <v>2020</v>
      </c>
      <c r="L2867" s="98"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98" t="b">
        <f t="shared" si="44"/>
        <v>0</v>
      </c>
    </row>
    <row r="2868" spans="1:13">
      <c r="A2868" s="107">
        <v>54225</v>
      </c>
      <c r="B2868" s="108" t="s">
        <v>2119</v>
      </c>
      <c r="C2868" s="108" t="s">
        <v>2120</v>
      </c>
      <c r="D2868" s="107">
        <v>7209</v>
      </c>
      <c r="E2868" s="108" t="s">
        <v>71</v>
      </c>
      <c r="F2868" s="108" t="s">
        <v>924</v>
      </c>
      <c r="G2868" s="108" t="s">
        <v>649</v>
      </c>
      <c r="H2868" s="108" t="s">
        <v>612</v>
      </c>
      <c r="I2868" s="108" t="s">
        <v>612</v>
      </c>
      <c r="J2868" s="109">
        <v>0</v>
      </c>
      <c r="K2868" s="107">
        <v>2020</v>
      </c>
      <c r="L2868" s="98"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98" t="b">
        <f t="shared" si="44"/>
        <v>0</v>
      </c>
    </row>
    <row r="2869" spans="1:13">
      <c r="A2869" s="107">
        <v>54225</v>
      </c>
      <c r="B2869" s="108" t="s">
        <v>2119</v>
      </c>
      <c r="C2869" s="108" t="s">
        <v>2120</v>
      </c>
      <c r="D2869" s="107">
        <v>7209</v>
      </c>
      <c r="E2869" s="108" t="s">
        <v>71</v>
      </c>
      <c r="F2869" s="108" t="s">
        <v>924</v>
      </c>
      <c r="G2869" s="108" t="s">
        <v>605</v>
      </c>
      <c r="H2869" s="108" t="s">
        <v>612</v>
      </c>
      <c r="I2869" s="108" t="s">
        <v>612</v>
      </c>
      <c r="J2869" s="109">
        <v>0</v>
      </c>
      <c r="K2869" s="107">
        <v>2020</v>
      </c>
      <c r="L2869" s="98"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98" t="b">
        <f t="shared" si="44"/>
        <v>0</v>
      </c>
    </row>
    <row r="2870" spans="1:13">
      <c r="A2870" s="107">
        <v>54225</v>
      </c>
      <c r="B2870" s="108" t="s">
        <v>2119</v>
      </c>
      <c r="C2870" s="108" t="s">
        <v>2120</v>
      </c>
      <c r="D2870" s="107">
        <v>7209</v>
      </c>
      <c r="E2870" s="108" t="s">
        <v>71</v>
      </c>
      <c r="F2870" s="108" t="s">
        <v>924</v>
      </c>
      <c r="G2870" s="108" t="s">
        <v>605</v>
      </c>
      <c r="H2870" s="108" t="s">
        <v>604</v>
      </c>
      <c r="I2870" s="108" t="s">
        <v>604</v>
      </c>
      <c r="J2870" s="109">
        <v>13139</v>
      </c>
      <c r="K2870" s="107">
        <v>2020</v>
      </c>
      <c r="L2870" s="98"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98" t="b">
        <f t="shared" si="44"/>
        <v>0</v>
      </c>
    </row>
    <row r="2871" spans="1:13">
      <c r="A2871" s="107">
        <v>54228</v>
      </c>
      <c r="B2871" s="108" t="s">
        <v>2121</v>
      </c>
      <c r="C2871" s="108" t="s">
        <v>2122</v>
      </c>
      <c r="D2871" s="107">
        <v>5989</v>
      </c>
      <c r="E2871" s="108" t="s">
        <v>71</v>
      </c>
      <c r="F2871" s="108" t="s">
        <v>924</v>
      </c>
      <c r="G2871" s="108" t="s">
        <v>611</v>
      </c>
      <c r="H2871" s="108" t="s">
        <v>612</v>
      </c>
      <c r="I2871" s="108" t="s">
        <v>612</v>
      </c>
      <c r="J2871" s="109">
        <v>488.58600000000001</v>
      </c>
      <c r="K2871" s="107">
        <v>2020</v>
      </c>
      <c r="L2871" s="98"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98" t="b">
        <f t="shared" si="44"/>
        <v>0</v>
      </c>
    </row>
    <row r="2872" spans="1:13">
      <c r="A2872" s="107">
        <v>54228</v>
      </c>
      <c r="B2872" s="108" t="s">
        <v>2121</v>
      </c>
      <c r="C2872" s="108" t="s">
        <v>2122</v>
      </c>
      <c r="D2872" s="107">
        <v>5989</v>
      </c>
      <c r="E2872" s="108" t="s">
        <v>71</v>
      </c>
      <c r="F2872" s="108" t="s">
        <v>924</v>
      </c>
      <c r="G2872" s="108" t="s">
        <v>611</v>
      </c>
      <c r="H2872" s="108" t="s">
        <v>604</v>
      </c>
      <c r="I2872" s="108" t="s">
        <v>604</v>
      </c>
      <c r="J2872" s="109">
        <v>37142.413999999997</v>
      </c>
      <c r="K2872" s="107">
        <v>2020</v>
      </c>
      <c r="L2872" s="98"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98" t="b">
        <f t="shared" si="44"/>
        <v>0</v>
      </c>
    </row>
    <row r="2873" spans="1:13">
      <c r="A2873" s="107">
        <v>54228</v>
      </c>
      <c r="B2873" s="108" t="s">
        <v>2121</v>
      </c>
      <c r="C2873" s="108" t="s">
        <v>2122</v>
      </c>
      <c r="D2873" s="107">
        <v>5989</v>
      </c>
      <c r="E2873" s="108" t="s">
        <v>71</v>
      </c>
      <c r="F2873" s="108" t="s">
        <v>924</v>
      </c>
      <c r="G2873" s="108" t="s">
        <v>605</v>
      </c>
      <c r="H2873" s="108" t="s">
        <v>604</v>
      </c>
      <c r="I2873" s="108" t="s">
        <v>604</v>
      </c>
      <c r="J2873" s="109">
        <v>1513.2</v>
      </c>
      <c r="K2873" s="107">
        <v>2020</v>
      </c>
      <c r="L2873" s="98"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98" t="b">
        <f t="shared" si="44"/>
        <v>0</v>
      </c>
    </row>
    <row r="2874" spans="1:13">
      <c r="A2874" s="107">
        <v>54228</v>
      </c>
      <c r="B2874" s="108" t="s">
        <v>2121</v>
      </c>
      <c r="C2874" s="108" t="s">
        <v>2122</v>
      </c>
      <c r="D2874" s="107">
        <v>5989</v>
      </c>
      <c r="E2874" s="108" t="s">
        <v>71</v>
      </c>
      <c r="F2874" s="108" t="s">
        <v>924</v>
      </c>
      <c r="G2874" s="108" t="s">
        <v>605</v>
      </c>
      <c r="H2874" s="108" t="s">
        <v>727</v>
      </c>
      <c r="I2874" s="108" t="s">
        <v>727</v>
      </c>
      <c r="J2874" s="109">
        <v>0</v>
      </c>
      <c r="K2874" s="107">
        <v>2020</v>
      </c>
      <c r="L2874" s="98"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98" t="b">
        <f t="shared" si="44"/>
        <v>0</v>
      </c>
    </row>
    <row r="2875" spans="1:13">
      <c r="A2875" s="107">
        <v>54236</v>
      </c>
      <c r="B2875" s="108" t="s">
        <v>2123</v>
      </c>
      <c r="C2875" s="108" t="s">
        <v>2124</v>
      </c>
      <c r="D2875" s="107">
        <v>14928</v>
      </c>
      <c r="E2875" s="108" t="s">
        <v>24</v>
      </c>
      <c r="F2875" s="108" t="s">
        <v>924</v>
      </c>
      <c r="G2875" s="108" t="s">
        <v>611</v>
      </c>
      <c r="H2875" s="108" t="s">
        <v>612</v>
      </c>
      <c r="I2875" s="108" t="s">
        <v>612</v>
      </c>
      <c r="J2875" s="109">
        <v>3.3109999999999999</v>
      </c>
      <c r="K2875" s="107">
        <v>2020</v>
      </c>
      <c r="L2875" s="98"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98" t="b">
        <f t="shared" si="44"/>
        <v>0</v>
      </c>
    </row>
    <row r="2876" spans="1:13">
      <c r="A2876" s="107">
        <v>54236</v>
      </c>
      <c r="B2876" s="108" t="s">
        <v>2123</v>
      </c>
      <c r="C2876" s="108" t="s">
        <v>2124</v>
      </c>
      <c r="D2876" s="107">
        <v>14928</v>
      </c>
      <c r="E2876" s="108" t="s">
        <v>24</v>
      </c>
      <c r="F2876" s="108" t="s">
        <v>924</v>
      </c>
      <c r="G2876" s="108" t="s">
        <v>611</v>
      </c>
      <c r="H2876" s="108" t="s">
        <v>604</v>
      </c>
      <c r="I2876" s="108" t="s">
        <v>604</v>
      </c>
      <c r="J2876" s="109">
        <v>56896.809000000001</v>
      </c>
      <c r="K2876" s="107">
        <v>2020</v>
      </c>
      <c r="L2876" s="98"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98" t="b">
        <f t="shared" si="44"/>
        <v>0</v>
      </c>
    </row>
    <row r="2877" spans="1:13">
      <c r="A2877" s="107">
        <v>54236</v>
      </c>
      <c r="B2877" s="108" t="s">
        <v>2123</v>
      </c>
      <c r="C2877" s="108" t="s">
        <v>2124</v>
      </c>
      <c r="D2877" s="107">
        <v>14928</v>
      </c>
      <c r="E2877" s="108" t="s">
        <v>24</v>
      </c>
      <c r="F2877" s="108" t="s">
        <v>924</v>
      </c>
      <c r="G2877" s="108" t="s">
        <v>611</v>
      </c>
      <c r="H2877" s="108" t="s">
        <v>646</v>
      </c>
      <c r="I2877" s="108" t="s">
        <v>646</v>
      </c>
      <c r="J2877" s="109">
        <v>0</v>
      </c>
      <c r="K2877" s="107">
        <v>2020</v>
      </c>
      <c r="L2877" s="98"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98" t="b">
        <f t="shared" si="44"/>
        <v>0</v>
      </c>
    </row>
    <row r="2878" spans="1:13">
      <c r="A2878" s="107">
        <v>54236</v>
      </c>
      <c r="B2878" s="108" t="s">
        <v>2123</v>
      </c>
      <c r="C2878" s="108" t="s">
        <v>2124</v>
      </c>
      <c r="D2878" s="107">
        <v>14928</v>
      </c>
      <c r="E2878" s="108" t="s">
        <v>24</v>
      </c>
      <c r="F2878" s="108" t="s">
        <v>924</v>
      </c>
      <c r="G2878" s="108" t="s">
        <v>605</v>
      </c>
      <c r="H2878" s="108" t="s">
        <v>612</v>
      </c>
      <c r="I2878" s="108" t="s">
        <v>612</v>
      </c>
      <c r="J2878" s="109">
        <v>934.16200000000003</v>
      </c>
      <c r="K2878" s="107">
        <v>2020</v>
      </c>
      <c r="L2878" s="98"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98" t="b">
        <f t="shared" si="44"/>
        <v>0</v>
      </c>
    </row>
    <row r="2879" spans="1:13">
      <c r="A2879" s="107">
        <v>54236</v>
      </c>
      <c r="B2879" s="108" t="s">
        <v>2123</v>
      </c>
      <c r="C2879" s="108" t="s">
        <v>2124</v>
      </c>
      <c r="D2879" s="107">
        <v>14928</v>
      </c>
      <c r="E2879" s="108" t="s">
        <v>24</v>
      </c>
      <c r="F2879" s="108" t="s">
        <v>924</v>
      </c>
      <c r="G2879" s="108" t="s">
        <v>605</v>
      </c>
      <c r="H2879" s="108" t="s">
        <v>604</v>
      </c>
      <c r="I2879" s="108" t="s">
        <v>604</v>
      </c>
      <c r="J2879" s="109">
        <v>29140.514999999999</v>
      </c>
      <c r="K2879" s="107">
        <v>2020</v>
      </c>
      <c r="L2879" s="98"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98" t="b">
        <f t="shared" si="44"/>
        <v>0</v>
      </c>
    </row>
    <row r="2880" spans="1:13">
      <c r="A2880" s="107">
        <v>54236</v>
      </c>
      <c r="B2880" s="108" t="s">
        <v>2123</v>
      </c>
      <c r="C2880" s="108" t="s">
        <v>2124</v>
      </c>
      <c r="D2880" s="107">
        <v>14928</v>
      </c>
      <c r="E2880" s="108" t="s">
        <v>24</v>
      </c>
      <c r="F2880" s="108" t="s">
        <v>924</v>
      </c>
      <c r="G2880" s="108" t="s">
        <v>605</v>
      </c>
      <c r="H2880" s="108" t="s">
        <v>620</v>
      </c>
      <c r="I2880" s="108" t="s">
        <v>621</v>
      </c>
      <c r="J2880" s="109">
        <v>0</v>
      </c>
      <c r="K2880" s="107">
        <v>2020</v>
      </c>
      <c r="L2880" s="98"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98" t="b">
        <f t="shared" si="44"/>
        <v>0</v>
      </c>
    </row>
    <row r="2881" spans="1:13">
      <c r="A2881" s="107">
        <v>54239</v>
      </c>
      <c r="B2881" s="108" t="s">
        <v>2125</v>
      </c>
      <c r="C2881" s="108" t="s">
        <v>2126</v>
      </c>
      <c r="D2881" s="107">
        <v>10339</v>
      </c>
      <c r="E2881" s="108" t="s">
        <v>35</v>
      </c>
      <c r="F2881" s="108" t="s">
        <v>1454</v>
      </c>
      <c r="G2881" s="108" t="s">
        <v>649</v>
      </c>
      <c r="H2881" s="108" t="s">
        <v>612</v>
      </c>
      <c r="I2881" s="108" t="s">
        <v>612</v>
      </c>
      <c r="J2881" s="109">
        <v>820.02</v>
      </c>
      <c r="K2881" s="107">
        <v>2020</v>
      </c>
      <c r="L2881" s="98"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98" t="b">
        <f t="shared" si="44"/>
        <v>0</v>
      </c>
    </row>
    <row r="2882" spans="1:13">
      <c r="A2882" s="107">
        <v>54262</v>
      </c>
      <c r="B2882" s="108" t="s">
        <v>2127</v>
      </c>
      <c r="C2882" s="108" t="s">
        <v>2128</v>
      </c>
      <c r="D2882" s="107">
        <v>17897</v>
      </c>
      <c r="E2882" s="108" t="s">
        <v>76</v>
      </c>
      <c r="F2882" s="108" t="s">
        <v>973</v>
      </c>
      <c r="G2882" s="108" t="s">
        <v>611</v>
      </c>
      <c r="H2882" s="108" t="s">
        <v>612</v>
      </c>
      <c r="I2882" s="108" t="s">
        <v>612</v>
      </c>
      <c r="J2882" s="109">
        <v>0</v>
      </c>
      <c r="K2882" s="107">
        <v>2020</v>
      </c>
      <c r="L2882" s="98"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98" t="b">
        <f t="shared" si="44"/>
        <v>0</v>
      </c>
    </row>
    <row r="2883" spans="1:13">
      <c r="A2883" s="107">
        <v>54262</v>
      </c>
      <c r="B2883" s="108" t="s">
        <v>2127</v>
      </c>
      <c r="C2883" s="108" t="s">
        <v>2128</v>
      </c>
      <c r="D2883" s="107">
        <v>17897</v>
      </c>
      <c r="E2883" s="108" t="s">
        <v>76</v>
      </c>
      <c r="F2883" s="108" t="s">
        <v>973</v>
      </c>
      <c r="G2883" s="108" t="s">
        <v>611</v>
      </c>
      <c r="H2883" s="108" t="s">
        <v>604</v>
      </c>
      <c r="I2883" s="108" t="s">
        <v>604</v>
      </c>
      <c r="J2883" s="109">
        <v>36101.24</v>
      </c>
      <c r="K2883" s="107">
        <v>2020</v>
      </c>
      <c r="L2883" s="98"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98" t="b">
        <f t="shared" si="44"/>
        <v>0</v>
      </c>
    </row>
    <row r="2884" spans="1:13">
      <c r="A2884" s="107">
        <v>54262</v>
      </c>
      <c r="B2884" s="108" t="s">
        <v>2127</v>
      </c>
      <c r="C2884" s="108" t="s">
        <v>2128</v>
      </c>
      <c r="D2884" s="107">
        <v>17897</v>
      </c>
      <c r="E2884" s="108" t="s">
        <v>76</v>
      </c>
      <c r="F2884" s="108" t="s">
        <v>973</v>
      </c>
      <c r="G2884" s="108" t="s">
        <v>649</v>
      </c>
      <c r="H2884" s="108" t="s">
        <v>612</v>
      </c>
      <c r="I2884" s="108" t="s">
        <v>612</v>
      </c>
      <c r="J2884" s="109">
        <v>165.62</v>
      </c>
      <c r="K2884" s="107">
        <v>2020</v>
      </c>
      <c r="L2884" s="98"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98" t="b">
        <f t="shared" si="44"/>
        <v>0</v>
      </c>
    </row>
    <row r="2885" spans="1:13">
      <c r="A2885" s="107">
        <v>54262</v>
      </c>
      <c r="B2885" s="108" t="s">
        <v>2127</v>
      </c>
      <c r="C2885" s="108" t="s">
        <v>2128</v>
      </c>
      <c r="D2885" s="107">
        <v>17897</v>
      </c>
      <c r="E2885" s="108" t="s">
        <v>76</v>
      </c>
      <c r="F2885" s="108" t="s">
        <v>973</v>
      </c>
      <c r="G2885" s="108" t="s">
        <v>649</v>
      </c>
      <c r="H2885" s="108" t="s">
        <v>604</v>
      </c>
      <c r="I2885" s="108" t="s">
        <v>604</v>
      </c>
      <c r="J2885" s="109">
        <v>0</v>
      </c>
      <c r="K2885" s="107">
        <v>2020</v>
      </c>
      <c r="L2885" s="98"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98" t="b">
        <f t="shared" si="44"/>
        <v>0</v>
      </c>
    </row>
    <row r="2886" spans="1:13">
      <c r="A2886" s="107">
        <v>54262</v>
      </c>
      <c r="B2886" s="108" t="s">
        <v>2127</v>
      </c>
      <c r="C2886" s="108" t="s">
        <v>2128</v>
      </c>
      <c r="D2886" s="107">
        <v>17897</v>
      </c>
      <c r="E2886" s="108" t="s">
        <v>76</v>
      </c>
      <c r="F2886" s="108" t="s">
        <v>973</v>
      </c>
      <c r="G2886" s="108" t="s">
        <v>605</v>
      </c>
      <c r="H2886" s="108" t="s">
        <v>612</v>
      </c>
      <c r="I2886" s="108" t="s">
        <v>612</v>
      </c>
      <c r="J2886" s="109">
        <v>1750.377</v>
      </c>
      <c r="K2886" s="107">
        <v>2020</v>
      </c>
      <c r="L2886" s="98"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98" t="b">
        <f t="shared" si="44"/>
        <v>0</v>
      </c>
    </row>
    <row r="2887" spans="1:13">
      <c r="A2887" s="107">
        <v>54262</v>
      </c>
      <c r="B2887" s="108" t="s">
        <v>2127</v>
      </c>
      <c r="C2887" s="108" t="s">
        <v>2128</v>
      </c>
      <c r="D2887" s="107">
        <v>17897</v>
      </c>
      <c r="E2887" s="108" t="s">
        <v>76</v>
      </c>
      <c r="F2887" s="108" t="s">
        <v>973</v>
      </c>
      <c r="G2887" s="108" t="s">
        <v>605</v>
      </c>
      <c r="H2887" s="108" t="s">
        <v>604</v>
      </c>
      <c r="I2887" s="108" t="s">
        <v>604</v>
      </c>
      <c r="J2887" s="109">
        <v>16244.093000000001</v>
      </c>
      <c r="K2887" s="107">
        <v>2020</v>
      </c>
      <c r="L2887" s="98"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98" t="b">
        <f t="shared" si="44"/>
        <v>0</v>
      </c>
    </row>
    <row r="2888" spans="1:13">
      <c r="A2888" s="107">
        <v>54268</v>
      </c>
      <c r="B2888" s="108" t="s">
        <v>2129</v>
      </c>
      <c r="C2888" s="108" t="s">
        <v>2130</v>
      </c>
      <c r="D2888" s="107">
        <v>11459</v>
      </c>
      <c r="E2888" s="108" t="s">
        <v>143</v>
      </c>
      <c r="F2888" s="108" t="s">
        <v>924</v>
      </c>
      <c r="G2888" s="108" t="s">
        <v>611</v>
      </c>
      <c r="H2888" s="108" t="s">
        <v>612</v>
      </c>
      <c r="I2888" s="108" t="s">
        <v>612</v>
      </c>
      <c r="J2888" s="109">
        <v>0</v>
      </c>
      <c r="K2888" s="107">
        <v>2020</v>
      </c>
      <c r="L2888" s="98"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98"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07">
        <v>54268</v>
      </c>
      <c r="B2889" s="108" t="s">
        <v>2129</v>
      </c>
      <c r="C2889" s="108" t="s">
        <v>2130</v>
      </c>
      <c r="D2889" s="107">
        <v>11459</v>
      </c>
      <c r="E2889" s="108" t="s">
        <v>143</v>
      </c>
      <c r="F2889" s="108" t="s">
        <v>924</v>
      </c>
      <c r="G2889" s="108" t="s">
        <v>611</v>
      </c>
      <c r="H2889" s="108" t="s">
        <v>850</v>
      </c>
      <c r="I2889" s="108" t="s">
        <v>621</v>
      </c>
      <c r="J2889" s="109">
        <v>0</v>
      </c>
      <c r="K2889" s="107">
        <v>2020</v>
      </c>
      <c r="L2889" s="98"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98" t="b">
        <f t="shared" si="45"/>
        <v>0</v>
      </c>
    </row>
    <row r="2890" spans="1:13">
      <c r="A2890" s="107">
        <v>54268</v>
      </c>
      <c r="B2890" s="108" t="s">
        <v>2129</v>
      </c>
      <c r="C2890" s="108" t="s">
        <v>2130</v>
      </c>
      <c r="D2890" s="107">
        <v>11459</v>
      </c>
      <c r="E2890" s="108" t="s">
        <v>143</v>
      </c>
      <c r="F2890" s="108" t="s">
        <v>924</v>
      </c>
      <c r="G2890" s="108" t="s">
        <v>611</v>
      </c>
      <c r="H2890" s="108" t="s">
        <v>604</v>
      </c>
      <c r="I2890" s="108" t="s">
        <v>604</v>
      </c>
      <c r="J2890" s="109">
        <v>610030.85</v>
      </c>
      <c r="K2890" s="107">
        <v>2020</v>
      </c>
      <c r="L2890" s="98"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98" t="b">
        <f t="shared" si="45"/>
        <v>0</v>
      </c>
    </row>
    <row r="2891" spans="1:13">
      <c r="A2891" s="107">
        <v>54268</v>
      </c>
      <c r="B2891" s="108" t="s">
        <v>2129</v>
      </c>
      <c r="C2891" s="108" t="s">
        <v>2130</v>
      </c>
      <c r="D2891" s="107">
        <v>11459</v>
      </c>
      <c r="E2891" s="108" t="s">
        <v>143</v>
      </c>
      <c r="F2891" s="108" t="s">
        <v>924</v>
      </c>
      <c r="G2891" s="108" t="s">
        <v>611</v>
      </c>
      <c r="H2891" s="108" t="s">
        <v>733</v>
      </c>
      <c r="I2891" s="108" t="s">
        <v>734</v>
      </c>
      <c r="J2891" s="109">
        <v>292477.15000000002</v>
      </c>
      <c r="K2891" s="107">
        <v>2020</v>
      </c>
      <c r="L2891" s="98"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98" t="b">
        <f t="shared" si="45"/>
        <v>0</v>
      </c>
    </row>
    <row r="2892" spans="1:13">
      <c r="A2892" s="107">
        <v>54271</v>
      </c>
      <c r="B2892" s="108" t="s">
        <v>2131</v>
      </c>
      <c r="C2892" s="108" t="s">
        <v>2132</v>
      </c>
      <c r="D2892" s="107">
        <v>16553</v>
      </c>
      <c r="E2892" s="108" t="s">
        <v>25</v>
      </c>
      <c r="F2892" s="108" t="s">
        <v>870</v>
      </c>
      <c r="G2892" s="108" t="s">
        <v>16</v>
      </c>
      <c r="H2892" s="108" t="s">
        <v>612</v>
      </c>
      <c r="I2892" s="108" t="s">
        <v>612</v>
      </c>
      <c r="J2892" s="109">
        <v>0</v>
      </c>
      <c r="K2892" s="107">
        <v>2020</v>
      </c>
      <c r="L2892" s="98"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98" t="b">
        <f t="shared" si="45"/>
        <v>1</v>
      </c>
    </row>
    <row r="2893" spans="1:13">
      <c r="A2893" s="107">
        <v>54271</v>
      </c>
      <c r="B2893" s="108" t="s">
        <v>2131</v>
      </c>
      <c r="C2893" s="108" t="s">
        <v>2132</v>
      </c>
      <c r="D2893" s="107">
        <v>16553</v>
      </c>
      <c r="E2893" s="108" t="s">
        <v>25</v>
      </c>
      <c r="F2893" s="108" t="s">
        <v>870</v>
      </c>
      <c r="G2893" s="108" t="s">
        <v>16</v>
      </c>
      <c r="H2893" s="108" t="s">
        <v>604</v>
      </c>
      <c r="I2893" s="108" t="s">
        <v>604</v>
      </c>
      <c r="J2893" s="109">
        <v>206684</v>
      </c>
      <c r="K2893" s="107">
        <v>2020</v>
      </c>
      <c r="L2893" s="98"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98" t="b">
        <f t="shared" si="45"/>
        <v>1</v>
      </c>
    </row>
    <row r="2894" spans="1:13">
      <c r="A2894" s="107">
        <v>54271</v>
      </c>
      <c r="B2894" s="108" t="s">
        <v>2131</v>
      </c>
      <c r="C2894" s="108" t="s">
        <v>2132</v>
      </c>
      <c r="D2894" s="107">
        <v>16553</v>
      </c>
      <c r="E2894" s="108" t="s">
        <v>25</v>
      </c>
      <c r="F2894" s="108" t="s">
        <v>870</v>
      </c>
      <c r="G2894" s="108" t="s">
        <v>16</v>
      </c>
      <c r="H2894" s="108" t="s">
        <v>733</v>
      </c>
      <c r="I2894" s="108" t="s">
        <v>734</v>
      </c>
      <c r="J2894" s="109">
        <v>0</v>
      </c>
      <c r="K2894" s="107">
        <v>2020</v>
      </c>
      <c r="L2894" s="98"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98" t="b">
        <f t="shared" si="45"/>
        <v>1</v>
      </c>
    </row>
    <row r="2895" spans="1:13">
      <c r="A2895" s="107">
        <v>54271</v>
      </c>
      <c r="B2895" s="108" t="s">
        <v>2131</v>
      </c>
      <c r="C2895" s="108" t="s">
        <v>2132</v>
      </c>
      <c r="D2895" s="107">
        <v>16553</v>
      </c>
      <c r="E2895" s="108" t="s">
        <v>25</v>
      </c>
      <c r="F2895" s="108" t="s">
        <v>870</v>
      </c>
      <c r="G2895" s="108" t="s">
        <v>24</v>
      </c>
      <c r="H2895" s="108" t="s">
        <v>612</v>
      </c>
      <c r="I2895" s="108" t="s">
        <v>612</v>
      </c>
      <c r="J2895" s="109">
        <v>0</v>
      </c>
      <c r="K2895" s="107">
        <v>2020</v>
      </c>
      <c r="L2895" s="98"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98" t="b">
        <f t="shared" si="45"/>
        <v>1</v>
      </c>
    </row>
    <row r="2896" spans="1:13">
      <c r="A2896" s="107">
        <v>54271</v>
      </c>
      <c r="B2896" s="108" t="s">
        <v>2131</v>
      </c>
      <c r="C2896" s="108" t="s">
        <v>2132</v>
      </c>
      <c r="D2896" s="107">
        <v>16553</v>
      </c>
      <c r="E2896" s="108" t="s">
        <v>25</v>
      </c>
      <c r="F2896" s="108" t="s">
        <v>870</v>
      </c>
      <c r="G2896" s="108" t="s">
        <v>24</v>
      </c>
      <c r="H2896" s="108" t="s">
        <v>604</v>
      </c>
      <c r="I2896" s="108" t="s">
        <v>604</v>
      </c>
      <c r="J2896" s="109">
        <v>542771</v>
      </c>
      <c r="K2896" s="107">
        <v>2020</v>
      </c>
      <c r="L2896" s="98"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98" t="b">
        <f t="shared" si="45"/>
        <v>1</v>
      </c>
    </row>
    <row r="2897" spans="1:13">
      <c r="A2897" s="107">
        <v>54271</v>
      </c>
      <c r="B2897" s="108" t="s">
        <v>2131</v>
      </c>
      <c r="C2897" s="108" t="s">
        <v>2132</v>
      </c>
      <c r="D2897" s="107">
        <v>16553</v>
      </c>
      <c r="E2897" s="108" t="s">
        <v>25</v>
      </c>
      <c r="F2897" s="108" t="s">
        <v>870</v>
      </c>
      <c r="G2897" s="108" t="s">
        <v>24</v>
      </c>
      <c r="H2897" s="108" t="s">
        <v>733</v>
      </c>
      <c r="I2897" s="108" t="s">
        <v>734</v>
      </c>
      <c r="J2897" s="109">
        <v>0</v>
      </c>
      <c r="K2897" s="107">
        <v>2020</v>
      </c>
      <c r="L2897" s="98"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98" t="b">
        <f t="shared" si="45"/>
        <v>1</v>
      </c>
    </row>
    <row r="2898" spans="1:13">
      <c r="A2898" s="107">
        <v>54276</v>
      </c>
      <c r="B2898" s="108" t="s">
        <v>2133</v>
      </c>
      <c r="C2898" s="108" t="s">
        <v>2134</v>
      </c>
      <c r="D2898" s="107">
        <v>19541</v>
      </c>
      <c r="E2898" s="108" t="s">
        <v>104</v>
      </c>
      <c r="F2898" s="108" t="s">
        <v>973</v>
      </c>
      <c r="G2898" s="108" t="s">
        <v>649</v>
      </c>
      <c r="H2898" s="108" t="s">
        <v>612</v>
      </c>
      <c r="I2898" s="108" t="s">
        <v>612</v>
      </c>
      <c r="J2898" s="109">
        <v>0</v>
      </c>
      <c r="K2898" s="107">
        <v>2020</v>
      </c>
      <c r="L2898" s="98"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98" t="b">
        <f t="shared" si="45"/>
        <v>0</v>
      </c>
    </row>
    <row r="2899" spans="1:13">
      <c r="A2899" s="107">
        <v>54276</v>
      </c>
      <c r="B2899" s="108" t="s">
        <v>2133</v>
      </c>
      <c r="C2899" s="108" t="s">
        <v>2134</v>
      </c>
      <c r="D2899" s="107">
        <v>19541</v>
      </c>
      <c r="E2899" s="108" t="s">
        <v>104</v>
      </c>
      <c r="F2899" s="108" t="s">
        <v>973</v>
      </c>
      <c r="G2899" s="108" t="s">
        <v>605</v>
      </c>
      <c r="H2899" s="108" t="s">
        <v>606</v>
      </c>
      <c r="I2899" s="108" t="s">
        <v>607</v>
      </c>
      <c r="J2899" s="109">
        <v>32369.280999999999</v>
      </c>
      <c r="K2899" s="107">
        <v>2020</v>
      </c>
      <c r="L2899" s="98"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98" t="b">
        <f t="shared" si="45"/>
        <v>0</v>
      </c>
    </row>
    <row r="2900" spans="1:13">
      <c r="A2900" s="107">
        <v>54276</v>
      </c>
      <c r="B2900" s="108" t="s">
        <v>2133</v>
      </c>
      <c r="C2900" s="108" t="s">
        <v>2134</v>
      </c>
      <c r="D2900" s="107">
        <v>19541</v>
      </c>
      <c r="E2900" s="108" t="s">
        <v>104</v>
      </c>
      <c r="F2900" s="108" t="s">
        <v>973</v>
      </c>
      <c r="G2900" s="108" t="s">
        <v>605</v>
      </c>
      <c r="H2900" s="108" t="s">
        <v>612</v>
      </c>
      <c r="I2900" s="108" t="s">
        <v>612</v>
      </c>
      <c r="J2900" s="109">
        <v>0</v>
      </c>
      <c r="K2900" s="107">
        <v>2020</v>
      </c>
      <c r="L2900" s="98"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98" t="b">
        <f t="shared" si="45"/>
        <v>0</v>
      </c>
    </row>
    <row r="2901" spans="1:13">
      <c r="A2901" s="107">
        <v>54276</v>
      </c>
      <c r="B2901" s="108" t="s">
        <v>2133</v>
      </c>
      <c r="C2901" s="108" t="s">
        <v>2134</v>
      </c>
      <c r="D2901" s="107">
        <v>19541</v>
      </c>
      <c r="E2901" s="108" t="s">
        <v>104</v>
      </c>
      <c r="F2901" s="108" t="s">
        <v>973</v>
      </c>
      <c r="G2901" s="108" t="s">
        <v>605</v>
      </c>
      <c r="H2901" s="108" t="s">
        <v>604</v>
      </c>
      <c r="I2901" s="108" t="s">
        <v>604</v>
      </c>
      <c r="J2901" s="109">
        <v>30558.719000000001</v>
      </c>
      <c r="K2901" s="107">
        <v>2020</v>
      </c>
      <c r="L2901" s="98"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98" t="b">
        <f t="shared" si="45"/>
        <v>0</v>
      </c>
    </row>
    <row r="2902" spans="1:13">
      <c r="A2902" s="107">
        <v>54294</v>
      </c>
      <c r="B2902" s="108" t="s">
        <v>2135</v>
      </c>
      <c r="C2902" s="108" t="s">
        <v>2136</v>
      </c>
      <c r="D2902" s="107">
        <v>18981</v>
      </c>
      <c r="E2902" s="108" t="s">
        <v>76</v>
      </c>
      <c r="F2902" s="108" t="s">
        <v>1454</v>
      </c>
      <c r="G2902" s="108" t="s">
        <v>649</v>
      </c>
      <c r="H2902" s="108" t="s">
        <v>612</v>
      </c>
      <c r="I2902" s="108" t="s">
        <v>612</v>
      </c>
      <c r="J2902" s="109">
        <v>500</v>
      </c>
      <c r="K2902" s="107">
        <v>2020</v>
      </c>
      <c r="L2902" s="98"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98" t="b">
        <f t="shared" si="45"/>
        <v>0</v>
      </c>
    </row>
    <row r="2903" spans="1:13">
      <c r="A2903" s="107">
        <v>54296</v>
      </c>
      <c r="B2903" s="108" t="s">
        <v>2137</v>
      </c>
      <c r="C2903" s="108" t="s">
        <v>2138</v>
      </c>
      <c r="D2903" s="107">
        <v>1752</v>
      </c>
      <c r="E2903" s="108" t="s">
        <v>16</v>
      </c>
      <c r="F2903" s="108" t="s">
        <v>973</v>
      </c>
      <c r="G2903" s="108" t="s">
        <v>725</v>
      </c>
      <c r="H2903" s="108" t="s">
        <v>726</v>
      </c>
      <c r="I2903" s="108" t="s">
        <v>727</v>
      </c>
      <c r="J2903" s="109">
        <v>-3</v>
      </c>
      <c r="K2903" s="107">
        <v>2020</v>
      </c>
      <c r="L2903" s="98"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98" t="b">
        <f t="shared" si="45"/>
        <v>0</v>
      </c>
    </row>
    <row r="2904" spans="1:13">
      <c r="A2904" s="107">
        <v>54296</v>
      </c>
      <c r="B2904" s="108" t="s">
        <v>2137</v>
      </c>
      <c r="C2904" s="108" t="s">
        <v>2138</v>
      </c>
      <c r="D2904" s="107">
        <v>1752</v>
      </c>
      <c r="E2904" s="108" t="s">
        <v>16</v>
      </c>
      <c r="F2904" s="108" t="s">
        <v>973</v>
      </c>
      <c r="G2904" s="108" t="s">
        <v>649</v>
      </c>
      <c r="H2904" s="108" t="s">
        <v>604</v>
      </c>
      <c r="I2904" s="108" t="s">
        <v>604</v>
      </c>
      <c r="J2904" s="109">
        <v>9735</v>
      </c>
      <c r="K2904" s="107">
        <v>2020</v>
      </c>
      <c r="L2904" s="98"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98" t="b">
        <f t="shared" si="45"/>
        <v>0</v>
      </c>
    </row>
    <row r="2905" spans="1:13">
      <c r="A2905" s="107">
        <v>54304</v>
      </c>
      <c r="B2905" s="108" t="s">
        <v>2139</v>
      </c>
      <c r="C2905" s="108" t="s">
        <v>2140</v>
      </c>
      <c r="D2905" s="107">
        <v>1735</v>
      </c>
      <c r="E2905" s="108" t="s">
        <v>140</v>
      </c>
      <c r="F2905" s="108" t="s">
        <v>679</v>
      </c>
      <c r="G2905" s="108" t="s">
        <v>605</v>
      </c>
      <c r="H2905" s="108" t="s">
        <v>606</v>
      </c>
      <c r="I2905" s="108" t="s">
        <v>607</v>
      </c>
      <c r="J2905" s="109">
        <v>75598.315000000002</v>
      </c>
      <c r="K2905" s="107">
        <v>2020</v>
      </c>
      <c r="L2905" s="98"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98" t="b">
        <f t="shared" si="45"/>
        <v>1</v>
      </c>
    </row>
    <row r="2906" spans="1:13">
      <c r="A2906" s="107">
        <v>54304</v>
      </c>
      <c r="B2906" s="108" t="s">
        <v>2139</v>
      </c>
      <c r="C2906" s="108" t="s">
        <v>2140</v>
      </c>
      <c r="D2906" s="107">
        <v>1735</v>
      </c>
      <c r="E2906" s="108" t="s">
        <v>140</v>
      </c>
      <c r="F2906" s="108" t="s">
        <v>679</v>
      </c>
      <c r="G2906" s="108" t="s">
        <v>605</v>
      </c>
      <c r="H2906" s="108" t="s">
        <v>612</v>
      </c>
      <c r="I2906" s="108" t="s">
        <v>612</v>
      </c>
      <c r="J2906" s="109">
        <v>1828.6849999999999</v>
      </c>
      <c r="K2906" s="107">
        <v>2020</v>
      </c>
      <c r="L2906" s="98"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98" t="b">
        <f t="shared" si="45"/>
        <v>1</v>
      </c>
    </row>
    <row r="2907" spans="1:13">
      <c r="A2907" s="107">
        <v>54305</v>
      </c>
      <c r="B2907" s="108" t="s">
        <v>2141</v>
      </c>
      <c r="C2907" s="108" t="s">
        <v>2142</v>
      </c>
      <c r="D2907" s="107">
        <v>20523</v>
      </c>
      <c r="E2907" s="108" t="s">
        <v>6</v>
      </c>
      <c r="F2907" s="108" t="s">
        <v>924</v>
      </c>
      <c r="G2907" s="108" t="s">
        <v>649</v>
      </c>
      <c r="H2907" s="108" t="s">
        <v>612</v>
      </c>
      <c r="I2907" s="108" t="s">
        <v>612</v>
      </c>
      <c r="J2907" s="109">
        <v>18835</v>
      </c>
      <c r="K2907" s="107">
        <v>2020</v>
      </c>
      <c r="L2907" s="98"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98" t="b">
        <f t="shared" si="45"/>
        <v>0</v>
      </c>
    </row>
    <row r="2908" spans="1:13">
      <c r="A2908" s="107">
        <v>54318</v>
      </c>
      <c r="B2908" s="108" t="s">
        <v>2143</v>
      </c>
      <c r="C2908" s="108" t="s">
        <v>2144</v>
      </c>
      <c r="D2908" s="107">
        <v>7067</v>
      </c>
      <c r="E2908" s="108" t="s">
        <v>151</v>
      </c>
      <c r="F2908" s="108" t="s">
        <v>924</v>
      </c>
      <c r="G2908" s="108" t="s">
        <v>605</v>
      </c>
      <c r="H2908" s="108" t="s">
        <v>606</v>
      </c>
      <c r="I2908" s="108" t="s">
        <v>607</v>
      </c>
      <c r="J2908" s="109">
        <v>152873.74</v>
      </c>
      <c r="K2908" s="107">
        <v>2020</v>
      </c>
      <c r="L2908" s="98"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98" t="b">
        <f t="shared" si="45"/>
        <v>0</v>
      </c>
    </row>
    <row r="2909" spans="1:13">
      <c r="A2909" s="107">
        <v>54318</v>
      </c>
      <c r="B2909" s="108" t="s">
        <v>2143</v>
      </c>
      <c r="C2909" s="108" t="s">
        <v>2144</v>
      </c>
      <c r="D2909" s="107">
        <v>7067</v>
      </c>
      <c r="E2909" s="108" t="s">
        <v>151</v>
      </c>
      <c r="F2909" s="108" t="s">
        <v>924</v>
      </c>
      <c r="G2909" s="108" t="s">
        <v>605</v>
      </c>
      <c r="H2909" s="108" t="s">
        <v>612</v>
      </c>
      <c r="I2909" s="108" t="s">
        <v>612</v>
      </c>
      <c r="J2909" s="109">
        <v>0</v>
      </c>
      <c r="K2909" s="107">
        <v>2020</v>
      </c>
      <c r="L2909" s="98"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98" t="b">
        <f t="shared" si="45"/>
        <v>0</v>
      </c>
    </row>
    <row r="2910" spans="1:13">
      <c r="A2910" s="107">
        <v>54318</v>
      </c>
      <c r="B2910" s="108" t="s">
        <v>2143</v>
      </c>
      <c r="C2910" s="108" t="s">
        <v>2144</v>
      </c>
      <c r="D2910" s="107">
        <v>7067</v>
      </c>
      <c r="E2910" s="108" t="s">
        <v>151</v>
      </c>
      <c r="F2910" s="108" t="s">
        <v>924</v>
      </c>
      <c r="G2910" s="108" t="s">
        <v>605</v>
      </c>
      <c r="H2910" s="108" t="s">
        <v>604</v>
      </c>
      <c r="I2910" s="108" t="s">
        <v>604</v>
      </c>
      <c r="J2910" s="109">
        <v>56631.260999999999</v>
      </c>
      <c r="K2910" s="107">
        <v>2020</v>
      </c>
      <c r="L2910" s="98"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98" t="b">
        <f t="shared" si="45"/>
        <v>0</v>
      </c>
    </row>
    <row r="2911" spans="1:13">
      <c r="A2911" s="107">
        <v>54318</v>
      </c>
      <c r="B2911" s="108" t="s">
        <v>2143</v>
      </c>
      <c r="C2911" s="108" t="s">
        <v>2144</v>
      </c>
      <c r="D2911" s="107">
        <v>7067</v>
      </c>
      <c r="E2911" s="108" t="s">
        <v>151</v>
      </c>
      <c r="F2911" s="108" t="s">
        <v>924</v>
      </c>
      <c r="G2911" s="108" t="s">
        <v>605</v>
      </c>
      <c r="H2911" s="108" t="s">
        <v>608</v>
      </c>
      <c r="I2911" s="108" t="s">
        <v>607</v>
      </c>
      <c r="J2911" s="109">
        <v>0</v>
      </c>
      <c r="K2911" s="107">
        <v>2020</v>
      </c>
      <c r="L2911" s="98"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98" t="b">
        <f t="shared" si="45"/>
        <v>0</v>
      </c>
    </row>
    <row r="2912" spans="1:13">
      <c r="A2912" s="107">
        <v>54321</v>
      </c>
      <c r="B2912" s="108" t="s">
        <v>2145</v>
      </c>
      <c r="C2912" s="108" t="s">
        <v>2146</v>
      </c>
      <c r="D2912" s="107">
        <v>7375</v>
      </c>
      <c r="E2912" s="108" t="s">
        <v>132</v>
      </c>
      <c r="F2912" s="108" t="s">
        <v>924</v>
      </c>
      <c r="G2912" s="108" t="s">
        <v>611</v>
      </c>
      <c r="H2912" s="108" t="s">
        <v>604</v>
      </c>
      <c r="I2912" s="108" t="s">
        <v>604</v>
      </c>
      <c r="J2912" s="109">
        <v>148574</v>
      </c>
      <c r="K2912" s="107">
        <v>2020</v>
      </c>
      <c r="L2912" s="98"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98" t="b">
        <f t="shared" si="45"/>
        <v>0</v>
      </c>
    </row>
    <row r="2913" spans="1:13">
      <c r="A2913" s="107">
        <v>54321</v>
      </c>
      <c r="B2913" s="108" t="s">
        <v>2145</v>
      </c>
      <c r="C2913" s="108" t="s">
        <v>2146</v>
      </c>
      <c r="D2913" s="107">
        <v>7375</v>
      </c>
      <c r="E2913" s="108" t="s">
        <v>132</v>
      </c>
      <c r="F2913" s="108" t="s">
        <v>924</v>
      </c>
      <c r="G2913" s="108" t="s">
        <v>605</v>
      </c>
      <c r="H2913" s="108" t="s">
        <v>604</v>
      </c>
      <c r="I2913" s="108" t="s">
        <v>604</v>
      </c>
      <c r="J2913" s="109">
        <v>57666.756999999998</v>
      </c>
      <c r="K2913" s="107">
        <v>2020</v>
      </c>
      <c r="L2913" s="98"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98" t="b">
        <f t="shared" si="45"/>
        <v>0</v>
      </c>
    </row>
    <row r="2914" spans="1:13">
      <c r="A2914" s="107">
        <v>54321</v>
      </c>
      <c r="B2914" s="108" t="s">
        <v>2145</v>
      </c>
      <c r="C2914" s="108" t="s">
        <v>2146</v>
      </c>
      <c r="D2914" s="107">
        <v>7375</v>
      </c>
      <c r="E2914" s="108" t="s">
        <v>132</v>
      </c>
      <c r="F2914" s="108" t="s">
        <v>924</v>
      </c>
      <c r="G2914" s="108" t="s">
        <v>605</v>
      </c>
      <c r="H2914" s="108" t="s">
        <v>963</v>
      </c>
      <c r="I2914" s="108" t="s">
        <v>621</v>
      </c>
      <c r="J2914" s="109">
        <v>1825.2429999999999</v>
      </c>
      <c r="K2914" s="107">
        <v>2020</v>
      </c>
      <c r="L2914" s="98"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98" t="b">
        <f t="shared" si="45"/>
        <v>0</v>
      </c>
    </row>
    <row r="2915" spans="1:13">
      <c r="A2915" s="107">
        <v>54322</v>
      </c>
      <c r="B2915" s="108" t="s">
        <v>2147</v>
      </c>
      <c r="C2915" s="108" t="s">
        <v>2148</v>
      </c>
      <c r="D2915" s="107">
        <v>55810</v>
      </c>
      <c r="E2915" s="108" t="s">
        <v>35</v>
      </c>
      <c r="F2915" s="108" t="s">
        <v>1570</v>
      </c>
      <c r="G2915" s="108" t="s">
        <v>664</v>
      </c>
      <c r="H2915" s="108" t="s">
        <v>636</v>
      </c>
      <c r="I2915" s="108" t="s">
        <v>665</v>
      </c>
      <c r="J2915" s="109">
        <v>10107</v>
      </c>
      <c r="K2915" s="107">
        <v>2020</v>
      </c>
      <c r="L2915" s="98"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98" t="b">
        <f t="shared" si="45"/>
        <v>0</v>
      </c>
    </row>
    <row r="2916" spans="1:13">
      <c r="A2916" s="107">
        <v>54323</v>
      </c>
      <c r="B2916" s="108" t="s">
        <v>2149</v>
      </c>
      <c r="C2916" s="108" t="s">
        <v>2150</v>
      </c>
      <c r="D2916" s="107">
        <v>18452</v>
      </c>
      <c r="E2916" s="108" t="s">
        <v>35</v>
      </c>
      <c r="F2916" s="108" t="s">
        <v>1454</v>
      </c>
      <c r="G2916" s="108" t="s">
        <v>649</v>
      </c>
      <c r="H2916" s="108" t="s">
        <v>612</v>
      </c>
      <c r="I2916" s="108" t="s">
        <v>612</v>
      </c>
      <c r="J2916" s="109">
        <v>148</v>
      </c>
      <c r="K2916" s="107">
        <v>2020</v>
      </c>
      <c r="L2916" s="98"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98" t="b">
        <f t="shared" si="45"/>
        <v>0</v>
      </c>
    </row>
    <row r="2917" spans="1:13">
      <c r="A2917" s="107">
        <v>54333</v>
      </c>
      <c r="B2917" s="108" t="s">
        <v>2151</v>
      </c>
      <c r="C2917" s="108" t="s">
        <v>2151</v>
      </c>
      <c r="D2917" s="107">
        <v>2468</v>
      </c>
      <c r="E2917" s="108" t="s">
        <v>118</v>
      </c>
      <c r="F2917" s="108" t="s">
        <v>973</v>
      </c>
      <c r="G2917" s="108" t="s">
        <v>16</v>
      </c>
      <c r="H2917" s="108" t="s">
        <v>612</v>
      </c>
      <c r="I2917" s="108" t="s">
        <v>612</v>
      </c>
      <c r="J2917" s="109">
        <v>9.6000000000000002E-2</v>
      </c>
      <c r="K2917" s="107">
        <v>2020</v>
      </c>
      <c r="L2917" s="98"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98" t="b">
        <f t="shared" si="45"/>
        <v>0</v>
      </c>
    </row>
    <row r="2918" spans="1:13">
      <c r="A2918" s="107">
        <v>54333</v>
      </c>
      <c r="B2918" s="108" t="s">
        <v>2151</v>
      </c>
      <c r="C2918" s="108" t="s">
        <v>2151</v>
      </c>
      <c r="D2918" s="107">
        <v>2468</v>
      </c>
      <c r="E2918" s="108" t="s">
        <v>118</v>
      </c>
      <c r="F2918" s="108" t="s">
        <v>973</v>
      </c>
      <c r="G2918" s="108" t="s">
        <v>16</v>
      </c>
      <c r="H2918" s="108" t="s">
        <v>604</v>
      </c>
      <c r="I2918" s="108" t="s">
        <v>604</v>
      </c>
      <c r="J2918" s="109">
        <v>1232.904</v>
      </c>
      <c r="K2918" s="107">
        <v>2020</v>
      </c>
      <c r="L2918" s="98"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98" t="b">
        <f t="shared" si="45"/>
        <v>0</v>
      </c>
    </row>
    <row r="2919" spans="1:13">
      <c r="A2919" s="107">
        <v>54333</v>
      </c>
      <c r="B2919" s="108" t="s">
        <v>2151</v>
      </c>
      <c r="C2919" s="108" t="s">
        <v>2151</v>
      </c>
      <c r="D2919" s="107">
        <v>2468</v>
      </c>
      <c r="E2919" s="108" t="s">
        <v>118</v>
      </c>
      <c r="F2919" s="108" t="s">
        <v>973</v>
      </c>
      <c r="G2919" s="108" t="s">
        <v>24</v>
      </c>
      <c r="H2919" s="108" t="s">
        <v>612</v>
      </c>
      <c r="I2919" s="108" t="s">
        <v>612</v>
      </c>
      <c r="J2919" s="109">
        <v>7.9390000000000001</v>
      </c>
      <c r="K2919" s="107">
        <v>2020</v>
      </c>
      <c r="L2919" s="98"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98" t="b">
        <f t="shared" si="45"/>
        <v>0</v>
      </c>
    </row>
    <row r="2920" spans="1:13">
      <c r="A2920" s="107">
        <v>54333</v>
      </c>
      <c r="B2920" s="108" t="s">
        <v>2151</v>
      </c>
      <c r="C2920" s="108" t="s">
        <v>2151</v>
      </c>
      <c r="D2920" s="107">
        <v>2468</v>
      </c>
      <c r="E2920" s="108" t="s">
        <v>118</v>
      </c>
      <c r="F2920" s="108" t="s">
        <v>973</v>
      </c>
      <c r="G2920" s="108" t="s">
        <v>24</v>
      </c>
      <c r="H2920" s="108" t="s">
        <v>604</v>
      </c>
      <c r="I2920" s="108" t="s">
        <v>604</v>
      </c>
      <c r="J2920" s="109">
        <v>29888.061000000002</v>
      </c>
      <c r="K2920" s="107">
        <v>2020</v>
      </c>
      <c r="L2920" s="98"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98" t="b">
        <f t="shared" si="45"/>
        <v>0</v>
      </c>
    </row>
    <row r="2921" spans="1:13">
      <c r="A2921" s="107">
        <v>54338</v>
      </c>
      <c r="B2921" s="108" t="s">
        <v>2152</v>
      </c>
      <c r="C2921" s="108" t="s">
        <v>2153</v>
      </c>
      <c r="D2921" s="107">
        <v>16098</v>
      </c>
      <c r="E2921" s="108" t="s">
        <v>132</v>
      </c>
      <c r="F2921" s="108" t="s">
        <v>924</v>
      </c>
      <c r="G2921" s="108" t="s">
        <v>649</v>
      </c>
      <c r="H2921" s="108" t="s">
        <v>612</v>
      </c>
      <c r="I2921" s="108" t="s">
        <v>612</v>
      </c>
      <c r="J2921" s="109">
        <v>72</v>
      </c>
      <c r="K2921" s="107">
        <v>2020</v>
      </c>
      <c r="L2921" s="98"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98" t="b">
        <f t="shared" si="45"/>
        <v>0</v>
      </c>
    </row>
    <row r="2922" spans="1:13">
      <c r="A2922" s="107">
        <v>54338</v>
      </c>
      <c r="B2922" s="108" t="s">
        <v>2152</v>
      </c>
      <c r="C2922" s="108" t="s">
        <v>2153</v>
      </c>
      <c r="D2922" s="107">
        <v>16098</v>
      </c>
      <c r="E2922" s="108" t="s">
        <v>132</v>
      </c>
      <c r="F2922" s="108" t="s">
        <v>924</v>
      </c>
      <c r="G2922" s="108" t="s">
        <v>605</v>
      </c>
      <c r="H2922" s="108" t="s">
        <v>1294</v>
      </c>
      <c r="I2922" s="108" t="s">
        <v>689</v>
      </c>
      <c r="J2922" s="109">
        <v>1549.0119999999999</v>
      </c>
      <c r="K2922" s="107">
        <v>2020</v>
      </c>
      <c r="L2922" s="98"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98" t="b">
        <f t="shared" si="45"/>
        <v>0</v>
      </c>
    </row>
    <row r="2923" spans="1:13">
      <c r="A2923" s="107">
        <v>54338</v>
      </c>
      <c r="B2923" s="108" t="s">
        <v>2152</v>
      </c>
      <c r="C2923" s="108" t="s">
        <v>2153</v>
      </c>
      <c r="D2923" s="107">
        <v>16098</v>
      </c>
      <c r="E2923" s="108" t="s">
        <v>132</v>
      </c>
      <c r="F2923" s="108" t="s">
        <v>924</v>
      </c>
      <c r="G2923" s="108" t="s">
        <v>605</v>
      </c>
      <c r="H2923" s="108" t="s">
        <v>604</v>
      </c>
      <c r="I2923" s="108" t="s">
        <v>604</v>
      </c>
      <c r="J2923" s="109">
        <v>5.9880000000000004</v>
      </c>
      <c r="K2923" s="107">
        <v>2020</v>
      </c>
      <c r="L2923" s="98"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98" t="b">
        <f t="shared" si="45"/>
        <v>0</v>
      </c>
    </row>
    <row r="2924" spans="1:13">
      <c r="A2924" s="107">
        <v>54349</v>
      </c>
      <c r="B2924" s="108" t="s">
        <v>2154</v>
      </c>
      <c r="C2924" s="108" t="s">
        <v>2155</v>
      </c>
      <c r="D2924" s="107">
        <v>13365</v>
      </c>
      <c r="E2924" s="108" t="s">
        <v>25</v>
      </c>
      <c r="F2924" s="108" t="s">
        <v>870</v>
      </c>
      <c r="G2924" s="108" t="s">
        <v>16</v>
      </c>
      <c r="H2924" s="108" t="s">
        <v>604</v>
      </c>
      <c r="I2924" s="108" t="s">
        <v>604</v>
      </c>
      <c r="J2924" s="109">
        <v>177352</v>
      </c>
      <c r="K2924" s="107">
        <v>2020</v>
      </c>
      <c r="L2924" s="98"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98" t="b">
        <f t="shared" si="45"/>
        <v>1</v>
      </c>
    </row>
    <row r="2925" spans="1:13">
      <c r="A2925" s="107">
        <v>54349</v>
      </c>
      <c r="B2925" s="108" t="s">
        <v>2154</v>
      </c>
      <c r="C2925" s="108" t="s">
        <v>2155</v>
      </c>
      <c r="D2925" s="107">
        <v>13365</v>
      </c>
      <c r="E2925" s="108" t="s">
        <v>25</v>
      </c>
      <c r="F2925" s="108" t="s">
        <v>870</v>
      </c>
      <c r="G2925" s="108" t="s">
        <v>24</v>
      </c>
      <c r="H2925" s="108" t="s">
        <v>604</v>
      </c>
      <c r="I2925" s="108" t="s">
        <v>604</v>
      </c>
      <c r="J2925" s="109">
        <v>478263</v>
      </c>
      <c r="K2925" s="107">
        <v>2020</v>
      </c>
      <c r="L2925" s="98"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98" t="b">
        <f t="shared" si="45"/>
        <v>1</v>
      </c>
    </row>
    <row r="2926" spans="1:13">
      <c r="A2926" s="107">
        <v>54350</v>
      </c>
      <c r="B2926" s="108" t="s">
        <v>2156</v>
      </c>
      <c r="C2926" s="108" t="s">
        <v>2157</v>
      </c>
      <c r="D2926" s="107">
        <v>13399</v>
      </c>
      <c r="E2926" s="108" t="s">
        <v>25</v>
      </c>
      <c r="F2926" s="108" t="s">
        <v>870</v>
      </c>
      <c r="G2926" s="108" t="s">
        <v>16</v>
      </c>
      <c r="H2926" s="108" t="s">
        <v>604</v>
      </c>
      <c r="I2926" s="108" t="s">
        <v>604</v>
      </c>
      <c r="J2926" s="109">
        <v>182898</v>
      </c>
      <c r="K2926" s="107">
        <v>2020</v>
      </c>
      <c r="L2926" s="98"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98" t="b">
        <f t="shared" si="45"/>
        <v>1</v>
      </c>
    </row>
    <row r="2927" spans="1:13">
      <c r="A2927" s="107">
        <v>54350</v>
      </c>
      <c r="B2927" s="108" t="s">
        <v>2156</v>
      </c>
      <c r="C2927" s="108" t="s">
        <v>2157</v>
      </c>
      <c r="D2927" s="107">
        <v>13399</v>
      </c>
      <c r="E2927" s="108" t="s">
        <v>25</v>
      </c>
      <c r="F2927" s="108" t="s">
        <v>870</v>
      </c>
      <c r="G2927" s="108" t="s">
        <v>24</v>
      </c>
      <c r="H2927" s="108" t="s">
        <v>604</v>
      </c>
      <c r="I2927" s="108" t="s">
        <v>604</v>
      </c>
      <c r="J2927" s="109">
        <v>541477</v>
      </c>
      <c r="K2927" s="107">
        <v>2020</v>
      </c>
      <c r="L2927" s="98"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98" t="b">
        <f t="shared" si="45"/>
        <v>1</v>
      </c>
    </row>
    <row r="2928" spans="1:13">
      <c r="A2928" s="107">
        <v>54360</v>
      </c>
      <c r="B2928" s="108" t="s">
        <v>2158</v>
      </c>
      <c r="C2928" s="108" t="s">
        <v>2159</v>
      </c>
      <c r="D2928" s="107">
        <v>60194</v>
      </c>
      <c r="E2928" s="108" t="s">
        <v>45</v>
      </c>
      <c r="F2928" s="108" t="s">
        <v>1570</v>
      </c>
      <c r="G2928" s="108" t="s">
        <v>649</v>
      </c>
      <c r="H2928" s="108" t="s">
        <v>612</v>
      </c>
      <c r="I2928" s="108" t="s">
        <v>612</v>
      </c>
      <c r="J2928" s="109">
        <v>0</v>
      </c>
      <c r="K2928" s="107">
        <v>2020</v>
      </c>
      <c r="L2928" s="98"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98" t="b">
        <f t="shared" si="45"/>
        <v>0</v>
      </c>
    </row>
    <row r="2929" spans="1:13">
      <c r="A2929" s="107">
        <v>54363</v>
      </c>
      <c r="B2929" s="108" t="s">
        <v>2160</v>
      </c>
      <c r="C2929" s="108" t="s">
        <v>2161</v>
      </c>
      <c r="D2929" s="107">
        <v>50035</v>
      </c>
      <c r="E2929" s="108" t="s">
        <v>104</v>
      </c>
      <c r="F2929" s="108" t="s">
        <v>1570</v>
      </c>
      <c r="G2929" s="108" t="s">
        <v>649</v>
      </c>
      <c r="H2929" s="108" t="s">
        <v>612</v>
      </c>
      <c r="I2929" s="108" t="s">
        <v>612</v>
      </c>
      <c r="J2929" s="109">
        <v>0</v>
      </c>
      <c r="K2929" s="107">
        <v>2020</v>
      </c>
      <c r="L2929" s="98"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98" t="b">
        <f t="shared" si="45"/>
        <v>0</v>
      </c>
    </row>
    <row r="2930" spans="1:13">
      <c r="A2930" s="107">
        <v>54372</v>
      </c>
      <c r="B2930" s="108" t="s">
        <v>2162</v>
      </c>
      <c r="C2930" s="108" t="s">
        <v>2162</v>
      </c>
      <c r="D2930" s="107">
        <v>22208</v>
      </c>
      <c r="E2930" s="108" t="s">
        <v>21</v>
      </c>
      <c r="F2930" s="108" t="s">
        <v>973</v>
      </c>
      <c r="G2930" s="108" t="s">
        <v>16</v>
      </c>
      <c r="H2930" s="108" t="s">
        <v>612</v>
      </c>
      <c r="I2930" s="108" t="s">
        <v>612</v>
      </c>
      <c r="J2930" s="109">
        <v>0</v>
      </c>
      <c r="K2930" s="107">
        <v>2020</v>
      </c>
      <c r="L2930" s="98"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98" t="b">
        <f t="shared" si="45"/>
        <v>0</v>
      </c>
    </row>
    <row r="2931" spans="1:13">
      <c r="A2931" s="107">
        <v>54372</v>
      </c>
      <c r="B2931" s="108" t="s">
        <v>2162</v>
      </c>
      <c r="C2931" s="108" t="s">
        <v>2162</v>
      </c>
      <c r="D2931" s="107">
        <v>22208</v>
      </c>
      <c r="E2931" s="108" t="s">
        <v>21</v>
      </c>
      <c r="F2931" s="108" t="s">
        <v>973</v>
      </c>
      <c r="G2931" s="108" t="s">
        <v>16</v>
      </c>
      <c r="H2931" s="108" t="s">
        <v>604</v>
      </c>
      <c r="I2931" s="108" t="s">
        <v>604</v>
      </c>
      <c r="J2931" s="109">
        <v>0</v>
      </c>
      <c r="K2931" s="107">
        <v>2020</v>
      </c>
      <c r="L2931" s="98"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98" t="b">
        <f t="shared" si="45"/>
        <v>0</v>
      </c>
    </row>
    <row r="2932" spans="1:13">
      <c r="A2932" s="107">
        <v>54372</v>
      </c>
      <c r="B2932" s="108" t="s">
        <v>2162</v>
      </c>
      <c r="C2932" s="108" t="s">
        <v>2162</v>
      </c>
      <c r="D2932" s="107">
        <v>22208</v>
      </c>
      <c r="E2932" s="108" t="s">
        <v>21</v>
      </c>
      <c r="F2932" s="108" t="s">
        <v>973</v>
      </c>
      <c r="G2932" s="108" t="s">
        <v>24</v>
      </c>
      <c r="H2932" s="108" t="s">
        <v>612</v>
      </c>
      <c r="I2932" s="108" t="s">
        <v>612</v>
      </c>
      <c r="J2932" s="109">
        <v>0</v>
      </c>
      <c r="K2932" s="107">
        <v>2020</v>
      </c>
      <c r="L2932" s="98"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98" t="b">
        <f t="shared" si="45"/>
        <v>0</v>
      </c>
    </row>
    <row r="2933" spans="1:13">
      <c r="A2933" s="107">
        <v>54372</v>
      </c>
      <c r="B2933" s="108" t="s">
        <v>2162</v>
      </c>
      <c r="C2933" s="108" t="s">
        <v>2162</v>
      </c>
      <c r="D2933" s="107">
        <v>22208</v>
      </c>
      <c r="E2933" s="108" t="s">
        <v>21</v>
      </c>
      <c r="F2933" s="108" t="s">
        <v>973</v>
      </c>
      <c r="G2933" s="108" t="s">
        <v>24</v>
      </c>
      <c r="H2933" s="108" t="s">
        <v>604</v>
      </c>
      <c r="I2933" s="108" t="s">
        <v>604</v>
      </c>
      <c r="J2933" s="109">
        <v>5691.77</v>
      </c>
      <c r="K2933" s="107">
        <v>2020</v>
      </c>
      <c r="L2933" s="98"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98" t="b">
        <f t="shared" si="45"/>
        <v>0</v>
      </c>
    </row>
    <row r="2934" spans="1:13">
      <c r="A2934" s="107">
        <v>54374</v>
      </c>
      <c r="B2934" s="108" t="s">
        <v>2163</v>
      </c>
      <c r="C2934" s="108" t="s">
        <v>2164</v>
      </c>
      <c r="D2934" s="107">
        <v>24205</v>
      </c>
      <c r="E2934" s="108" t="s">
        <v>151</v>
      </c>
      <c r="F2934" s="108" t="s">
        <v>924</v>
      </c>
      <c r="G2934" s="108" t="s">
        <v>649</v>
      </c>
      <c r="H2934" s="108" t="s">
        <v>612</v>
      </c>
      <c r="I2934" s="108" t="s">
        <v>612</v>
      </c>
      <c r="J2934" s="109">
        <v>178.37899999999999</v>
      </c>
      <c r="K2934" s="107">
        <v>2020</v>
      </c>
      <c r="L2934" s="98"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98" t="b">
        <f t="shared" si="45"/>
        <v>0</v>
      </c>
    </row>
    <row r="2935" spans="1:13">
      <c r="A2935" s="107">
        <v>54374</v>
      </c>
      <c r="B2935" s="108" t="s">
        <v>2163</v>
      </c>
      <c r="C2935" s="108" t="s">
        <v>2164</v>
      </c>
      <c r="D2935" s="107">
        <v>24205</v>
      </c>
      <c r="E2935" s="108" t="s">
        <v>151</v>
      </c>
      <c r="F2935" s="108" t="s">
        <v>924</v>
      </c>
      <c r="G2935" s="108" t="s">
        <v>649</v>
      </c>
      <c r="H2935" s="108" t="s">
        <v>604</v>
      </c>
      <c r="I2935" s="108" t="s">
        <v>604</v>
      </c>
      <c r="J2935" s="109">
        <v>8065.3810000000003</v>
      </c>
      <c r="K2935" s="107">
        <v>2020</v>
      </c>
      <c r="L2935" s="98"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98" t="b">
        <f t="shared" si="45"/>
        <v>0</v>
      </c>
    </row>
    <row r="2936" spans="1:13">
      <c r="A2936" s="107">
        <v>54374</v>
      </c>
      <c r="B2936" s="108" t="s">
        <v>2163</v>
      </c>
      <c r="C2936" s="108" t="s">
        <v>2164</v>
      </c>
      <c r="D2936" s="107">
        <v>24205</v>
      </c>
      <c r="E2936" s="108" t="s">
        <v>151</v>
      </c>
      <c r="F2936" s="108" t="s">
        <v>924</v>
      </c>
      <c r="G2936" s="108" t="s">
        <v>649</v>
      </c>
      <c r="H2936" s="108" t="s">
        <v>646</v>
      </c>
      <c r="I2936" s="108" t="s">
        <v>646</v>
      </c>
      <c r="J2936" s="109">
        <v>0</v>
      </c>
      <c r="K2936" s="107">
        <v>2020</v>
      </c>
      <c r="L2936" s="98"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98" t="b">
        <f t="shared" si="45"/>
        <v>0</v>
      </c>
    </row>
    <row r="2937" spans="1:13">
      <c r="A2937" s="107">
        <v>54374</v>
      </c>
      <c r="B2937" s="108" t="s">
        <v>2163</v>
      </c>
      <c r="C2937" s="108" t="s">
        <v>2164</v>
      </c>
      <c r="D2937" s="107">
        <v>24205</v>
      </c>
      <c r="E2937" s="108" t="s">
        <v>151</v>
      </c>
      <c r="F2937" s="108" t="s">
        <v>924</v>
      </c>
      <c r="G2937" s="108" t="s">
        <v>605</v>
      </c>
      <c r="H2937" s="108" t="s">
        <v>604</v>
      </c>
      <c r="I2937" s="108" t="s">
        <v>604</v>
      </c>
      <c r="J2937" s="109">
        <v>0</v>
      </c>
      <c r="K2937" s="107">
        <v>2020</v>
      </c>
      <c r="L2937" s="98"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98" t="b">
        <f t="shared" si="45"/>
        <v>0</v>
      </c>
    </row>
    <row r="2938" spans="1:13">
      <c r="A2938" s="107">
        <v>54374</v>
      </c>
      <c r="B2938" s="108" t="s">
        <v>2163</v>
      </c>
      <c r="C2938" s="108" t="s">
        <v>2164</v>
      </c>
      <c r="D2938" s="107">
        <v>24205</v>
      </c>
      <c r="E2938" s="108" t="s">
        <v>151</v>
      </c>
      <c r="F2938" s="108" t="s">
        <v>924</v>
      </c>
      <c r="G2938" s="108" t="s">
        <v>605</v>
      </c>
      <c r="H2938" s="108" t="s">
        <v>733</v>
      </c>
      <c r="I2938" s="108" t="s">
        <v>734</v>
      </c>
      <c r="J2938" s="109">
        <v>3570.57</v>
      </c>
      <c r="K2938" s="107">
        <v>2020</v>
      </c>
      <c r="L2938" s="98"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98" t="b">
        <f t="shared" si="45"/>
        <v>0</v>
      </c>
    </row>
    <row r="2939" spans="1:13">
      <c r="A2939" s="107">
        <v>54374</v>
      </c>
      <c r="B2939" s="108" t="s">
        <v>2163</v>
      </c>
      <c r="C2939" s="108" t="s">
        <v>2164</v>
      </c>
      <c r="D2939" s="107">
        <v>24205</v>
      </c>
      <c r="E2939" s="108" t="s">
        <v>151</v>
      </c>
      <c r="F2939" s="108" t="s">
        <v>924</v>
      </c>
      <c r="G2939" s="108" t="s">
        <v>605</v>
      </c>
      <c r="H2939" s="108" t="s">
        <v>646</v>
      </c>
      <c r="I2939" s="108" t="s">
        <v>646</v>
      </c>
      <c r="J2939" s="109">
        <v>0</v>
      </c>
      <c r="K2939" s="107">
        <v>2020</v>
      </c>
      <c r="L2939" s="98"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98" t="b">
        <f t="shared" si="45"/>
        <v>0</v>
      </c>
    </row>
    <row r="2940" spans="1:13">
      <c r="A2940" s="107">
        <v>54407</v>
      </c>
      <c r="B2940" s="108" t="s">
        <v>2165</v>
      </c>
      <c r="C2940" s="108" t="s">
        <v>2166</v>
      </c>
      <c r="D2940" s="107">
        <v>18028</v>
      </c>
      <c r="E2940" s="108" t="s">
        <v>148</v>
      </c>
      <c r="F2940" s="108" t="s">
        <v>973</v>
      </c>
      <c r="G2940" s="108" t="s">
        <v>649</v>
      </c>
      <c r="H2940" s="108" t="s">
        <v>612</v>
      </c>
      <c r="I2940" s="108" t="s">
        <v>612</v>
      </c>
      <c r="J2940" s="109">
        <v>0</v>
      </c>
      <c r="K2940" s="107">
        <v>2020</v>
      </c>
      <c r="L2940" s="98"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98" t="b">
        <f t="shared" si="45"/>
        <v>0</v>
      </c>
    </row>
    <row r="2941" spans="1:13">
      <c r="A2941" s="107">
        <v>54407</v>
      </c>
      <c r="B2941" s="108" t="s">
        <v>2165</v>
      </c>
      <c r="C2941" s="108" t="s">
        <v>2166</v>
      </c>
      <c r="D2941" s="107">
        <v>18028</v>
      </c>
      <c r="E2941" s="108" t="s">
        <v>148</v>
      </c>
      <c r="F2941" s="108" t="s">
        <v>973</v>
      </c>
      <c r="G2941" s="108" t="s">
        <v>605</v>
      </c>
      <c r="H2941" s="108" t="s">
        <v>606</v>
      </c>
      <c r="I2941" s="108" t="s">
        <v>607</v>
      </c>
      <c r="J2941" s="109">
        <v>0</v>
      </c>
      <c r="K2941" s="107">
        <v>2020</v>
      </c>
      <c r="L2941" s="98"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98" t="b">
        <f t="shared" si="45"/>
        <v>0</v>
      </c>
    </row>
    <row r="2942" spans="1:13">
      <c r="A2942" s="107">
        <v>54407</v>
      </c>
      <c r="B2942" s="108" t="s">
        <v>2165</v>
      </c>
      <c r="C2942" s="108" t="s">
        <v>2166</v>
      </c>
      <c r="D2942" s="107">
        <v>18028</v>
      </c>
      <c r="E2942" s="108" t="s">
        <v>148</v>
      </c>
      <c r="F2942" s="108" t="s">
        <v>973</v>
      </c>
      <c r="G2942" s="108" t="s">
        <v>605</v>
      </c>
      <c r="H2942" s="108" t="s">
        <v>612</v>
      </c>
      <c r="I2942" s="108" t="s">
        <v>612</v>
      </c>
      <c r="J2942" s="109">
        <v>0</v>
      </c>
      <c r="K2942" s="107">
        <v>2020</v>
      </c>
      <c r="L2942" s="98"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98" t="b">
        <f t="shared" si="45"/>
        <v>0</v>
      </c>
    </row>
    <row r="2943" spans="1:13">
      <c r="A2943" s="107">
        <v>54407</v>
      </c>
      <c r="B2943" s="108" t="s">
        <v>2165</v>
      </c>
      <c r="C2943" s="108" t="s">
        <v>2166</v>
      </c>
      <c r="D2943" s="107">
        <v>18028</v>
      </c>
      <c r="E2943" s="108" t="s">
        <v>148</v>
      </c>
      <c r="F2943" s="108" t="s">
        <v>973</v>
      </c>
      <c r="G2943" s="108" t="s">
        <v>605</v>
      </c>
      <c r="H2943" s="108" t="s">
        <v>604</v>
      </c>
      <c r="I2943" s="108" t="s">
        <v>604</v>
      </c>
      <c r="J2943" s="109">
        <v>0</v>
      </c>
      <c r="K2943" s="107">
        <v>2020</v>
      </c>
      <c r="L2943" s="98"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98" t="b">
        <f t="shared" si="45"/>
        <v>0</v>
      </c>
    </row>
    <row r="2944" spans="1:13">
      <c r="A2944" s="107">
        <v>54407</v>
      </c>
      <c r="B2944" s="108" t="s">
        <v>2165</v>
      </c>
      <c r="C2944" s="108" t="s">
        <v>2166</v>
      </c>
      <c r="D2944" s="107">
        <v>18028</v>
      </c>
      <c r="E2944" s="108" t="s">
        <v>148</v>
      </c>
      <c r="F2944" s="108" t="s">
        <v>973</v>
      </c>
      <c r="G2944" s="108" t="s">
        <v>605</v>
      </c>
      <c r="H2944" s="108" t="s">
        <v>785</v>
      </c>
      <c r="I2944" s="108" t="s">
        <v>786</v>
      </c>
      <c r="J2944" s="109">
        <v>0</v>
      </c>
      <c r="K2944" s="107">
        <v>2020</v>
      </c>
      <c r="L2944" s="98"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98" t="b">
        <f t="shared" si="45"/>
        <v>0</v>
      </c>
    </row>
    <row r="2945" spans="1:13">
      <c r="A2945" s="107">
        <v>54408</v>
      </c>
      <c r="B2945" s="108" t="s">
        <v>2167</v>
      </c>
      <c r="C2945" s="108" t="s">
        <v>2166</v>
      </c>
      <c r="D2945" s="107">
        <v>18028</v>
      </c>
      <c r="E2945" s="108" t="s">
        <v>148</v>
      </c>
      <c r="F2945" s="108" t="s">
        <v>973</v>
      </c>
      <c r="G2945" s="108" t="s">
        <v>649</v>
      </c>
      <c r="H2945" s="108" t="s">
        <v>612</v>
      </c>
      <c r="I2945" s="108" t="s">
        <v>612</v>
      </c>
      <c r="J2945" s="109">
        <v>0</v>
      </c>
      <c r="K2945" s="107">
        <v>2020</v>
      </c>
      <c r="L2945" s="98"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98" t="b">
        <f t="shared" si="45"/>
        <v>0</v>
      </c>
    </row>
    <row r="2946" spans="1:13">
      <c r="A2946" s="107">
        <v>54408</v>
      </c>
      <c r="B2946" s="108" t="s">
        <v>2167</v>
      </c>
      <c r="C2946" s="108" t="s">
        <v>2166</v>
      </c>
      <c r="D2946" s="107">
        <v>18028</v>
      </c>
      <c r="E2946" s="108" t="s">
        <v>148</v>
      </c>
      <c r="F2946" s="108" t="s">
        <v>973</v>
      </c>
      <c r="G2946" s="108" t="s">
        <v>605</v>
      </c>
      <c r="H2946" s="108" t="s">
        <v>606</v>
      </c>
      <c r="I2946" s="108" t="s">
        <v>607</v>
      </c>
      <c r="J2946" s="109">
        <v>0</v>
      </c>
      <c r="K2946" s="107">
        <v>2020</v>
      </c>
      <c r="L2946" s="98"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98" t="b">
        <f t="shared" si="45"/>
        <v>0</v>
      </c>
    </row>
    <row r="2947" spans="1:13">
      <c r="A2947" s="107">
        <v>54408</v>
      </c>
      <c r="B2947" s="108" t="s">
        <v>2167</v>
      </c>
      <c r="C2947" s="108" t="s">
        <v>2166</v>
      </c>
      <c r="D2947" s="107">
        <v>18028</v>
      </c>
      <c r="E2947" s="108" t="s">
        <v>148</v>
      </c>
      <c r="F2947" s="108" t="s">
        <v>973</v>
      </c>
      <c r="G2947" s="108" t="s">
        <v>605</v>
      </c>
      <c r="H2947" s="108" t="s">
        <v>612</v>
      </c>
      <c r="I2947" s="108" t="s">
        <v>612</v>
      </c>
      <c r="J2947" s="109">
        <v>0</v>
      </c>
      <c r="K2947" s="107">
        <v>2020</v>
      </c>
      <c r="L2947" s="98"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98" t="b">
        <f t="shared" si="45"/>
        <v>0</v>
      </c>
    </row>
    <row r="2948" spans="1:13">
      <c r="A2948" s="107">
        <v>54408</v>
      </c>
      <c r="B2948" s="108" t="s">
        <v>2167</v>
      </c>
      <c r="C2948" s="108" t="s">
        <v>2166</v>
      </c>
      <c r="D2948" s="107">
        <v>18028</v>
      </c>
      <c r="E2948" s="108" t="s">
        <v>148</v>
      </c>
      <c r="F2948" s="108" t="s">
        <v>973</v>
      </c>
      <c r="G2948" s="108" t="s">
        <v>605</v>
      </c>
      <c r="H2948" s="108" t="s">
        <v>604</v>
      </c>
      <c r="I2948" s="108" t="s">
        <v>604</v>
      </c>
      <c r="J2948" s="109">
        <v>0</v>
      </c>
      <c r="K2948" s="107">
        <v>2020</v>
      </c>
      <c r="L2948" s="98"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98" t="b">
        <f t="shared" si="45"/>
        <v>0</v>
      </c>
    </row>
    <row r="2949" spans="1:13">
      <c r="A2949" s="107">
        <v>54409</v>
      </c>
      <c r="B2949" s="108" t="s">
        <v>2168</v>
      </c>
      <c r="C2949" s="108" t="s">
        <v>2169</v>
      </c>
      <c r="D2949" s="107">
        <v>4823</v>
      </c>
      <c r="E2949" s="108" t="s">
        <v>94</v>
      </c>
      <c r="F2949" s="108" t="s">
        <v>973</v>
      </c>
      <c r="G2949" s="108" t="s">
        <v>605</v>
      </c>
      <c r="H2949" s="108" t="s">
        <v>620</v>
      </c>
      <c r="I2949" s="108" t="s">
        <v>621</v>
      </c>
      <c r="J2949" s="109">
        <v>0</v>
      </c>
      <c r="K2949" s="107">
        <v>2020</v>
      </c>
      <c r="L2949" s="98"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98" t="b">
        <f t="shared" si="45"/>
        <v>0</v>
      </c>
    </row>
    <row r="2950" spans="1:13">
      <c r="A2950" s="107">
        <v>54409</v>
      </c>
      <c r="B2950" s="108" t="s">
        <v>2168</v>
      </c>
      <c r="C2950" s="108" t="s">
        <v>2169</v>
      </c>
      <c r="D2950" s="107">
        <v>4823</v>
      </c>
      <c r="E2950" s="108" t="s">
        <v>94</v>
      </c>
      <c r="F2950" s="108" t="s">
        <v>973</v>
      </c>
      <c r="G2950" s="108" t="s">
        <v>605</v>
      </c>
      <c r="H2950" s="108" t="s">
        <v>646</v>
      </c>
      <c r="I2950" s="108" t="s">
        <v>646</v>
      </c>
      <c r="J2950" s="109">
        <v>10314.01</v>
      </c>
      <c r="K2950" s="107">
        <v>2020</v>
      </c>
      <c r="L2950" s="98"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98" t="b">
        <f t="shared" si="45"/>
        <v>0</v>
      </c>
    </row>
    <row r="2951" spans="1:13">
      <c r="A2951" s="107">
        <v>54410</v>
      </c>
      <c r="B2951" s="108" t="s">
        <v>2170</v>
      </c>
      <c r="C2951" s="108" t="s">
        <v>2170</v>
      </c>
      <c r="D2951" s="107">
        <v>4732</v>
      </c>
      <c r="E2951" s="108" t="s">
        <v>16</v>
      </c>
      <c r="F2951" s="108" t="s">
        <v>924</v>
      </c>
      <c r="G2951" s="108" t="s">
        <v>611</v>
      </c>
      <c r="H2951" s="108" t="s">
        <v>604</v>
      </c>
      <c r="I2951" s="108" t="s">
        <v>604</v>
      </c>
      <c r="J2951" s="109">
        <v>147297</v>
      </c>
      <c r="K2951" s="107">
        <v>2020</v>
      </c>
      <c r="L2951" s="98"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98" t="b">
        <f t="shared" si="45"/>
        <v>0</v>
      </c>
    </row>
    <row r="2952" spans="1:13">
      <c r="A2952" s="107">
        <v>54414</v>
      </c>
      <c r="B2952" s="108" t="s">
        <v>2171</v>
      </c>
      <c r="C2952" s="108" t="s">
        <v>2171</v>
      </c>
      <c r="D2952" s="107">
        <v>9765</v>
      </c>
      <c r="E2952" s="108" t="s">
        <v>50</v>
      </c>
      <c r="F2952" s="108" t="s">
        <v>1570</v>
      </c>
      <c r="G2952" s="108" t="s">
        <v>649</v>
      </c>
      <c r="H2952" s="108" t="s">
        <v>606</v>
      </c>
      <c r="I2952" s="108" t="s">
        <v>607</v>
      </c>
      <c r="J2952" s="109">
        <v>0</v>
      </c>
      <c r="K2952" s="107">
        <v>2020</v>
      </c>
      <c r="L2952" s="98"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98"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07">
        <v>54414</v>
      </c>
      <c r="B2953" s="108" t="s">
        <v>2171</v>
      </c>
      <c r="C2953" s="108" t="s">
        <v>2171</v>
      </c>
      <c r="D2953" s="107">
        <v>9765</v>
      </c>
      <c r="E2953" s="108" t="s">
        <v>50</v>
      </c>
      <c r="F2953" s="108" t="s">
        <v>1570</v>
      </c>
      <c r="G2953" s="108" t="s">
        <v>649</v>
      </c>
      <c r="H2953" s="108" t="s">
        <v>612</v>
      </c>
      <c r="I2953" s="108" t="s">
        <v>612</v>
      </c>
      <c r="J2953" s="109">
        <v>62</v>
      </c>
      <c r="K2953" s="107">
        <v>2020</v>
      </c>
      <c r="L2953" s="98"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98" t="b">
        <f t="shared" si="46"/>
        <v>0</v>
      </c>
    </row>
    <row r="2954" spans="1:13">
      <c r="A2954" s="107">
        <v>54414</v>
      </c>
      <c r="B2954" s="108" t="s">
        <v>2171</v>
      </c>
      <c r="C2954" s="108" t="s">
        <v>2171</v>
      </c>
      <c r="D2954" s="107">
        <v>9765</v>
      </c>
      <c r="E2954" s="108" t="s">
        <v>50</v>
      </c>
      <c r="F2954" s="108" t="s">
        <v>1570</v>
      </c>
      <c r="G2954" s="108" t="s">
        <v>649</v>
      </c>
      <c r="H2954" s="108" t="s">
        <v>604</v>
      </c>
      <c r="I2954" s="108" t="s">
        <v>604</v>
      </c>
      <c r="J2954" s="109">
        <v>0</v>
      </c>
      <c r="K2954" s="107">
        <v>2020</v>
      </c>
      <c r="L2954" s="98"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98" t="b">
        <f t="shared" si="46"/>
        <v>0</v>
      </c>
    </row>
    <row r="2955" spans="1:13">
      <c r="A2955" s="107">
        <v>54427</v>
      </c>
      <c r="B2955" s="108" t="s">
        <v>2172</v>
      </c>
      <c r="C2955" s="108" t="s">
        <v>2173</v>
      </c>
      <c r="D2955" s="107">
        <v>7043</v>
      </c>
      <c r="E2955" s="108" t="s">
        <v>62</v>
      </c>
      <c r="F2955" s="108" t="s">
        <v>924</v>
      </c>
      <c r="G2955" s="108" t="s">
        <v>605</v>
      </c>
      <c r="H2955" s="108" t="s">
        <v>606</v>
      </c>
      <c r="I2955" s="108" t="s">
        <v>607</v>
      </c>
      <c r="J2955" s="109">
        <v>0</v>
      </c>
      <c r="K2955" s="107">
        <v>2020</v>
      </c>
      <c r="L2955" s="98"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98" t="b">
        <f t="shared" si="46"/>
        <v>0</v>
      </c>
    </row>
    <row r="2956" spans="1:13">
      <c r="A2956" s="107">
        <v>54427</v>
      </c>
      <c r="B2956" s="108" t="s">
        <v>2172</v>
      </c>
      <c r="C2956" s="108" t="s">
        <v>2173</v>
      </c>
      <c r="D2956" s="107">
        <v>7043</v>
      </c>
      <c r="E2956" s="108" t="s">
        <v>62</v>
      </c>
      <c r="F2956" s="108" t="s">
        <v>924</v>
      </c>
      <c r="G2956" s="108" t="s">
        <v>605</v>
      </c>
      <c r="H2956" s="108" t="s">
        <v>1463</v>
      </c>
      <c r="I2956" s="108" t="s">
        <v>786</v>
      </c>
      <c r="J2956" s="109">
        <v>219439.71</v>
      </c>
      <c r="K2956" s="107">
        <v>2020</v>
      </c>
      <c r="L2956" s="98"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98" t="b">
        <f t="shared" si="46"/>
        <v>0</v>
      </c>
    </row>
    <row r="2957" spans="1:13">
      <c r="A2957" s="107">
        <v>54427</v>
      </c>
      <c r="B2957" s="108" t="s">
        <v>2172</v>
      </c>
      <c r="C2957" s="108" t="s">
        <v>2173</v>
      </c>
      <c r="D2957" s="107">
        <v>7043</v>
      </c>
      <c r="E2957" s="108" t="s">
        <v>62</v>
      </c>
      <c r="F2957" s="108" t="s">
        <v>924</v>
      </c>
      <c r="G2957" s="108" t="s">
        <v>605</v>
      </c>
      <c r="H2957" s="108" t="s">
        <v>612</v>
      </c>
      <c r="I2957" s="108" t="s">
        <v>612</v>
      </c>
      <c r="J2957" s="109">
        <v>0</v>
      </c>
      <c r="K2957" s="107">
        <v>2020</v>
      </c>
      <c r="L2957" s="98"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98" t="b">
        <f t="shared" si="46"/>
        <v>0</v>
      </c>
    </row>
    <row r="2958" spans="1:13">
      <c r="A2958" s="107">
        <v>54427</v>
      </c>
      <c r="B2958" s="108" t="s">
        <v>2172</v>
      </c>
      <c r="C2958" s="108" t="s">
        <v>2173</v>
      </c>
      <c r="D2958" s="107">
        <v>7043</v>
      </c>
      <c r="E2958" s="108" t="s">
        <v>62</v>
      </c>
      <c r="F2958" s="108" t="s">
        <v>924</v>
      </c>
      <c r="G2958" s="108" t="s">
        <v>605</v>
      </c>
      <c r="H2958" s="108" t="s">
        <v>604</v>
      </c>
      <c r="I2958" s="108" t="s">
        <v>604</v>
      </c>
      <c r="J2958" s="109">
        <v>34611.894999999997</v>
      </c>
      <c r="K2958" s="107">
        <v>2020</v>
      </c>
      <c r="L2958" s="98"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98" t="b">
        <f t="shared" si="46"/>
        <v>0</v>
      </c>
    </row>
    <row r="2959" spans="1:13">
      <c r="A2959" s="107">
        <v>54427</v>
      </c>
      <c r="B2959" s="108" t="s">
        <v>2172</v>
      </c>
      <c r="C2959" s="108" t="s">
        <v>2173</v>
      </c>
      <c r="D2959" s="107">
        <v>7043</v>
      </c>
      <c r="E2959" s="108" t="s">
        <v>62</v>
      </c>
      <c r="F2959" s="108" t="s">
        <v>924</v>
      </c>
      <c r="G2959" s="108" t="s">
        <v>605</v>
      </c>
      <c r="H2959" s="108" t="s">
        <v>656</v>
      </c>
      <c r="I2959" s="108" t="s">
        <v>656</v>
      </c>
      <c r="J2959" s="109">
        <v>0</v>
      </c>
      <c r="K2959" s="107">
        <v>2020</v>
      </c>
      <c r="L2959" s="98"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98" t="b">
        <f t="shared" si="46"/>
        <v>0</v>
      </c>
    </row>
    <row r="2960" spans="1:13">
      <c r="A2960" s="107">
        <v>54427</v>
      </c>
      <c r="B2960" s="108" t="s">
        <v>2172</v>
      </c>
      <c r="C2960" s="108" t="s">
        <v>2173</v>
      </c>
      <c r="D2960" s="107">
        <v>7043</v>
      </c>
      <c r="E2960" s="108" t="s">
        <v>62</v>
      </c>
      <c r="F2960" s="108" t="s">
        <v>924</v>
      </c>
      <c r="G2960" s="108" t="s">
        <v>605</v>
      </c>
      <c r="H2960" s="108" t="s">
        <v>646</v>
      </c>
      <c r="I2960" s="108" t="s">
        <v>646</v>
      </c>
      <c r="J2960" s="109">
        <v>0</v>
      </c>
      <c r="K2960" s="107">
        <v>2020</v>
      </c>
      <c r="L2960" s="98"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98" t="b">
        <f t="shared" si="46"/>
        <v>0</v>
      </c>
    </row>
    <row r="2961" spans="1:13">
      <c r="A2961" s="107">
        <v>54427</v>
      </c>
      <c r="B2961" s="108" t="s">
        <v>2172</v>
      </c>
      <c r="C2961" s="108" t="s">
        <v>2173</v>
      </c>
      <c r="D2961" s="107">
        <v>7043</v>
      </c>
      <c r="E2961" s="108" t="s">
        <v>62</v>
      </c>
      <c r="F2961" s="108" t="s">
        <v>924</v>
      </c>
      <c r="G2961" s="108" t="s">
        <v>605</v>
      </c>
      <c r="H2961" s="108" t="s">
        <v>785</v>
      </c>
      <c r="I2961" s="108" t="s">
        <v>786</v>
      </c>
      <c r="J2961" s="109">
        <v>144699.53</v>
      </c>
      <c r="K2961" s="107">
        <v>2020</v>
      </c>
      <c r="L2961" s="98"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98" t="b">
        <f t="shared" si="46"/>
        <v>0</v>
      </c>
    </row>
    <row r="2962" spans="1:13">
      <c r="A2962" s="107">
        <v>54429</v>
      </c>
      <c r="B2962" s="108" t="s">
        <v>2174</v>
      </c>
      <c r="C2962" s="108" t="s">
        <v>2175</v>
      </c>
      <c r="D2962" s="107">
        <v>57356</v>
      </c>
      <c r="E2962" s="108" t="s">
        <v>3</v>
      </c>
      <c r="F2962" s="108" t="s">
        <v>924</v>
      </c>
      <c r="G2962" s="108" t="s">
        <v>605</v>
      </c>
      <c r="H2962" s="108" t="s">
        <v>1463</v>
      </c>
      <c r="I2962" s="108" t="s">
        <v>786</v>
      </c>
      <c r="J2962" s="109">
        <v>385789.65</v>
      </c>
      <c r="K2962" s="107">
        <v>2020</v>
      </c>
      <c r="L2962" s="98"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98" t="b">
        <f t="shared" si="46"/>
        <v>0</v>
      </c>
    </row>
    <row r="2963" spans="1:13">
      <c r="A2963" s="107">
        <v>54429</v>
      </c>
      <c r="B2963" s="108" t="s">
        <v>2174</v>
      </c>
      <c r="C2963" s="108" t="s">
        <v>2175</v>
      </c>
      <c r="D2963" s="107">
        <v>57356</v>
      </c>
      <c r="E2963" s="108" t="s">
        <v>3</v>
      </c>
      <c r="F2963" s="108" t="s">
        <v>924</v>
      </c>
      <c r="G2963" s="108" t="s">
        <v>605</v>
      </c>
      <c r="H2963" s="108" t="s">
        <v>612</v>
      </c>
      <c r="I2963" s="108" t="s">
        <v>612</v>
      </c>
      <c r="J2963" s="109">
        <v>3.0489999999999999</v>
      </c>
      <c r="K2963" s="107">
        <v>2020</v>
      </c>
      <c r="L2963" s="98"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98" t="b">
        <f t="shared" si="46"/>
        <v>0</v>
      </c>
    </row>
    <row r="2964" spans="1:13">
      <c r="A2964" s="107">
        <v>54429</v>
      </c>
      <c r="B2964" s="108" t="s">
        <v>2174</v>
      </c>
      <c r="C2964" s="108" t="s">
        <v>2175</v>
      </c>
      <c r="D2964" s="107">
        <v>57356</v>
      </c>
      <c r="E2964" s="108" t="s">
        <v>3</v>
      </c>
      <c r="F2964" s="108" t="s">
        <v>924</v>
      </c>
      <c r="G2964" s="108" t="s">
        <v>605</v>
      </c>
      <c r="H2964" s="108" t="s">
        <v>604</v>
      </c>
      <c r="I2964" s="108" t="s">
        <v>604</v>
      </c>
      <c r="J2964" s="109">
        <v>7519.5169999999998</v>
      </c>
      <c r="K2964" s="107">
        <v>2020</v>
      </c>
      <c r="L2964" s="98"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98" t="b">
        <f t="shared" si="46"/>
        <v>0</v>
      </c>
    </row>
    <row r="2965" spans="1:13">
      <c r="A2965" s="107">
        <v>54429</v>
      </c>
      <c r="B2965" s="108" t="s">
        <v>2174</v>
      </c>
      <c r="C2965" s="108" t="s">
        <v>2175</v>
      </c>
      <c r="D2965" s="107">
        <v>57356</v>
      </c>
      <c r="E2965" s="108" t="s">
        <v>3</v>
      </c>
      <c r="F2965" s="108" t="s">
        <v>924</v>
      </c>
      <c r="G2965" s="108" t="s">
        <v>605</v>
      </c>
      <c r="H2965" s="108" t="s">
        <v>785</v>
      </c>
      <c r="I2965" s="108" t="s">
        <v>786</v>
      </c>
      <c r="J2965" s="109">
        <v>10062.758</v>
      </c>
      <c r="K2965" s="107">
        <v>2020</v>
      </c>
      <c r="L2965" s="98"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98" t="b">
        <f t="shared" si="46"/>
        <v>0</v>
      </c>
    </row>
    <row r="2966" spans="1:13">
      <c r="A2966" s="107">
        <v>54451</v>
      </c>
      <c r="B2966" s="108" t="s">
        <v>2176</v>
      </c>
      <c r="C2966" s="108" t="s">
        <v>2177</v>
      </c>
      <c r="D2966" s="107">
        <v>38215</v>
      </c>
      <c r="E2966" s="108" t="s">
        <v>16</v>
      </c>
      <c r="F2966" s="108" t="s">
        <v>924</v>
      </c>
      <c r="G2966" s="108" t="s">
        <v>611</v>
      </c>
      <c r="H2966" s="108" t="s">
        <v>604</v>
      </c>
      <c r="I2966" s="108" t="s">
        <v>604</v>
      </c>
      <c r="J2966" s="109">
        <v>162545.21</v>
      </c>
      <c r="K2966" s="107">
        <v>2020</v>
      </c>
      <c r="L2966" s="98"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98" t="b">
        <f t="shared" si="46"/>
        <v>0</v>
      </c>
    </row>
    <row r="2967" spans="1:13">
      <c r="A2967" s="107">
        <v>54451</v>
      </c>
      <c r="B2967" s="108" t="s">
        <v>2176</v>
      </c>
      <c r="C2967" s="108" t="s">
        <v>2177</v>
      </c>
      <c r="D2967" s="107">
        <v>38215</v>
      </c>
      <c r="E2967" s="108" t="s">
        <v>16</v>
      </c>
      <c r="F2967" s="108" t="s">
        <v>924</v>
      </c>
      <c r="G2967" s="108" t="s">
        <v>611</v>
      </c>
      <c r="H2967" s="108" t="s">
        <v>733</v>
      </c>
      <c r="I2967" s="108" t="s">
        <v>734</v>
      </c>
      <c r="J2967" s="109">
        <v>181794.8</v>
      </c>
      <c r="K2967" s="107">
        <v>2020</v>
      </c>
      <c r="L2967" s="98"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98" t="b">
        <f t="shared" si="46"/>
        <v>0</v>
      </c>
    </row>
    <row r="2968" spans="1:13">
      <c r="A2968" s="107">
        <v>54462</v>
      </c>
      <c r="B2968" s="108" t="s">
        <v>2178</v>
      </c>
      <c r="C2968" s="108" t="s">
        <v>2148</v>
      </c>
      <c r="D2968" s="107">
        <v>55810</v>
      </c>
      <c r="E2968" s="108" t="s">
        <v>35</v>
      </c>
      <c r="F2968" s="108" t="s">
        <v>1570</v>
      </c>
      <c r="G2968" s="108" t="s">
        <v>664</v>
      </c>
      <c r="H2968" s="108" t="s">
        <v>636</v>
      </c>
      <c r="I2968" s="108" t="s">
        <v>665</v>
      </c>
      <c r="J2968" s="109">
        <v>998</v>
      </c>
      <c r="K2968" s="107">
        <v>2020</v>
      </c>
      <c r="L2968" s="98"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98" t="b">
        <f t="shared" si="46"/>
        <v>0</v>
      </c>
    </row>
    <row r="2969" spans="1:13">
      <c r="A2969" s="107">
        <v>54472</v>
      </c>
      <c r="B2969" s="108" t="s">
        <v>2179</v>
      </c>
      <c r="C2969" s="108" t="s">
        <v>2180</v>
      </c>
      <c r="D2969" s="107">
        <v>16968</v>
      </c>
      <c r="E2969" s="108" t="s">
        <v>151</v>
      </c>
      <c r="F2969" s="108" t="s">
        <v>924</v>
      </c>
      <c r="G2969" s="108" t="s">
        <v>605</v>
      </c>
      <c r="H2969" s="108" t="s">
        <v>604</v>
      </c>
      <c r="I2969" s="108" t="s">
        <v>604</v>
      </c>
      <c r="J2969" s="109">
        <v>4616.8270000000002</v>
      </c>
      <c r="K2969" s="107">
        <v>2020</v>
      </c>
      <c r="L2969" s="98"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98" t="b">
        <f t="shared" si="46"/>
        <v>0</v>
      </c>
    </row>
    <row r="2970" spans="1:13">
      <c r="A2970" s="107">
        <v>54472</v>
      </c>
      <c r="B2970" s="108" t="s">
        <v>2179</v>
      </c>
      <c r="C2970" s="108" t="s">
        <v>2180</v>
      </c>
      <c r="D2970" s="107">
        <v>16968</v>
      </c>
      <c r="E2970" s="108" t="s">
        <v>151</v>
      </c>
      <c r="F2970" s="108" t="s">
        <v>924</v>
      </c>
      <c r="G2970" s="108" t="s">
        <v>605</v>
      </c>
      <c r="H2970" s="108" t="s">
        <v>727</v>
      </c>
      <c r="I2970" s="108" t="s">
        <v>727</v>
      </c>
      <c r="J2970" s="109">
        <v>78770.972999999998</v>
      </c>
      <c r="K2970" s="107">
        <v>2020</v>
      </c>
      <c r="L2970" s="98"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98" t="b">
        <f t="shared" si="46"/>
        <v>0</v>
      </c>
    </row>
    <row r="2971" spans="1:13">
      <c r="A2971" s="107">
        <v>54520</v>
      </c>
      <c r="B2971" s="108" t="s">
        <v>2181</v>
      </c>
      <c r="C2971" s="108" t="s">
        <v>2182</v>
      </c>
      <c r="D2971" s="107">
        <v>6831</v>
      </c>
      <c r="E2971" s="108" t="s">
        <v>132</v>
      </c>
      <c r="F2971" s="108" t="s">
        <v>973</v>
      </c>
      <c r="G2971" s="108" t="s">
        <v>611</v>
      </c>
      <c r="H2971" s="108" t="s">
        <v>650</v>
      </c>
      <c r="I2971" s="108" t="s">
        <v>651</v>
      </c>
      <c r="J2971" s="109">
        <v>0</v>
      </c>
      <c r="K2971" s="107">
        <v>2020</v>
      </c>
      <c r="L2971" s="98"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98" t="b">
        <f t="shared" si="46"/>
        <v>0</v>
      </c>
    </row>
    <row r="2972" spans="1:13">
      <c r="A2972" s="107">
        <v>54520</v>
      </c>
      <c r="B2972" s="108" t="s">
        <v>2181</v>
      </c>
      <c r="C2972" s="108" t="s">
        <v>2182</v>
      </c>
      <c r="D2972" s="107">
        <v>6831</v>
      </c>
      <c r="E2972" s="108" t="s">
        <v>132</v>
      </c>
      <c r="F2972" s="108" t="s">
        <v>973</v>
      </c>
      <c r="G2972" s="108" t="s">
        <v>611</v>
      </c>
      <c r="H2972" s="108" t="s">
        <v>604</v>
      </c>
      <c r="I2972" s="108" t="s">
        <v>604</v>
      </c>
      <c r="J2972" s="109">
        <v>33962</v>
      </c>
      <c r="K2972" s="107">
        <v>2020</v>
      </c>
      <c r="L2972" s="98"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98" t="b">
        <f t="shared" si="46"/>
        <v>0</v>
      </c>
    </row>
    <row r="2973" spans="1:13">
      <c r="A2973" s="107">
        <v>54520</v>
      </c>
      <c r="B2973" s="108" t="s">
        <v>2181</v>
      </c>
      <c r="C2973" s="108" t="s">
        <v>2182</v>
      </c>
      <c r="D2973" s="107">
        <v>6831</v>
      </c>
      <c r="E2973" s="108" t="s">
        <v>132</v>
      </c>
      <c r="F2973" s="108" t="s">
        <v>973</v>
      </c>
      <c r="G2973" s="108" t="s">
        <v>611</v>
      </c>
      <c r="H2973" s="108" t="s">
        <v>688</v>
      </c>
      <c r="I2973" s="108" t="s">
        <v>689</v>
      </c>
      <c r="J2973" s="109">
        <v>0</v>
      </c>
      <c r="K2973" s="107">
        <v>2020</v>
      </c>
      <c r="L2973" s="98"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98" t="b">
        <f t="shared" si="46"/>
        <v>0</v>
      </c>
    </row>
    <row r="2974" spans="1:13">
      <c r="A2974" s="107">
        <v>54520</v>
      </c>
      <c r="B2974" s="108" t="s">
        <v>2181</v>
      </c>
      <c r="C2974" s="108" t="s">
        <v>2182</v>
      </c>
      <c r="D2974" s="107">
        <v>6831</v>
      </c>
      <c r="E2974" s="108" t="s">
        <v>132</v>
      </c>
      <c r="F2974" s="108" t="s">
        <v>973</v>
      </c>
      <c r="G2974" s="108" t="s">
        <v>649</v>
      </c>
      <c r="H2974" s="108" t="s">
        <v>604</v>
      </c>
      <c r="I2974" s="108" t="s">
        <v>604</v>
      </c>
      <c r="J2974" s="109">
        <v>0</v>
      </c>
      <c r="K2974" s="107">
        <v>2020</v>
      </c>
      <c r="L2974" s="98"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98" t="b">
        <f t="shared" si="46"/>
        <v>0</v>
      </c>
    </row>
    <row r="2975" spans="1:13">
      <c r="A2975" s="107">
        <v>54523</v>
      </c>
      <c r="B2975" s="108" t="s">
        <v>2183</v>
      </c>
      <c r="C2975" s="108" t="s">
        <v>2183</v>
      </c>
      <c r="D2975" s="107">
        <v>8705</v>
      </c>
      <c r="E2975" s="108" t="s">
        <v>45</v>
      </c>
      <c r="F2975" s="108" t="s">
        <v>1570</v>
      </c>
      <c r="G2975" s="108" t="s">
        <v>649</v>
      </c>
      <c r="H2975" s="108" t="s">
        <v>604</v>
      </c>
      <c r="I2975" s="108" t="s">
        <v>604</v>
      </c>
      <c r="J2975" s="109">
        <v>1040</v>
      </c>
      <c r="K2975" s="107">
        <v>2020</v>
      </c>
      <c r="L2975" s="98"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98" t="b">
        <f t="shared" si="46"/>
        <v>0</v>
      </c>
    </row>
    <row r="2976" spans="1:13">
      <c r="A2976" s="107">
        <v>54525</v>
      </c>
      <c r="B2976" s="108" t="s">
        <v>2184</v>
      </c>
      <c r="C2976" s="108" t="s">
        <v>2185</v>
      </c>
      <c r="D2976" s="107">
        <v>26003</v>
      </c>
      <c r="E2976" s="108" t="s">
        <v>45</v>
      </c>
      <c r="F2976" s="108" t="s">
        <v>1454</v>
      </c>
      <c r="G2976" s="108" t="s">
        <v>664</v>
      </c>
      <c r="H2976" s="108" t="s">
        <v>636</v>
      </c>
      <c r="I2976" s="108" t="s">
        <v>665</v>
      </c>
      <c r="J2976" s="109">
        <v>1127</v>
      </c>
      <c r="K2976" s="107">
        <v>2020</v>
      </c>
      <c r="L2976" s="98"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98" t="b">
        <f t="shared" si="46"/>
        <v>0</v>
      </c>
    </row>
    <row r="2977" spans="1:13">
      <c r="A2977" s="107">
        <v>54533</v>
      </c>
      <c r="B2977" s="108" t="s">
        <v>2186</v>
      </c>
      <c r="C2977" s="108" t="s">
        <v>2186</v>
      </c>
      <c r="D2977" s="107">
        <v>17604</v>
      </c>
      <c r="E2977" s="108" t="s">
        <v>76</v>
      </c>
      <c r="F2977" s="108" t="s">
        <v>924</v>
      </c>
      <c r="G2977" s="108" t="s">
        <v>605</v>
      </c>
      <c r="H2977" s="108" t="s">
        <v>606</v>
      </c>
      <c r="I2977" s="108" t="s">
        <v>607</v>
      </c>
      <c r="J2977" s="109">
        <v>0</v>
      </c>
      <c r="K2977" s="107">
        <v>2020</v>
      </c>
      <c r="L2977" s="98"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98" t="b">
        <f t="shared" si="46"/>
        <v>0</v>
      </c>
    </row>
    <row r="2978" spans="1:13">
      <c r="A2978" s="107">
        <v>54533</v>
      </c>
      <c r="B2978" s="108" t="s">
        <v>2186</v>
      </c>
      <c r="C2978" s="108" t="s">
        <v>2186</v>
      </c>
      <c r="D2978" s="107">
        <v>17604</v>
      </c>
      <c r="E2978" s="108" t="s">
        <v>76</v>
      </c>
      <c r="F2978" s="108" t="s">
        <v>924</v>
      </c>
      <c r="G2978" s="108" t="s">
        <v>605</v>
      </c>
      <c r="H2978" s="108" t="s">
        <v>604</v>
      </c>
      <c r="I2978" s="108" t="s">
        <v>604</v>
      </c>
      <c r="J2978" s="109">
        <v>1958.7070000000001</v>
      </c>
      <c r="K2978" s="107">
        <v>2020</v>
      </c>
      <c r="L2978" s="98"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98" t="b">
        <f t="shared" si="46"/>
        <v>0</v>
      </c>
    </row>
    <row r="2979" spans="1:13">
      <c r="A2979" s="107">
        <v>54533</v>
      </c>
      <c r="B2979" s="108" t="s">
        <v>2186</v>
      </c>
      <c r="C2979" s="108" t="s">
        <v>2186</v>
      </c>
      <c r="D2979" s="107">
        <v>17604</v>
      </c>
      <c r="E2979" s="108" t="s">
        <v>76</v>
      </c>
      <c r="F2979" s="108" t="s">
        <v>924</v>
      </c>
      <c r="G2979" s="108" t="s">
        <v>605</v>
      </c>
      <c r="H2979" s="108" t="s">
        <v>646</v>
      </c>
      <c r="I2979" s="108" t="s">
        <v>646</v>
      </c>
      <c r="J2979" s="109">
        <v>104.443</v>
      </c>
      <c r="K2979" s="107">
        <v>2020</v>
      </c>
      <c r="L2979" s="98"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98" t="b">
        <f t="shared" si="46"/>
        <v>0</v>
      </c>
    </row>
    <row r="2980" spans="1:13">
      <c r="A2980" s="107">
        <v>54533</v>
      </c>
      <c r="B2980" s="108" t="s">
        <v>2186</v>
      </c>
      <c r="C2980" s="108" t="s">
        <v>2186</v>
      </c>
      <c r="D2980" s="107">
        <v>17604</v>
      </c>
      <c r="E2980" s="108" t="s">
        <v>76</v>
      </c>
      <c r="F2980" s="108" t="s">
        <v>924</v>
      </c>
      <c r="G2980" s="108" t="s">
        <v>605</v>
      </c>
      <c r="H2980" s="108" t="s">
        <v>608</v>
      </c>
      <c r="I2980" s="108" t="s">
        <v>607</v>
      </c>
      <c r="J2980" s="109">
        <v>12645.85</v>
      </c>
      <c r="K2980" s="107">
        <v>2020</v>
      </c>
      <c r="L2980" s="98"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98" t="b">
        <f t="shared" si="46"/>
        <v>0</v>
      </c>
    </row>
    <row r="2981" spans="1:13">
      <c r="A2981" s="107">
        <v>54537</v>
      </c>
      <c r="B2981" s="108" t="s">
        <v>2187</v>
      </c>
      <c r="C2981" s="108" t="s">
        <v>792</v>
      </c>
      <c r="D2981" s="107">
        <v>15500</v>
      </c>
      <c r="E2981" s="108" t="s">
        <v>143</v>
      </c>
      <c r="F2981" s="108" t="s">
        <v>603</v>
      </c>
      <c r="G2981" s="108" t="s">
        <v>16</v>
      </c>
      <c r="H2981" s="108" t="s">
        <v>612</v>
      </c>
      <c r="I2981" s="108" t="s">
        <v>612</v>
      </c>
      <c r="J2981" s="109">
        <v>14.055999999999999</v>
      </c>
      <c r="K2981" s="107">
        <v>2020</v>
      </c>
      <c r="L2981" s="98"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98" t="b">
        <f t="shared" si="46"/>
        <v>1</v>
      </c>
    </row>
    <row r="2982" spans="1:13">
      <c r="A2982" s="107">
        <v>54537</v>
      </c>
      <c r="B2982" s="108" t="s">
        <v>2187</v>
      </c>
      <c r="C2982" s="108" t="s">
        <v>792</v>
      </c>
      <c r="D2982" s="107">
        <v>15500</v>
      </c>
      <c r="E2982" s="108" t="s">
        <v>143</v>
      </c>
      <c r="F2982" s="108" t="s">
        <v>603</v>
      </c>
      <c r="G2982" s="108" t="s">
        <v>16</v>
      </c>
      <c r="H2982" s="108" t="s">
        <v>604</v>
      </c>
      <c r="I2982" s="108" t="s">
        <v>604</v>
      </c>
      <c r="J2982" s="109">
        <v>354025.94</v>
      </c>
      <c r="K2982" s="107">
        <v>2020</v>
      </c>
      <c r="L2982" s="98"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98" t="b">
        <f t="shared" si="46"/>
        <v>1</v>
      </c>
    </row>
    <row r="2983" spans="1:13">
      <c r="A2983" s="107">
        <v>54537</v>
      </c>
      <c r="B2983" s="108" t="s">
        <v>2187</v>
      </c>
      <c r="C2983" s="108" t="s">
        <v>792</v>
      </c>
      <c r="D2983" s="107">
        <v>15500</v>
      </c>
      <c r="E2983" s="108" t="s">
        <v>143</v>
      </c>
      <c r="F2983" s="108" t="s">
        <v>603</v>
      </c>
      <c r="G2983" s="108" t="s">
        <v>24</v>
      </c>
      <c r="H2983" s="108" t="s">
        <v>612</v>
      </c>
      <c r="I2983" s="108" t="s">
        <v>612</v>
      </c>
      <c r="J2983" s="109">
        <v>30.035</v>
      </c>
      <c r="K2983" s="107">
        <v>2020</v>
      </c>
      <c r="L2983" s="98"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98" t="b">
        <f t="shared" si="46"/>
        <v>1</v>
      </c>
    </row>
    <row r="2984" spans="1:13">
      <c r="A2984" s="107">
        <v>54537</v>
      </c>
      <c r="B2984" s="108" t="s">
        <v>2187</v>
      </c>
      <c r="C2984" s="108" t="s">
        <v>792</v>
      </c>
      <c r="D2984" s="107">
        <v>15500</v>
      </c>
      <c r="E2984" s="108" t="s">
        <v>143</v>
      </c>
      <c r="F2984" s="108" t="s">
        <v>603</v>
      </c>
      <c r="G2984" s="108" t="s">
        <v>24</v>
      </c>
      <c r="H2984" s="108" t="s">
        <v>604</v>
      </c>
      <c r="I2984" s="108" t="s">
        <v>604</v>
      </c>
      <c r="J2984" s="109">
        <v>746463.97</v>
      </c>
      <c r="K2984" s="107">
        <v>2020</v>
      </c>
      <c r="L2984" s="98"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98" t="b">
        <f t="shared" si="46"/>
        <v>1</v>
      </c>
    </row>
    <row r="2985" spans="1:13">
      <c r="A2985" s="107">
        <v>54540</v>
      </c>
      <c r="B2985" s="108" t="s">
        <v>2188</v>
      </c>
      <c r="C2985" s="108" t="s">
        <v>2189</v>
      </c>
      <c r="D2985" s="107">
        <v>20328</v>
      </c>
      <c r="E2985" s="108" t="s">
        <v>45</v>
      </c>
      <c r="F2985" s="108" t="s">
        <v>1570</v>
      </c>
      <c r="G2985" s="108" t="s">
        <v>649</v>
      </c>
      <c r="H2985" s="108" t="s">
        <v>604</v>
      </c>
      <c r="I2985" s="108" t="s">
        <v>604</v>
      </c>
      <c r="J2985" s="109">
        <v>6732.6</v>
      </c>
      <c r="K2985" s="107">
        <v>2020</v>
      </c>
      <c r="L2985" s="98"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98" t="b">
        <f t="shared" si="46"/>
        <v>0</v>
      </c>
    </row>
    <row r="2986" spans="1:13">
      <c r="A2986" s="107">
        <v>54547</v>
      </c>
      <c r="B2986" s="108" t="s">
        <v>2190</v>
      </c>
      <c r="C2986" s="108" t="s">
        <v>2191</v>
      </c>
      <c r="D2986" s="107">
        <v>17254</v>
      </c>
      <c r="E2986" s="108" t="s">
        <v>102</v>
      </c>
      <c r="F2986" s="108" t="s">
        <v>870</v>
      </c>
      <c r="G2986" s="108" t="s">
        <v>16</v>
      </c>
      <c r="H2986" s="108" t="s">
        <v>604</v>
      </c>
      <c r="I2986" s="108" t="s">
        <v>604</v>
      </c>
      <c r="J2986" s="109">
        <v>1520592.4</v>
      </c>
      <c r="K2986" s="107">
        <v>2020</v>
      </c>
      <c r="L2986" s="98"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98" t="b">
        <f t="shared" si="46"/>
        <v>1</v>
      </c>
    </row>
    <row r="2987" spans="1:13">
      <c r="A2987" s="107">
        <v>54547</v>
      </c>
      <c r="B2987" s="108" t="s">
        <v>2190</v>
      </c>
      <c r="C2987" s="108" t="s">
        <v>2191</v>
      </c>
      <c r="D2987" s="107">
        <v>17254</v>
      </c>
      <c r="E2987" s="108" t="s">
        <v>102</v>
      </c>
      <c r="F2987" s="108" t="s">
        <v>870</v>
      </c>
      <c r="G2987" s="108" t="s">
        <v>24</v>
      </c>
      <c r="H2987" s="108" t="s">
        <v>604</v>
      </c>
      <c r="I2987" s="108" t="s">
        <v>604</v>
      </c>
      <c r="J2987" s="109">
        <v>2623994.5</v>
      </c>
      <c r="K2987" s="107">
        <v>2020</v>
      </c>
      <c r="L2987" s="98"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98" t="b">
        <f t="shared" si="46"/>
        <v>1</v>
      </c>
    </row>
    <row r="2988" spans="1:13">
      <c r="A2988" s="107">
        <v>54555</v>
      </c>
      <c r="B2988" s="108" t="s">
        <v>2192</v>
      </c>
      <c r="C2988" s="108" t="s">
        <v>1439</v>
      </c>
      <c r="D2988" s="107">
        <v>40613</v>
      </c>
      <c r="E2988" s="108" t="s">
        <v>16</v>
      </c>
      <c r="F2988" s="108" t="s">
        <v>603</v>
      </c>
      <c r="G2988" s="108" t="s">
        <v>664</v>
      </c>
      <c r="H2988" s="108" t="s">
        <v>636</v>
      </c>
      <c r="I2988" s="108" t="s">
        <v>665</v>
      </c>
      <c r="J2988" s="109">
        <v>305320</v>
      </c>
      <c r="K2988" s="107">
        <v>2020</v>
      </c>
      <c r="L2988" s="98"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98" t="b">
        <f t="shared" si="46"/>
        <v>1</v>
      </c>
    </row>
    <row r="2989" spans="1:13">
      <c r="A2989" s="107">
        <v>54569</v>
      </c>
      <c r="B2989" s="108" t="s">
        <v>2193</v>
      </c>
      <c r="C2989" s="108" t="s">
        <v>2194</v>
      </c>
      <c r="D2989" s="107">
        <v>13943</v>
      </c>
      <c r="E2989" s="108" t="s">
        <v>97</v>
      </c>
      <c r="F2989" s="108" t="s">
        <v>973</v>
      </c>
      <c r="G2989" s="108" t="s">
        <v>649</v>
      </c>
      <c r="H2989" s="108" t="s">
        <v>612</v>
      </c>
      <c r="I2989" s="108" t="s">
        <v>612</v>
      </c>
      <c r="J2989" s="109">
        <v>265.76900000000001</v>
      </c>
      <c r="K2989" s="107">
        <v>2020</v>
      </c>
      <c r="L2989" s="98"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98" t="b">
        <f t="shared" si="46"/>
        <v>0</v>
      </c>
    </row>
    <row r="2990" spans="1:13">
      <c r="A2990" s="107">
        <v>54569</v>
      </c>
      <c r="B2990" s="108" t="s">
        <v>2193</v>
      </c>
      <c r="C2990" s="108" t="s">
        <v>2194</v>
      </c>
      <c r="D2990" s="107">
        <v>13943</v>
      </c>
      <c r="E2990" s="108" t="s">
        <v>97</v>
      </c>
      <c r="F2990" s="108" t="s">
        <v>973</v>
      </c>
      <c r="G2990" s="108" t="s">
        <v>649</v>
      </c>
      <c r="H2990" s="108" t="s">
        <v>604</v>
      </c>
      <c r="I2990" s="108" t="s">
        <v>604</v>
      </c>
      <c r="J2990" s="109">
        <v>381.25700000000001</v>
      </c>
      <c r="K2990" s="107">
        <v>2020</v>
      </c>
      <c r="L2990" s="98"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98" t="b">
        <f t="shared" si="46"/>
        <v>0</v>
      </c>
    </row>
    <row r="2991" spans="1:13">
      <c r="A2991" s="107">
        <v>54569</v>
      </c>
      <c r="B2991" s="108" t="s">
        <v>2193</v>
      </c>
      <c r="C2991" s="108" t="s">
        <v>2194</v>
      </c>
      <c r="D2991" s="107">
        <v>13943</v>
      </c>
      <c r="E2991" s="108" t="s">
        <v>97</v>
      </c>
      <c r="F2991" s="108" t="s">
        <v>973</v>
      </c>
      <c r="G2991" s="108" t="s">
        <v>649</v>
      </c>
      <c r="H2991" s="108" t="s">
        <v>688</v>
      </c>
      <c r="I2991" s="108" t="s">
        <v>689</v>
      </c>
      <c r="J2991" s="109">
        <v>5737.9740000000002</v>
      </c>
      <c r="K2991" s="107">
        <v>2020</v>
      </c>
      <c r="L2991" s="98"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98" t="b">
        <f t="shared" si="46"/>
        <v>0</v>
      </c>
    </row>
    <row r="2992" spans="1:13">
      <c r="A2992" s="107">
        <v>54569</v>
      </c>
      <c r="B2992" s="108" t="s">
        <v>2193</v>
      </c>
      <c r="C2992" s="108" t="s">
        <v>2194</v>
      </c>
      <c r="D2992" s="107">
        <v>13943</v>
      </c>
      <c r="E2992" s="108" t="s">
        <v>97</v>
      </c>
      <c r="F2992" s="108" t="s">
        <v>973</v>
      </c>
      <c r="G2992" s="108" t="s">
        <v>661</v>
      </c>
      <c r="H2992" s="108" t="s">
        <v>662</v>
      </c>
      <c r="I2992" s="108" t="s">
        <v>662</v>
      </c>
      <c r="J2992" s="109">
        <v>96</v>
      </c>
      <c r="K2992" s="107">
        <v>2020</v>
      </c>
      <c r="L2992" s="98"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98" t="b">
        <f t="shared" si="46"/>
        <v>0</v>
      </c>
    </row>
    <row r="2993" spans="1:13">
      <c r="A2993" s="107">
        <v>54604</v>
      </c>
      <c r="B2993" s="108" t="s">
        <v>2195</v>
      </c>
      <c r="C2993" s="108" t="s">
        <v>2196</v>
      </c>
      <c r="D2993" s="107">
        <v>56478</v>
      </c>
      <c r="E2993" s="108" t="s">
        <v>73</v>
      </c>
      <c r="F2993" s="108" t="s">
        <v>973</v>
      </c>
      <c r="G2993" s="108" t="s">
        <v>611</v>
      </c>
      <c r="H2993" s="108" t="s">
        <v>612</v>
      </c>
      <c r="I2993" s="108" t="s">
        <v>612</v>
      </c>
      <c r="J2993" s="109">
        <v>0</v>
      </c>
      <c r="K2993" s="107">
        <v>2020</v>
      </c>
      <c r="L2993" s="98"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98" t="b">
        <f t="shared" si="46"/>
        <v>0</v>
      </c>
    </row>
    <row r="2994" spans="1:13">
      <c r="A2994" s="107">
        <v>54604</v>
      </c>
      <c r="B2994" s="108" t="s">
        <v>2195</v>
      </c>
      <c r="C2994" s="108" t="s">
        <v>2196</v>
      </c>
      <c r="D2994" s="107">
        <v>56478</v>
      </c>
      <c r="E2994" s="108" t="s">
        <v>73</v>
      </c>
      <c r="F2994" s="108" t="s">
        <v>973</v>
      </c>
      <c r="G2994" s="108" t="s">
        <v>611</v>
      </c>
      <c r="H2994" s="108" t="s">
        <v>604</v>
      </c>
      <c r="I2994" s="108" t="s">
        <v>604</v>
      </c>
      <c r="J2994" s="109">
        <v>24121</v>
      </c>
      <c r="K2994" s="107">
        <v>2020</v>
      </c>
      <c r="L2994" s="98"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98" t="b">
        <f t="shared" si="46"/>
        <v>0</v>
      </c>
    </row>
    <row r="2995" spans="1:13">
      <c r="A2995" s="107">
        <v>54604</v>
      </c>
      <c r="B2995" s="108" t="s">
        <v>2195</v>
      </c>
      <c r="C2995" s="108" t="s">
        <v>2196</v>
      </c>
      <c r="D2995" s="107">
        <v>56478</v>
      </c>
      <c r="E2995" s="108" t="s">
        <v>73</v>
      </c>
      <c r="F2995" s="108" t="s">
        <v>973</v>
      </c>
      <c r="G2995" s="108" t="s">
        <v>649</v>
      </c>
      <c r="H2995" s="108" t="s">
        <v>612</v>
      </c>
      <c r="I2995" s="108" t="s">
        <v>612</v>
      </c>
      <c r="J2995" s="109">
        <v>44</v>
      </c>
      <c r="K2995" s="107">
        <v>2020</v>
      </c>
      <c r="L2995" s="98"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98" t="b">
        <f t="shared" si="46"/>
        <v>0</v>
      </c>
    </row>
    <row r="2996" spans="1:13">
      <c r="A2996" s="107">
        <v>54605</v>
      </c>
      <c r="B2996" s="108" t="s">
        <v>2197</v>
      </c>
      <c r="C2996" s="108" t="s">
        <v>2198</v>
      </c>
      <c r="D2996" s="107">
        <v>21621</v>
      </c>
      <c r="E2996" s="108" t="s">
        <v>24</v>
      </c>
      <c r="F2996" s="108" t="s">
        <v>924</v>
      </c>
      <c r="G2996" s="108" t="s">
        <v>611</v>
      </c>
      <c r="H2996" s="108" t="s">
        <v>612</v>
      </c>
      <c r="I2996" s="108" t="s">
        <v>612</v>
      </c>
      <c r="J2996" s="109">
        <v>0</v>
      </c>
      <c r="K2996" s="107">
        <v>2020</v>
      </c>
      <c r="L2996" s="98"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98" t="b">
        <f t="shared" si="46"/>
        <v>0</v>
      </c>
    </row>
    <row r="2997" spans="1:13">
      <c r="A2997" s="107">
        <v>54605</v>
      </c>
      <c r="B2997" s="108" t="s">
        <v>2197</v>
      </c>
      <c r="C2997" s="108" t="s">
        <v>2198</v>
      </c>
      <c r="D2997" s="107">
        <v>21621</v>
      </c>
      <c r="E2997" s="108" t="s">
        <v>24</v>
      </c>
      <c r="F2997" s="108" t="s">
        <v>924</v>
      </c>
      <c r="G2997" s="108" t="s">
        <v>611</v>
      </c>
      <c r="H2997" s="108" t="s">
        <v>850</v>
      </c>
      <c r="I2997" s="108" t="s">
        <v>621</v>
      </c>
      <c r="J2997" s="109">
        <v>0</v>
      </c>
      <c r="K2997" s="107">
        <v>2020</v>
      </c>
      <c r="L2997" s="98"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98" t="b">
        <f t="shared" si="46"/>
        <v>0</v>
      </c>
    </row>
    <row r="2998" spans="1:13">
      <c r="A2998" s="107">
        <v>54605</v>
      </c>
      <c r="B2998" s="108" t="s">
        <v>2197</v>
      </c>
      <c r="C2998" s="108" t="s">
        <v>2198</v>
      </c>
      <c r="D2998" s="107">
        <v>21621</v>
      </c>
      <c r="E2998" s="108" t="s">
        <v>24</v>
      </c>
      <c r="F2998" s="108" t="s">
        <v>924</v>
      </c>
      <c r="G2998" s="108" t="s">
        <v>611</v>
      </c>
      <c r="H2998" s="108" t="s">
        <v>604</v>
      </c>
      <c r="I2998" s="108" t="s">
        <v>604</v>
      </c>
      <c r="J2998" s="109">
        <v>80842</v>
      </c>
      <c r="K2998" s="107">
        <v>2020</v>
      </c>
      <c r="L2998" s="98"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98" t="b">
        <f t="shared" si="46"/>
        <v>0</v>
      </c>
    </row>
    <row r="2999" spans="1:13">
      <c r="A2999" s="107">
        <v>54624</v>
      </c>
      <c r="B2999" s="108" t="s">
        <v>2199</v>
      </c>
      <c r="C2999" s="108" t="s">
        <v>2200</v>
      </c>
      <c r="D2999" s="107">
        <v>12411</v>
      </c>
      <c r="E2999" s="108" t="s">
        <v>31</v>
      </c>
      <c r="F2999" s="108" t="s">
        <v>973</v>
      </c>
      <c r="G2999" s="108" t="s">
        <v>649</v>
      </c>
      <c r="H2999" s="108" t="s">
        <v>650</v>
      </c>
      <c r="I2999" s="108" t="s">
        <v>651</v>
      </c>
      <c r="J2999" s="109">
        <v>8.9920000000000009</v>
      </c>
      <c r="K2999" s="107">
        <v>2020</v>
      </c>
      <c r="L2999" s="98"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98" t="b">
        <f t="shared" si="46"/>
        <v>0</v>
      </c>
    </row>
    <row r="3000" spans="1:13">
      <c r="A3000" s="107">
        <v>54624</v>
      </c>
      <c r="B3000" s="108" t="s">
        <v>2199</v>
      </c>
      <c r="C3000" s="108" t="s">
        <v>2200</v>
      </c>
      <c r="D3000" s="107">
        <v>12411</v>
      </c>
      <c r="E3000" s="108" t="s">
        <v>31</v>
      </c>
      <c r="F3000" s="108" t="s">
        <v>973</v>
      </c>
      <c r="G3000" s="108" t="s">
        <v>649</v>
      </c>
      <c r="H3000" s="108" t="s">
        <v>604</v>
      </c>
      <c r="I3000" s="108" t="s">
        <v>604</v>
      </c>
      <c r="J3000" s="109">
        <v>5491.9610000000002</v>
      </c>
      <c r="K3000" s="107">
        <v>2020</v>
      </c>
      <c r="L3000" s="98"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98" t="b">
        <f t="shared" si="46"/>
        <v>0</v>
      </c>
    </row>
    <row r="3001" spans="1:13">
      <c r="A3001" s="107">
        <v>54624</v>
      </c>
      <c r="B3001" s="108" t="s">
        <v>2199</v>
      </c>
      <c r="C3001" s="108" t="s">
        <v>2200</v>
      </c>
      <c r="D3001" s="107">
        <v>12411</v>
      </c>
      <c r="E3001" s="108" t="s">
        <v>31</v>
      </c>
      <c r="F3001" s="108" t="s">
        <v>973</v>
      </c>
      <c r="G3001" s="108" t="s">
        <v>649</v>
      </c>
      <c r="H3001" s="108" t="s">
        <v>688</v>
      </c>
      <c r="I3001" s="108" t="s">
        <v>689</v>
      </c>
      <c r="J3001" s="109">
        <v>16217.047</v>
      </c>
      <c r="K3001" s="107">
        <v>2020</v>
      </c>
      <c r="L3001" s="98"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98" t="b">
        <f t="shared" si="46"/>
        <v>0</v>
      </c>
    </row>
    <row r="3002" spans="1:13">
      <c r="A3002" s="107">
        <v>54625</v>
      </c>
      <c r="B3002" s="108" t="s">
        <v>2201</v>
      </c>
      <c r="C3002" s="108" t="s">
        <v>2202</v>
      </c>
      <c r="D3002" s="107">
        <v>56646</v>
      </c>
      <c r="E3002" s="108" t="s">
        <v>118</v>
      </c>
      <c r="F3002" s="108" t="s">
        <v>1454</v>
      </c>
      <c r="G3002" s="108" t="s">
        <v>605</v>
      </c>
      <c r="H3002" s="108" t="s">
        <v>612</v>
      </c>
      <c r="I3002" s="108" t="s">
        <v>612</v>
      </c>
      <c r="J3002" s="109">
        <v>2829.8130000000001</v>
      </c>
      <c r="K3002" s="107">
        <v>2020</v>
      </c>
      <c r="L3002" s="98"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98" t="b">
        <f t="shared" si="46"/>
        <v>0</v>
      </c>
    </row>
    <row r="3003" spans="1:13">
      <c r="A3003" s="107">
        <v>54625</v>
      </c>
      <c r="B3003" s="108" t="s">
        <v>2201</v>
      </c>
      <c r="C3003" s="108" t="s">
        <v>2202</v>
      </c>
      <c r="D3003" s="107">
        <v>56646</v>
      </c>
      <c r="E3003" s="108" t="s">
        <v>118</v>
      </c>
      <c r="F3003" s="108" t="s">
        <v>1454</v>
      </c>
      <c r="G3003" s="108" t="s">
        <v>605</v>
      </c>
      <c r="H3003" s="108" t="s">
        <v>980</v>
      </c>
      <c r="I3003" s="108" t="s">
        <v>651</v>
      </c>
      <c r="J3003" s="109">
        <v>87595.070999999996</v>
      </c>
      <c r="K3003" s="107">
        <v>2020</v>
      </c>
      <c r="L3003" s="98"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98" t="b">
        <f t="shared" si="46"/>
        <v>0</v>
      </c>
    </row>
    <row r="3004" spans="1:13">
      <c r="A3004" s="107">
        <v>54625</v>
      </c>
      <c r="B3004" s="108" t="s">
        <v>2201</v>
      </c>
      <c r="C3004" s="108" t="s">
        <v>2202</v>
      </c>
      <c r="D3004" s="107">
        <v>56646</v>
      </c>
      <c r="E3004" s="108" t="s">
        <v>118</v>
      </c>
      <c r="F3004" s="108" t="s">
        <v>1454</v>
      </c>
      <c r="G3004" s="108" t="s">
        <v>605</v>
      </c>
      <c r="H3004" s="108" t="s">
        <v>981</v>
      </c>
      <c r="I3004" s="108" t="s">
        <v>727</v>
      </c>
      <c r="J3004" s="109">
        <v>107064.12</v>
      </c>
      <c r="K3004" s="107">
        <v>2020</v>
      </c>
      <c r="L3004" s="98"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98" t="b">
        <f t="shared" si="46"/>
        <v>0</v>
      </c>
    </row>
    <row r="3005" spans="1:13">
      <c r="A3005" s="107">
        <v>54627</v>
      </c>
      <c r="B3005" s="108" t="s">
        <v>2203</v>
      </c>
      <c r="C3005" s="108" t="s">
        <v>2204</v>
      </c>
      <c r="D3005" s="107">
        <v>13492</v>
      </c>
      <c r="E3005" s="108" t="s">
        <v>31</v>
      </c>
      <c r="F3005" s="108" t="s">
        <v>870</v>
      </c>
      <c r="G3005" s="108" t="s">
        <v>605</v>
      </c>
      <c r="H3005" s="108" t="s">
        <v>1294</v>
      </c>
      <c r="I3005" s="108" t="s">
        <v>689</v>
      </c>
      <c r="J3005" s="109">
        <v>37735.26</v>
      </c>
      <c r="K3005" s="107">
        <v>2020</v>
      </c>
      <c r="L3005" s="98"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98" t="b">
        <f t="shared" si="46"/>
        <v>1</v>
      </c>
    </row>
    <row r="3006" spans="1:13">
      <c r="A3006" s="107">
        <v>54627</v>
      </c>
      <c r="B3006" s="108" t="s">
        <v>2203</v>
      </c>
      <c r="C3006" s="108" t="s">
        <v>2204</v>
      </c>
      <c r="D3006" s="107">
        <v>13492</v>
      </c>
      <c r="E3006" s="108" t="s">
        <v>31</v>
      </c>
      <c r="F3006" s="108" t="s">
        <v>870</v>
      </c>
      <c r="G3006" s="108" t="s">
        <v>605</v>
      </c>
      <c r="H3006" s="108" t="s">
        <v>612</v>
      </c>
      <c r="I3006" s="108" t="s">
        <v>612</v>
      </c>
      <c r="J3006" s="109">
        <v>0</v>
      </c>
      <c r="K3006" s="107">
        <v>2020</v>
      </c>
      <c r="L3006" s="98"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98" t="b">
        <f t="shared" si="46"/>
        <v>1</v>
      </c>
    </row>
    <row r="3007" spans="1:13">
      <c r="A3007" s="107">
        <v>54627</v>
      </c>
      <c r="B3007" s="108" t="s">
        <v>2203</v>
      </c>
      <c r="C3007" s="108" t="s">
        <v>2204</v>
      </c>
      <c r="D3007" s="107">
        <v>13492</v>
      </c>
      <c r="E3007" s="108" t="s">
        <v>31</v>
      </c>
      <c r="F3007" s="108" t="s">
        <v>870</v>
      </c>
      <c r="G3007" s="108" t="s">
        <v>605</v>
      </c>
      <c r="H3007" s="108" t="s">
        <v>604</v>
      </c>
      <c r="I3007" s="108" t="s">
        <v>604</v>
      </c>
      <c r="J3007" s="109">
        <v>4588.9269999999997</v>
      </c>
      <c r="K3007" s="107">
        <v>2020</v>
      </c>
      <c r="L3007" s="98"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98" t="b">
        <f t="shared" si="46"/>
        <v>1</v>
      </c>
    </row>
    <row r="3008" spans="1:13">
      <c r="A3008" s="107">
        <v>54627</v>
      </c>
      <c r="B3008" s="108" t="s">
        <v>2203</v>
      </c>
      <c r="C3008" s="108" t="s">
        <v>2204</v>
      </c>
      <c r="D3008" s="107">
        <v>13492</v>
      </c>
      <c r="E3008" s="108" t="s">
        <v>31</v>
      </c>
      <c r="F3008" s="108" t="s">
        <v>870</v>
      </c>
      <c r="G3008" s="108" t="s">
        <v>605</v>
      </c>
      <c r="H3008" s="108" t="s">
        <v>785</v>
      </c>
      <c r="I3008" s="108" t="s">
        <v>786</v>
      </c>
      <c r="J3008" s="109">
        <v>0</v>
      </c>
      <c r="K3008" s="107">
        <v>2020</v>
      </c>
      <c r="L3008" s="98"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98" t="b">
        <f t="shared" si="46"/>
        <v>1</v>
      </c>
    </row>
    <row r="3009" spans="1:13">
      <c r="A3009" s="107">
        <v>54630</v>
      </c>
      <c r="B3009" s="108" t="s">
        <v>2205</v>
      </c>
      <c r="C3009" s="108" t="s">
        <v>2206</v>
      </c>
      <c r="D3009" s="107">
        <v>54839</v>
      </c>
      <c r="E3009" s="108" t="s">
        <v>21</v>
      </c>
      <c r="F3009" s="108" t="s">
        <v>924</v>
      </c>
      <c r="G3009" s="108" t="s">
        <v>611</v>
      </c>
      <c r="H3009" s="108" t="s">
        <v>604</v>
      </c>
      <c r="I3009" s="108" t="s">
        <v>604</v>
      </c>
      <c r="J3009" s="109">
        <v>20811</v>
      </c>
      <c r="K3009" s="107">
        <v>2020</v>
      </c>
      <c r="L3009" s="98"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98" t="b">
        <f t="shared" si="46"/>
        <v>0</v>
      </c>
    </row>
    <row r="3010" spans="1:13">
      <c r="A3010" s="107">
        <v>54630</v>
      </c>
      <c r="B3010" s="108" t="s">
        <v>2205</v>
      </c>
      <c r="C3010" s="108" t="s">
        <v>2206</v>
      </c>
      <c r="D3010" s="107">
        <v>54839</v>
      </c>
      <c r="E3010" s="108" t="s">
        <v>21</v>
      </c>
      <c r="F3010" s="108" t="s">
        <v>924</v>
      </c>
      <c r="G3010" s="108" t="s">
        <v>649</v>
      </c>
      <c r="H3010" s="108" t="s">
        <v>612</v>
      </c>
      <c r="I3010" s="108" t="s">
        <v>612</v>
      </c>
      <c r="J3010" s="109">
        <v>45</v>
      </c>
      <c r="K3010" s="107">
        <v>2020</v>
      </c>
      <c r="L3010" s="98"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98" t="b">
        <f t="shared" si="46"/>
        <v>0</v>
      </c>
    </row>
    <row r="3011" spans="1:13">
      <c r="A3011" s="107">
        <v>54634</v>
      </c>
      <c r="B3011" s="108" t="s">
        <v>2207</v>
      </c>
      <c r="C3011" s="108" t="s">
        <v>2208</v>
      </c>
      <c r="D3011" s="107">
        <v>16793</v>
      </c>
      <c r="E3011" s="108" t="s">
        <v>118</v>
      </c>
      <c r="F3011" s="108" t="s">
        <v>870</v>
      </c>
      <c r="G3011" s="108" t="s">
        <v>605</v>
      </c>
      <c r="H3011" s="108" t="s">
        <v>612</v>
      </c>
      <c r="I3011" s="108" t="s">
        <v>612</v>
      </c>
      <c r="J3011" s="109">
        <v>2245.9430000000002</v>
      </c>
      <c r="K3011" s="107">
        <v>2020</v>
      </c>
      <c r="L3011" s="98"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98" t="b">
        <f t="shared" si="46"/>
        <v>1</v>
      </c>
    </row>
    <row r="3012" spans="1:13">
      <c r="A3012" s="107">
        <v>54634</v>
      </c>
      <c r="B3012" s="108" t="s">
        <v>2207</v>
      </c>
      <c r="C3012" s="108" t="s">
        <v>2208</v>
      </c>
      <c r="D3012" s="107">
        <v>16793</v>
      </c>
      <c r="E3012" s="108" t="s">
        <v>118</v>
      </c>
      <c r="F3012" s="108" t="s">
        <v>870</v>
      </c>
      <c r="G3012" s="108" t="s">
        <v>605</v>
      </c>
      <c r="H3012" s="108" t="s">
        <v>861</v>
      </c>
      <c r="I3012" s="108" t="s">
        <v>862</v>
      </c>
      <c r="J3012" s="109">
        <v>652948.06000000006</v>
      </c>
      <c r="K3012" s="107">
        <v>2020</v>
      </c>
      <c r="L3012" s="98"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98" t="b">
        <f t="shared" si="46"/>
        <v>1</v>
      </c>
    </row>
    <row r="3013" spans="1:13">
      <c r="A3013" s="107">
        <v>54646</v>
      </c>
      <c r="B3013" s="108" t="s">
        <v>2209</v>
      </c>
      <c r="C3013" s="108" t="s">
        <v>2210</v>
      </c>
      <c r="D3013" s="107">
        <v>9989</v>
      </c>
      <c r="E3013" s="108" t="s">
        <v>38</v>
      </c>
      <c r="F3013" s="108" t="s">
        <v>870</v>
      </c>
      <c r="G3013" s="108" t="s">
        <v>16</v>
      </c>
      <c r="H3013" s="108" t="s">
        <v>612</v>
      </c>
      <c r="I3013" s="108" t="s">
        <v>612</v>
      </c>
      <c r="J3013" s="109">
        <v>2419.7959999999998</v>
      </c>
      <c r="K3013" s="107">
        <v>2020</v>
      </c>
      <c r="L3013" s="98"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98" t="b">
        <f t="shared" si="46"/>
        <v>1</v>
      </c>
    </row>
    <row r="3014" spans="1:13">
      <c r="A3014" s="107">
        <v>54646</v>
      </c>
      <c r="B3014" s="108" t="s">
        <v>2209</v>
      </c>
      <c r="C3014" s="108" t="s">
        <v>2210</v>
      </c>
      <c r="D3014" s="107">
        <v>9989</v>
      </c>
      <c r="E3014" s="108" t="s">
        <v>38</v>
      </c>
      <c r="F3014" s="108" t="s">
        <v>870</v>
      </c>
      <c r="G3014" s="108" t="s">
        <v>16</v>
      </c>
      <c r="H3014" s="108" t="s">
        <v>646</v>
      </c>
      <c r="I3014" s="108" t="s">
        <v>646</v>
      </c>
      <c r="J3014" s="109">
        <v>248059.2</v>
      </c>
      <c r="K3014" s="107">
        <v>2020</v>
      </c>
      <c r="L3014" s="98"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98" t="b">
        <f t="shared" si="46"/>
        <v>1</v>
      </c>
    </row>
    <row r="3015" spans="1:13">
      <c r="A3015" s="107">
        <v>54646</v>
      </c>
      <c r="B3015" s="108" t="s">
        <v>2209</v>
      </c>
      <c r="C3015" s="108" t="s">
        <v>2210</v>
      </c>
      <c r="D3015" s="107">
        <v>9989</v>
      </c>
      <c r="E3015" s="108" t="s">
        <v>38</v>
      </c>
      <c r="F3015" s="108" t="s">
        <v>870</v>
      </c>
      <c r="G3015" s="108" t="s">
        <v>24</v>
      </c>
      <c r="H3015" s="108" t="s">
        <v>612</v>
      </c>
      <c r="I3015" s="108" t="s">
        <v>612</v>
      </c>
      <c r="J3015" s="109">
        <v>0</v>
      </c>
      <c r="K3015" s="107">
        <v>2020</v>
      </c>
      <c r="L3015" s="98"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98" t="b">
        <f t="shared" si="46"/>
        <v>1</v>
      </c>
    </row>
    <row r="3016" spans="1:13">
      <c r="A3016" s="107">
        <v>54646</v>
      </c>
      <c r="B3016" s="108" t="s">
        <v>2209</v>
      </c>
      <c r="C3016" s="108" t="s">
        <v>2210</v>
      </c>
      <c r="D3016" s="107">
        <v>9989</v>
      </c>
      <c r="E3016" s="108" t="s">
        <v>38</v>
      </c>
      <c r="F3016" s="108" t="s">
        <v>870</v>
      </c>
      <c r="G3016" s="108" t="s">
        <v>24</v>
      </c>
      <c r="H3016" s="108" t="s">
        <v>646</v>
      </c>
      <c r="I3016" s="108" t="s">
        <v>646</v>
      </c>
      <c r="J3016" s="109">
        <v>860848</v>
      </c>
      <c r="K3016" s="107">
        <v>2020</v>
      </c>
      <c r="L3016" s="98"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98"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07">
        <v>54655</v>
      </c>
      <c r="B3017" s="108" t="s">
        <v>2211</v>
      </c>
      <c r="C3017" s="108" t="s">
        <v>2212</v>
      </c>
      <c r="D3017" s="107">
        <v>18194</v>
      </c>
      <c r="E3017" s="108" t="s">
        <v>140</v>
      </c>
      <c r="F3017" s="108" t="s">
        <v>679</v>
      </c>
      <c r="G3017" s="108" t="s">
        <v>664</v>
      </c>
      <c r="H3017" s="108" t="s">
        <v>636</v>
      </c>
      <c r="I3017" s="108" t="s">
        <v>665</v>
      </c>
      <c r="J3017" s="109">
        <v>17990</v>
      </c>
      <c r="K3017" s="107">
        <v>2020</v>
      </c>
      <c r="L3017" s="98"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98" t="b">
        <f t="shared" si="47"/>
        <v>1</v>
      </c>
    </row>
    <row r="3018" spans="1:13">
      <c r="A3018" s="107">
        <v>54656</v>
      </c>
      <c r="B3018" s="108" t="s">
        <v>2213</v>
      </c>
      <c r="C3018" s="108" t="s">
        <v>2214</v>
      </c>
      <c r="D3018" s="107">
        <v>9210</v>
      </c>
      <c r="E3018" s="108" t="s">
        <v>104</v>
      </c>
      <c r="F3018" s="108" t="s">
        <v>924</v>
      </c>
      <c r="G3018" s="108" t="s">
        <v>605</v>
      </c>
      <c r="H3018" s="108" t="s">
        <v>606</v>
      </c>
      <c r="I3018" s="108" t="s">
        <v>607</v>
      </c>
      <c r="J3018" s="109">
        <v>0</v>
      </c>
      <c r="K3018" s="107">
        <v>2020</v>
      </c>
      <c r="L3018" s="98"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98" t="b">
        <f t="shared" si="47"/>
        <v>0</v>
      </c>
    </row>
    <row r="3019" spans="1:13">
      <c r="A3019" s="107">
        <v>54656</v>
      </c>
      <c r="B3019" s="108" t="s">
        <v>2213</v>
      </c>
      <c r="C3019" s="108" t="s">
        <v>2214</v>
      </c>
      <c r="D3019" s="107">
        <v>9210</v>
      </c>
      <c r="E3019" s="108" t="s">
        <v>104</v>
      </c>
      <c r="F3019" s="108" t="s">
        <v>924</v>
      </c>
      <c r="G3019" s="108" t="s">
        <v>605</v>
      </c>
      <c r="H3019" s="108" t="s">
        <v>1463</v>
      </c>
      <c r="I3019" s="108" t="s">
        <v>786</v>
      </c>
      <c r="J3019" s="109">
        <v>353067.69</v>
      </c>
      <c r="K3019" s="107">
        <v>2020</v>
      </c>
      <c r="L3019" s="98"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98" t="b">
        <f t="shared" si="47"/>
        <v>0</v>
      </c>
    </row>
    <row r="3020" spans="1:13">
      <c r="A3020" s="107">
        <v>54656</v>
      </c>
      <c r="B3020" s="108" t="s">
        <v>2213</v>
      </c>
      <c r="C3020" s="108" t="s">
        <v>2214</v>
      </c>
      <c r="D3020" s="107">
        <v>9210</v>
      </c>
      <c r="E3020" s="108" t="s">
        <v>104</v>
      </c>
      <c r="F3020" s="108" t="s">
        <v>924</v>
      </c>
      <c r="G3020" s="108" t="s">
        <v>605</v>
      </c>
      <c r="H3020" s="108" t="s">
        <v>604</v>
      </c>
      <c r="I3020" s="108" t="s">
        <v>604</v>
      </c>
      <c r="J3020" s="109">
        <v>41414.093999999997</v>
      </c>
      <c r="K3020" s="107">
        <v>2020</v>
      </c>
      <c r="L3020" s="98"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98" t="b">
        <f t="shared" si="47"/>
        <v>0</v>
      </c>
    </row>
    <row r="3021" spans="1:13">
      <c r="A3021" s="107">
        <v>54656</v>
      </c>
      <c r="B3021" s="108" t="s">
        <v>2213</v>
      </c>
      <c r="C3021" s="108" t="s">
        <v>2214</v>
      </c>
      <c r="D3021" s="107">
        <v>9210</v>
      </c>
      <c r="E3021" s="108" t="s">
        <v>104</v>
      </c>
      <c r="F3021" s="108" t="s">
        <v>924</v>
      </c>
      <c r="G3021" s="108" t="s">
        <v>605</v>
      </c>
      <c r="H3021" s="108" t="s">
        <v>646</v>
      </c>
      <c r="I3021" s="108" t="s">
        <v>646</v>
      </c>
      <c r="J3021" s="109">
        <v>0</v>
      </c>
      <c r="K3021" s="107">
        <v>2020</v>
      </c>
      <c r="L3021" s="98"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98" t="b">
        <f t="shared" si="47"/>
        <v>0</v>
      </c>
    </row>
    <row r="3022" spans="1:13">
      <c r="A3022" s="107">
        <v>54656</v>
      </c>
      <c r="B3022" s="108" t="s">
        <v>2213</v>
      </c>
      <c r="C3022" s="108" t="s">
        <v>2214</v>
      </c>
      <c r="D3022" s="107">
        <v>9210</v>
      </c>
      <c r="E3022" s="108" t="s">
        <v>104</v>
      </c>
      <c r="F3022" s="108" t="s">
        <v>924</v>
      </c>
      <c r="G3022" s="108" t="s">
        <v>605</v>
      </c>
      <c r="H3022" s="108" t="s">
        <v>1565</v>
      </c>
      <c r="I3022" s="108" t="s">
        <v>689</v>
      </c>
      <c r="J3022" s="109">
        <v>0</v>
      </c>
      <c r="K3022" s="107">
        <v>2020</v>
      </c>
      <c r="L3022" s="98"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98" t="b">
        <f t="shared" si="47"/>
        <v>0</v>
      </c>
    </row>
    <row r="3023" spans="1:13">
      <c r="A3023" s="107">
        <v>54656</v>
      </c>
      <c r="B3023" s="108" t="s">
        <v>2213</v>
      </c>
      <c r="C3023" s="108" t="s">
        <v>2214</v>
      </c>
      <c r="D3023" s="107">
        <v>9210</v>
      </c>
      <c r="E3023" s="108" t="s">
        <v>104</v>
      </c>
      <c r="F3023" s="108" t="s">
        <v>924</v>
      </c>
      <c r="G3023" s="108" t="s">
        <v>605</v>
      </c>
      <c r="H3023" s="108" t="s">
        <v>785</v>
      </c>
      <c r="I3023" s="108" t="s">
        <v>786</v>
      </c>
      <c r="J3023" s="109">
        <v>0</v>
      </c>
      <c r="K3023" s="107">
        <v>2020</v>
      </c>
      <c r="L3023" s="98"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98" t="b">
        <f t="shared" si="47"/>
        <v>0</v>
      </c>
    </row>
    <row r="3024" spans="1:13">
      <c r="A3024" s="107">
        <v>54667</v>
      </c>
      <c r="B3024" s="108" t="s">
        <v>2215</v>
      </c>
      <c r="C3024" s="108" t="s">
        <v>2216</v>
      </c>
      <c r="D3024" s="107">
        <v>3670</v>
      </c>
      <c r="E3024" s="108" t="s">
        <v>11</v>
      </c>
      <c r="F3024" s="108" t="s">
        <v>1570</v>
      </c>
      <c r="G3024" s="108" t="s">
        <v>16</v>
      </c>
      <c r="H3024" s="108" t="s">
        <v>604</v>
      </c>
      <c r="I3024" s="108" t="s">
        <v>604</v>
      </c>
      <c r="J3024" s="109">
        <v>0</v>
      </c>
      <c r="K3024" s="107">
        <v>2020</v>
      </c>
      <c r="L3024" s="98"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98" t="b">
        <f t="shared" si="47"/>
        <v>0</v>
      </c>
    </row>
    <row r="3025" spans="1:13">
      <c r="A3025" s="107">
        <v>54667</v>
      </c>
      <c r="B3025" s="108" t="s">
        <v>2215</v>
      </c>
      <c r="C3025" s="108" t="s">
        <v>2216</v>
      </c>
      <c r="D3025" s="107">
        <v>3670</v>
      </c>
      <c r="E3025" s="108" t="s">
        <v>11</v>
      </c>
      <c r="F3025" s="108" t="s">
        <v>1570</v>
      </c>
      <c r="G3025" s="108" t="s">
        <v>24</v>
      </c>
      <c r="H3025" s="108" t="s">
        <v>604</v>
      </c>
      <c r="I3025" s="108" t="s">
        <v>604</v>
      </c>
      <c r="J3025" s="109">
        <v>11076</v>
      </c>
      <c r="K3025" s="107">
        <v>2020</v>
      </c>
      <c r="L3025" s="98"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98" t="b">
        <f t="shared" si="47"/>
        <v>0</v>
      </c>
    </row>
    <row r="3026" spans="1:13">
      <c r="A3026" s="107">
        <v>54675</v>
      </c>
      <c r="B3026" s="108" t="s">
        <v>2217</v>
      </c>
      <c r="C3026" s="108" t="s">
        <v>2218</v>
      </c>
      <c r="D3026" s="107">
        <v>17664</v>
      </c>
      <c r="E3026" s="108" t="s">
        <v>123</v>
      </c>
      <c r="F3026" s="108" t="s">
        <v>1454</v>
      </c>
      <c r="G3026" s="108" t="s">
        <v>664</v>
      </c>
      <c r="H3026" s="108" t="s">
        <v>636</v>
      </c>
      <c r="I3026" s="108" t="s">
        <v>665</v>
      </c>
      <c r="J3026" s="109">
        <v>3396</v>
      </c>
      <c r="K3026" s="107">
        <v>2020</v>
      </c>
      <c r="L3026" s="98"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98" t="b">
        <f t="shared" si="47"/>
        <v>0</v>
      </c>
    </row>
    <row r="3027" spans="1:13">
      <c r="A3027" s="107">
        <v>54675</v>
      </c>
      <c r="B3027" s="108" t="s">
        <v>2217</v>
      </c>
      <c r="C3027" s="108" t="s">
        <v>2218</v>
      </c>
      <c r="D3027" s="107">
        <v>17664</v>
      </c>
      <c r="E3027" s="108" t="s">
        <v>123</v>
      </c>
      <c r="F3027" s="108" t="s">
        <v>1454</v>
      </c>
      <c r="G3027" s="108" t="s">
        <v>649</v>
      </c>
      <c r="H3027" s="108" t="s">
        <v>612</v>
      </c>
      <c r="I3027" s="108" t="s">
        <v>612</v>
      </c>
      <c r="J3027" s="109">
        <v>74</v>
      </c>
      <c r="K3027" s="107">
        <v>2020</v>
      </c>
      <c r="L3027" s="98"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98" t="b">
        <f t="shared" si="47"/>
        <v>0</v>
      </c>
    </row>
    <row r="3028" spans="1:13">
      <c r="A3028" s="107">
        <v>54676</v>
      </c>
      <c r="B3028" s="108" t="s">
        <v>2219</v>
      </c>
      <c r="C3028" s="108" t="s">
        <v>2220</v>
      </c>
      <c r="D3028" s="107">
        <v>5374</v>
      </c>
      <c r="E3028" s="108" t="s">
        <v>132</v>
      </c>
      <c r="F3028" s="108" t="s">
        <v>870</v>
      </c>
      <c r="G3028" s="108" t="s">
        <v>16</v>
      </c>
      <c r="H3028" s="108" t="s">
        <v>604</v>
      </c>
      <c r="I3028" s="108" t="s">
        <v>604</v>
      </c>
      <c r="J3028" s="109">
        <v>997527.63</v>
      </c>
      <c r="K3028" s="107">
        <v>2020</v>
      </c>
      <c r="L3028" s="98"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98" t="b">
        <f t="shared" si="47"/>
        <v>1</v>
      </c>
    </row>
    <row r="3029" spans="1:13">
      <c r="A3029" s="107">
        <v>54676</v>
      </c>
      <c r="B3029" s="108" t="s">
        <v>2219</v>
      </c>
      <c r="C3029" s="108" t="s">
        <v>2220</v>
      </c>
      <c r="D3029" s="107">
        <v>5374</v>
      </c>
      <c r="E3029" s="108" t="s">
        <v>132</v>
      </c>
      <c r="F3029" s="108" t="s">
        <v>870</v>
      </c>
      <c r="G3029" s="108" t="s">
        <v>16</v>
      </c>
      <c r="H3029" s="108" t="s">
        <v>733</v>
      </c>
      <c r="I3029" s="108" t="s">
        <v>734</v>
      </c>
      <c r="J3029" s="109">
        <v>13452.918</v>
      </c>
      <c r="K3029" s="107">
        <v>2020</v>
      </c>
      <c r="L3029" s="98"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98" t="b">
        <f t="shared" si="47"/>
        <v>1</v>
      </c>
    </row>
    <row r="3030" spans="1:13">
      <c r="A3030" s="107">
        <v>54676</v>
      </c>
      <c r="B3030" s="108" t="s">
        <v>2219</v>
      </c>
      <c r="C3030" s="108" t="s">
        <v>2220</v>
      </c>
      <c r="D3030" s="107">
        <v>5374</v>
      </c>
      <c r="E3030" s="108" t="s">
        <v>132</v>
      </c>
      <c r="F3030" s="108" t="s">
        <v>870</v>
      </c>
      <c r="G3030" s="108" t="s">
        <v>24</v>
      </c>
      <c r="H3030" s="108" t="s">
        <v>604</v>
      </c>
      <c r="I3030" s="108" t="s">
        <v>604</v>
      </c>
      <c r="J3030" s="109">
        <v>1781146</v>
      </c>
      <c r="K3030" s="107">
        <v>2020</v>
      </c>
      <c r="L3030" s="98"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98" t="b">
        <f t="shared" si="47"/>
        <v>1</v>
      </c>
    </row>
    <row r="3031" spans="1:13">
      <c r="A3031" s="107">
        <v>54676</v>
      </c>
      <c r="B3031" s="108" t="s">
        <v>2219</v>
      </c>
      <c r="C3031" s="108" t="s">
        <v>2220</v>
      </c>
      <c r="D3031" s="107">
        <v>5374</v>
      </c>
      <c r="E3031" s="108" t="s">
        <v>132</v>
      </c>
      <c r="F3031" s="108" t="s">
        <v>870</v>
      </c>
      <c r="G3031" s="108" t="s">
        <v>24</v>
      </c>
      <c r="H3031" s="108" t="s">
        <v>733</v>
      </c>
      <c r="I3031" s="108" t="s">
        <v>734</v>
      </c>
      <c r="J3031" s="109">
        <v>0</v>
      </c>
      <c r="K3031" s="107">
        <v>2020</v>
      </c>
      <c r="L3031" s="98"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98" t="b">
        <f t="shared" si="47"/>
        <v>1</v>
      </c>
    </row>
    <row r="3032" spans="1:13">
      <c r="A3032" s="107">
        <v>54677</v>
      </c>
      <c r="B3032" s="108" t="s">
        <v>2221</v>
      </c>
      <c r="C3032" s="108" t="s">
        <v>2221</v>
      </c>
      <c r="D3032" s="107">
        <v>4660</v>
      </c>
      <c r="E3032" s="108" t="s">
        <v>62</v>
      </c>
      <c r="F3032" s="108" t="s">
        <v>924</v>
      </c>
      <c r="G3032" s="108" t="s">
        <v>605</v>
      </c>
      <c r="H3032" s="108" t="s">
        <v>604</v>
      </c>
      <c r="I3032" s="108" t="s">
        <v>604</v>
      </c>
      <c r="J3032" s="109">
        <v>0</v>
      </c>
      <c r="K3032" s="107">
        <v>2020</v>
      </c>
      <c r="L3032" s="98"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98" t="b">
        <f t="shared" si="47"/>
        <v>0</v>
      </c>
    </row>
    <row r="3033" spans="1:13">
      <c r="A3033" s="107">
        <v>54677</v>
      </c>
      <c r="B3033" s="108" t="s">
        <v>2221</v>
      </c>
      <c r="C3033" s="108" t="s">
        <v>2221</v>
      </c>
      <c r="D3033" s="107">
        <v>4660</v>
      </c>
      <c r="E3033" s="108" t="s">
        <v>62</v>
      </c>
      <c r="F3033" s="108" t="s">
        <v>924</v>
      </c>
      <c r="G3033" s="108" t="s">
        <v>605</v>
      </c>
      <c r="H3033" s="108" t="s">
        <v>656</v>
      </c>
      <c r="I3033" s="108" t="s">
        <v>656</v>
      </c>
      <c r="J3033" s="109">
        <v>0</v>
      </c>
      <c r="K3033" s="107">
        <v>2020</v>
      </c>
      <c r="L3033" s="98"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98" t="b">
        <f t="shared" si="47"/>
        <v>0</v>
      </c>
    </row>
    <row r="3034" spans="1:13">
      <c r="A3034" s="107">
        <v>54677</v>
      </c>
      <c r="B3034" s="108" t="s">
        <v>2221</v>
      </c>
      <c r="C3034" s="108" t="s">
        <v>2221</v>
      </c>
      <c r="D3034" s="107">
        <v>4660</v>
      </c>
      <c r="E3034" s="108" t="s">
        <v>62</v>
      </c>
      <c r="F3034" s="108" t="s">
        <v>924</v>
      </c>
      <c r="G3034" s="108" t="s">
        <v>605</v>
      </c>
      <c r="H3034" s="108" t="s">
        <v>1558</v>
      </c>
      <c r="I3034" s="108" t="s">
        <v>727</v>
      </c>
      <c r="J3034" s="109">
        <v>50882</v>
      </c>
      <c r="K3034" s="107">
        <v>2020</v>
      </c>
      <c r="L3034" s="98"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98" t="b">
        <f t="shared" si="47"/>
        <v>0</v>
      </c>
    </row>
    <row r="3035" spans="1:13">
      <c r="A3035" s="107">
        <v>54694</v>
      </c>
      <c r="B3035" s="108" t="s">
        <v>2222</v>
      </c>
      <c r="C3035" s="108" t="s">
        <v>2223</v>
      </c>
      <c r="D3035" s="107">
        <v>49919</v>
      </c>
      <c r="E3035" s="108" t="s">
        <v>10</v>
      </c>
      <c r="F3035" s="108" t="s">
        <v>870</v>
      </c>
      <c r="G3035" s="108" t="s">
        <v>16</v>
      </c>
      <c r="H3035" s="108" t="s">
        <v>612</v>
      </c>
      <c r="I3035" s="108" t="s">
        <v>612</v>
      </c>
      <c r="J3035" s="109">
        <v>0</v>
      </c>
      <c r="K3035" s="107">
        <v>2020</v>
      </c>
      <c r="L3035" s="98"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98" t="b">
        <f t="shared" si="47"/>
        <v>1</v>
      </c>
    </row>
    <row r="3036" spans="1:13">
      <c r="A3036" s="107">
        <v>54694</v>
      </c>
      <c r="B3036" s="108" t="s">
        <v>2222</v>
      </c>
      <c r="C3036" s="108" t="s">
        <v>2223</v>
      </c>
      <c r="D3036" s="107">
        <v>49919</v>
      </c>
      <c r="E3036" s="108" t="s">
        <v>10</v>
      </c>
      <c r="F3036" s="108" t="s">
        <v>870</v>
      </c>
      <c r="G3036" s="108" t="s">
        <v>16</v>
      </c>
      <c r="H3036" s="108" t="s">
        <v>604</v>
      </c>
      <c r="I3036" s="108" t="s">
        <v>604</v>
      </c>
      <c r="J3036" s="109">
        <v>35916</v>
      </c>
      <c r="K3036" s="107">
        <v>2020</v>
      </c>
      <c r="L3036" s="98"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98" t="b">
        <f t="shared" si="47"/>
        <v>1</v>
      </c>
    </row>
    <row r="3037" spans="1:13">
      <c r="A3037" s="107">
        <v>54694</v>
      </c>
      <c r="B3037" s="108" t="s">
        <v>2222</v>
      </c>
      <c r="C3037" s="108" t="s">
        <v>2223</v>
      </c>
      <c r="D3037" s="107">
        <v>49919</v>
      </c>
      <c r="E3037" s="108" t="s">
        <v>10</v>
      </c>
      <c r="F3037" s="108" t="s">
        <v>870</v>
      </c>
      <c r="G3037" s="108" t="s">
        <v>24</v>
      </c>
      <c r="H3037" s="108" t="s">
        <v>612</v>
      </c>
      <c r="I3037" s="108" t="s">
        <v>612</v>
      </c>
      <c r="J3037" s="109">
        <v>0</v>
      </c>
      <c r="K3037" s="107">
        <v>2020</v>
      </c>
      <c r="L3037" s="98"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98" t="b">
        <f t="shared" si="47"/>
        <v>1</v>
      </c>
    </row>
    <row r="3038" spans="1:13">
      <c r="A3038" s="107">
        <v>54694</v>
      </c>
      <c r="B3038" s="108" t="s">
        <v>2222</v>
      </c>
      <c r="C3038" s="108" t="s">
        <v>2223</v>
      </c>
      <c r="D3038" s="107">
        <v>49919</v>
      </c>
      <c r="E3038" s="108" t="s">
        <v>10</v>
      </c>
      <c r="F3038" s="108" t="s">
        <v>870</v>
      </c>
      <c r="G3038" s="108" t="s">
        <v>24</v>
      </c>
      <c r="H3038" s="108" t="s">
        <v>604</v>
      </c>
      <c r="I3038" s="108" t="s">
        <v>604</v>
      </c>
      <c r="J3038" s="109">
        <v>72612</v>
      </c>
      <c r="K3038" s="107">
        <v>2020</v>
      </c>
      <c r="L3038" s="98"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98" t="b">
        <f t="shared" si="47"/>
        <v>1</v>
      </c>
    </row>
    <row r="3039" spans="1:13">
      <c r="A3039" s="107">
        <v>54700</v>
      </c>
      <c r="B3039" s="108" t="s">
        <v>2224</v>
      </c>
      <c r="C3039" s="108" t="s">
        <v>1929</v>
      </c>
      <c r="D3039" s="107">
        <v>54842</v>
      </c>
      <c r="E3039" s="108" t="s">
        <v>50</v>
      </c>
      <c r="F3039" s="108" t="s">
        <v>679</v>
      </c>
      <c r="G3039" s="108" t="s">
        <v>649</v>
      </c>
      <c r="H3039" s="108" t="s">
        <v>650</v>
      </c>
      <c r="I3039" s="108" t="s">
        <v>651</v>
      </c>
      <c r="J3039" s="109">
        <v>92194</v>
      </c>
      <c r="K3039" s="107">
        <v>2020</v>
      </c>
      <c r="L3039" s="98"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98" t="b">
        <f t="shared" si="47"/>
        <v>1</v>
      </c>
    </row>
    <row r="3040" spans="1:13">
      <c r="A3040" s="107">
        <v>54712</v>
      </c>
      <c r="B3040" s="108" t="s">
        <v>2225</v>
      </c>
      <c r="C3040" s="108" t="s">
        <v>2226</v>
      </c>
      <c r="D3040" s="107">
        <v>361</v>
      </c>
      <c r="E3040" s="108" t="s">
        <v>50</v>
      </c>
      <c r="F3040" s="108" t="s">
        <v>679</v>
      </c>
      <c r="G3040" s="108" t="s">
        <v>649</v>
      </c>
      <c r="H3040" s="108" t="s">
        <v>612</v>
      </c>
      <c r="I3040" s="108" t="s">
        <v>612</v>
      </c>
      <c r="J3040" s="109">
        <v>62.72</v>
      </c>
      <c r="K3040" s="107">
        <v>2020</v>
      </c>
      <c r="L3040" s="98"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98" t="b">
        <f t="shared" si="47"/>
        <v>1</v>
      </c>
    </row>
    <row r="3041" spans="1:13">
      <c r="A3041" s="107">
        <v>54715</v>
      </c>
      <c r="B3041" s="108" t="s">
        <v>2227</v>
      </c>
      <c r="C3041" s="108" t="s">
        <v>2226</v>
      </c>
      <c r="D3041" s="107">
        <v>361</v>
      </c>
      <c r="E3041" s="108" t="s">
        <v>50</v>
      </c>
      <c r="F3041" s="108" t="s">
        <v>679</v>
      </c>
      <c r="G3041" s="108" t="s">
        <v>649</v>
      </c>
      <c r="H3041" s="108" t="s">
        <v>612</v>
      </c>
      <c r="I3041" s="108" t="s">
        <v>612</v>
      </c>
      <c r="J3041" s="109">
        <v>29.4</v>
      </c>
      <c r="K3041" s="107">
        <v>2020</v>
      </c>
      <c r="L3041" s="98"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98" t="b">
        <f t="shared" si="47"/>
        <v>1</v>
      </c>
    </row>
    <row r="3042" spans="1:13">
      <c r="A3042" s="107">
        <v>54719</v>
      </c>
      <c r="B3042" s="108" t="s">
        <v>2228</v>
      </c>
      <c r="C3042" s="108" t="s">
        <v>2229</v>
      </c>
      <c r="D3042" s="107">
        <v>56189</v>
      </c>
      <c r="E3042" s="108" t="s">
        <v>50</v>
      </c>
      <c r="F3042" s="108" t="s">
        <v>679</v>
      </c>
      <c r="G3042" s="108" t="s">
        <v>649</v>
      </c>
      <c r="H3042" s="108" t="s">
        <v>612</v>
      </c>
      <c r="I3042" s="108" t="s">
        <v>612</v>
      </c>
      <c r="J3042" s="109">
        <v>177.8</v>
      </c>
      <c r="K3042" s="107">
        <v>2020</v>
      </c>
      <c r="L3042" s="98"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98" t="b">
        <f t="shared" si="47"/>
        <v>1</v>
      </c>
    </row>
    <row r="3043" spans="1:13">
      <c r="A3043" s="107">
        <v>54720</v>
      </c>
      <c r="B3043" s="108" t="s">
        <v>2230</v>
      </c>
      <c r="C3043" s="108" t="s">
        <v>2226</v>
      </c>
      <c r="D3043" s="107">
        <v>361</v>
      </c>
      <c r="E3043" s="108" t="s">
        <v>50</v>
      </c>
      <c r="F3043" s="108" t="s">
        <v>679</v>
      </c>
      <c r="G3043" s="108" t="s">
        <v>649</v>
      </c>
      <c r="H3043" s="108" t="s">
        <v>612</v>
      </c>
      <c r="I3043" s="108" t="s">
        <v>612</v>
      </c>
      <c r="J3043" s="109">
        <v>0</v>
      </c>
      <c r="K3043" s="107">
        <v>2020</v>
      </c>
      <c r="L3043" s="98"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98" t="b">
        <f t="shared" si="47"/>
        <v>1</v>
      </c>
    </row>
    <row r="3044" spans="1:13">
      <c r="A3044" s="107">
        <v>54730</v>
      </c>
      <c r="B3044" s="108" t="s">
        <v>2231</v>
      </c>
      <c r="C3044" s="108" t="s">
        <v>2232</v>
      </c>
      <c r="D3044" s="107">
        <v>57139</v>
      </c>
      <c r="E3044" s="108" t="s">
        <v>3</v>
      </c>
      <c r="F3044" s="108" t="s">
        <v>1570</v>
      </c>
      <c r="G3044" s="108" t="s">
        <v>611</v>
      </c>
      <c r="H3044" s="108" t="s">
        <v>604</v>
      </c>
      <c r="I3044" s="108" t="s">
        <v>604</v>
      </c>
      <c r="J3044" s="109">
        <v>17179</v>
      </c>
      <c r="K3044" s="107">
        <v>2020</v>
      </c>
      <c r="L3044" s="98"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98" t="b">
        <f t="shared" si="47"/>
        <v>0</v>
      </c>
    </row>
    <row r="3045" spans="1:13">
      <c r="A3045" s="107">
        <v>54731</v>
      </c>
      <c r="B3045" s="108" t="s">
        <v>2233</v>
      </c>
      <c r="C3045" s="108" t="s">
        <v>2233</v>
      </c>
      <c r="D3045" s="107">
        <v>8453</v>
      </c>
      <c r="E3045" s="108" t="s">
        <v>48</v>
      </c>
      <c r="F3045" s="108" t="s">
        <v>1454</v>
      </c>
      <c r="G3045" s="108" t="s">
        <v>649</v>
      </c>
      <c r="H3045" s="108" t="s">
        <v>612</v>
      </c>
      <c r="I3045" s="108" t="s">
        <v>612</v>
      </c>
      <c r="J3045" s="109">
        <v>16</v>
      </c>
      <c r="K3045" s="107">
        <v>2020</v>
      </c>
      <c r="L3045" s="98"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98" t="b">
        <f t="shared" si="47"/>
        <v>0</v>
      </c>
    </row>
    <row r="3046" spans="1:13">
      <c r="A3046" s="107">
        <v>54731</v>
      </c>
      <c r="B3046" s="108" t="s">
        <v>2233</v>
      </c>
      <c r="C3046" s="108" t="s">
        <v>2233</v>
      </c>
      <c r="D3046" s="107">
        <v>8453</v>
      </c>
      <c r="E3046" s="108" t="s">
        <v>48</v>
      </c>
      <c r="F3046" s="108" t="s">
        <v>1454</v>
      </c>
      <c r="G3046" s="108" t="s">
        <v>649</v>
      </c>
      <c r="H3046" s="108" t="s">
        <v>604</v>
      </c>
      <c r="I3046" s="108" t="s">
        <v>604</v>
      </c>
      <c r="J3046" s="109">
        <v>0</v>
      </c>
      <c r="K3046" s="107">
        <v>2020</v>
      </c>
      <c r="L3046" s="98"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98" t="b">
        <f t="shared" si="47"/>
        <v>0</v>
      </c>
    </row>
    <row r="3047" spans="1:13">
      <c r="A3047" s="107">
        <v>54734</v>
      </c>
      <c r="B3047" s="108" t="s">
        <v>2234</v>
      </c>
      <c r="C3047" s="108" t="s">
        <v>2235</v>
      </c>
      <c r="D3047" s="107">
        <v>14989</v>
      </c>
      <c r="E3047" s="108" t="s">
        <v>11</v>
      </c>
      <c r="F3047" s="108" t="s">
        <v>1570</v>
      </c>
      <c r="G3047" s="108" t="s">
        <v>649</v>
      </c>
      <c r="H3047" s="108" t="s">
        <v>612</v>
      </c>
      <c r="I3047" s="108" t="s">
        <v>612</v>
      </c>
      <c r="J3047" s="109">
        <v>0</v>
      </c>
      <c r="K3047" s="107">
        <v>2020</v>
      </c>
      <c r="L3047" s="98"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98" t="b">
        <f t="shared" si="47"/>
        <v>0</v>
      </c>
    </row>
    <row r="3048" spans="1:13">
      <c r="A3048" s="107">
        <v>54734</v>
      </c>
      <c r="B3048" s="108" t="s">
        <v>2234</v>
      </c>
      <c r="C3048" s="108" t="s">
        <v>2235</v>
      </c>
      <c r="D3048" s="107">
        <v>14989</v>
      </c>
      <c r="E3048" s="108" t="s">
        <v>11</v>
      </c>
      <c r="F3048" s="108" t="s">
        <v>1570</v>
      </c>
      <c r="G3048" s="108" t="s">
        <v>649</v>
      </c>
      <c r="H3048" s="108" t="s">
        <v>604</v>
      </c>
      <c r="I3048" s="108" t="s">
        <v>604</v>
      </c>
      <c r="J3048" s="109">
        <v>0</v>
      </c>
      <c r="K3048" s="107">
        <v>2020</v>
      </c>
      <c r="L3048" s="98"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98" t="b">
        <f t="shared" si="47"/>
        <v>0</v>
      </c>
    </row>
    <row r="3049" spans="1:13">
      <c r="A3049" s="107">
        <v>54746</v>
      </c>
      <c r="B3049" s="108" t="s">
        <v>2236</v>
      </c>
      <c r="C3049" s="108" t="s">
        <v>1705</v>
      </c>
      <c r="D3049" s="107">
        <v>20541</v>
      </c>
      <c r="E3049" s="108" t="s">
        <v>118</v>
      </c>
      <c r="F3049" s="108" t="s">
        <v>679</v>
      </c>
      <c r="G3049" s="108" t="s">
        <v>605</v>
      </c>
      <c r="H3049" s="108" t="s">
        <v>980</v>
      </c>
      <c r="I3049" s="108" t="s">
        <v>651</v>
      </c>
      <c r="J3049" s="109">
        <v>136216.01999999999</v>
      </c>
      <c r="K3049" s="107">
        <v>2020</v>
      </c>
      <c r="L3049" s="98"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98" t="b">
        <f t="shared" si="47"/>
        <v>1</v>
      </c>
    </row>
    <row r="3050" spans="1:13">
      <c r="A3050" s="107">
        <v>54746</v>
      </c>
      <c r="B3050" s="108" t="s">
        <v>2236</v>
      </c>
      <c r="C3050" s="108" t="s">
        <v>1705</v>
      </c>
      <c r="D3050" s="107">
        <v>20541</v>
      </c>
      <c r="E3050" s="108" t="s">
        <v>118</v>
      </c>
      <c r="F3050" s="108" t="s">
        <v>679</v>
      </c>
      <c r="G3050" s="108" t="s">
        <v>605</v>
      </c>
      <c r="H3050" s="108" t="s">
        <v>981</v>
      </c>
      <c r="I3050" s="108" t="s">
        <v>727</v>
      </c>
      <c r="J3050" s="109">
        <v>166488.98000000001</v>
      </c>
      <c r="K3050" s="107">
        <v>2020</v>
      </c>
      <c r="L3050" s="98"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98" t="b">
        <f t="shared" si="47"/>
        <v>1</v>
      </c>
    </row>
    <row r="3051" spans="1:13">
      <c r="A3051" s="107">
        <v>54746</v>
      </c>
      <c r="B3051" s="108" t="s">
        <v>2236</v>
      </c>
      <c r="C3051" s="108" t="s">
        <v>1705</v>
      </c>
      <c r="D3051" s="107">
        <v>20541</v>
      </c>
      <c r="E3051" s="108" t="s">
        <v>118</v>
      </c>
      <c r="F3051" s="108" t="s">
        <v>679</v>
      </c>
      <c r="G3051" s="108" t="s">
        <v>605</v>
      </c>
      <c r="H3051" s="108" t="s">
        <v>604</v>
      </c>
      <c r="I3051" s="108" t="s">
        <v>604</v>
      </c>
      <c r="J3051" s="109">
        <v>0</v>
      </c>
      <c r="K3051" s="107">
        <v>2020</v>
      </c>
      <c r="L3051" s="98"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98" t="b">
        <f t="shared" si="47"/>
        <v>1</v>
      </c>
    </row>
    <row r="3052" spans="1:13">
      <c r="A3052" s="107">
        <v>54749</v>
      </c>
      <c r="B3052" s="108" t="s">
        <v>2237</v>
      </c>
      <c r="C3052" s="108" t="s">
        <v>2237</v>
      </c>
      <c r="D3052" s="107">
        <v>22269</v>
      </c>
      <c r="E3052" s="108" t="s">
        <v>16</v>
      </c>
      <c r="F3052" s="108" t="s">
        <v>870</v>
      </c>
      <c r="G3052" s="108" t="s">
        <v>16</v>
      </c>
      <c r="H3052" s="108" t="s">
        <v>604</v>
      </c>
      <c r="I3052" s="108" t="s">
        <v>604</v>
      </c>
      <c r="J3052" s="109">
        <v>3359</v>
      </c>
      <c r="K3052" s="107">
        <v>2020</v>
      </c>
      <c r="L3052" s="98"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98" t="b">
        <f t="shared" si="47"/>
        <v>1</v>
      </c>
    </row>
    <row r="3053" spans="1:13">
      <c r="A3053" s="107">
        <v>54749</v>
      </c>
      <c r="B3053" s="108" t="s">
        <v>2237</v>
      </c>
      <c r="C3053" s="108" t="s">
        <v>2237</v>
      </c>
      <c r="D3053" s="107">
        <v>22269</v>
      </c>
      <c r="E3053" s="108" t="s">
        <v>16</v>
      </c>
      <c r="F3053" s="108" t="s">
        <v>870</v>
      </c>
      <c r="G3053" s="108" t="s">
        <v>24</v>
      </c>
      <c r="H3053" s="108" t="s">
        <v>604</v>
      </c>
      <c r="I3053" s="108" t="s">
        <v>604</v>
      </c>
      <c r="J3053" s="109">
        <v>15336</v>
      </c>
      <c r="K3053" s="107">
        <v>2020</v>
      </c>
      <c r="L3053" s="98"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98" t="b">
        <f t="shared" si="47"/>
        <v>1</v>
      </c>
    </row>
    <row r="3054" spans="1:13">
      <c r="A3054" s="107">
        <v>54758</v>
      </c>
      <c r="B3054" s="108" t="s">
        <v>2238</v>
      </c>
      <c r="C3054" s="108" t="s">
        <v>1705</v>
      </c>
      <c r="D3054" s="107">
        <v>20541</v>
      </c>
      <c r="E3054" s="108" t="s">
        <v>24</v>
      </c>
      <c r="F3054" s="108" t="s">
        <v>679</v>
      </c>
      <c r="G3054" s="108" t="s">
        <v>605</v>
      </c>
      <c r="H3054" s="108" t="s">
        <v>980</v>
      </c>
      <c r="I3054" s="108" t="s">
        <v>651</v>
      </c>
      <c r="J3054" s="109">
        <v>45395.747000000003</v>
      </c>
      <c r="K3054" s="107">
        <v>2020</v>
      </c>
      <c r="L3054" s="98"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98" t="b">
        <f t="shared" si="47"/>
        <v>1</v>
      </c>
    </row>
    <row r="3055" spans="1:13">
      <c r="A3055" s="107">
        <v>54758</v>
      </c>
      <c r="B3055" s="108" t="s">
        <v>2238</v>
      </c>
      <c r="C3055" s="108" t="s">
        <v>1705</v>
      </c>
      <c r="D3055" s="107">
        <v>20541</v>
      </c>
      <c r="E3055" s="108" t="s">
        <v>24</v>
      </c>
      <c r="F3055" s="108" t="s">
        <v>679</v>
      </c>
      <c r="G3055" s="108" t="s">
        <v>605</v>
      </c>
      <c r="H3055" s="108" t="s">
        <v>981</v>
      </c>
      <c r="I3055" s="108" t="s">
        <v>727</v>
      </c>
      <c r="J3055" s="109">
        <v>55484.252999999997</v>
      </c>
      <c r="K3055" s="107">
        <v>2020</v>
      </c>
      <c r="L3055" s="98"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98" t="b">
        <f t="shared" si="47"/>
        <v>1</v>
      </c>
    </row>
    <row r="3056" spans="1:13">
      <c r="A3056" s="107">
        <v>54761</v>
      </c>
      <c r="B3056" s="108" t="s">
        <v>2239</v>
      </c>
      <c r="C3056" s="108" t="s">
        <v>2240</v>
      </c>
      <c r="D3056" s="107">
        <v>8503</v>
      </c>
      <c r="E3056" s="108" t="s">
        <v>115</v>
      </c>
      <c r="F3056" s="108" t="s">
        <v>870</v>
      </c>
      <c r="G3056" s="108" t="s">
        <v>16</v>
      </c>
      <c r="H3056" s="108" t="s">
        <v>604</v>
      </c>
      <c r="I3056" s="108" t="s">
        <v>604</v>
      </c>
      <c r="J3056" s="109">
        <v>908685</v>
      </c>
      <c r="K3056" s="107">
        <v>2020</v>
      </c>
      <c r="L3056" s="98"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98" t="b">
        <f t="shared" si="47"/>
        <v>1</v>
      </c>
    </row>
    <row r="3057" spans="1:13">
      <c r="A3057" s="107">
        <v>54761</v>
      </c>
      <c r="B3057" s="108" t="s">
        <v>2239</v>
      </c>
      <c r="C3057" s="108" t="s">
        <v>2240</v>
      </c>
      <c r="D3057" s="107">
        <v>8503</v>
      </c>
      <c r="E3057" s="108" t="s">
        <v>115</v>
      </c>
      <c r="F3057" s="108" t="s">
        <v>870</v>
      </c>
      <c r="G3057" s="108" t="s">
        <v>24</v>
      </c>
      <c r="H3057" s="108" t="s">
        <v>604</v>
      </c>
      <c r="I3057" s="108" t="s">
        <v>604</v>
      </c>
      <c r="J3057" s="109">
        <v>1435241</v>
      </c>
      <c r="K3057" s="107">
        <v>2020</v>
      </c>
      <c r="L3057" s="98"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98" t="b">
        <f t="shared" si="47"/>
        <v>1</v>
      </c>
    </row>
    <row r="3058" spans="1:13">
      <c r="A3058" s="107">
        <v>54768</v>
      </c>
      <c r="B3058" s="108" t="s">
        <v>2241</v>
      </c>
      <c r="C3058" s="108" t="s">
        <v>1737</v>
      </c>
      <c r="D3058" s="107">
        <v>60662</v>
      </c>
      <c r="E3058" s="108" t="s">
        <v>16</v>
      </c>
      <c r="F3058" s="108" t="s">
        <v>870</v>
      </c>
      <c r="G3058" s="108" t="s">
        <v>611</v>
      </c>
      <c r="H3058" s="108" t="s">
        <v>604</v>
      </c>
      <c r="I3058" s="108" t="s">
        <v>604</v>
      </c>
      <c r="J3058" s="109">
        <v>21023</v>
      </c>
      <c r="K3058" s="107">
        <v>2020</v>
      </c>
      <c r="L3058" s="98"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98" t="b">
        <f t="shared" si="47"/>
        <v>1</v>
      </c>
    </row>
    <row r="3059" spans="1:13">
      <c r="A3059" s="107">
        <v>54775</v>
      </c>
      <c r="B3059" s="108" t="s">
        <v>2242</v>
      </c>
      <c r="C3059" s="108" t="s">
        <v>2243</v>
      </c>
      <c r="D3059" s="107">
        <v>19539</v>
      </c>
      <c r="E3059" s="108" t="s">
        <v>50</v>
      </c>
      <c r="F3059" s="108" t="s">
        <v>973</v>
      </c>
      <c r="G3059" s="108" t="s">
        <v>649</v>
      </c>
      <c r="H3059" s="108" t="s">
        <v>612</v>
      </c>
      <c r="I3059" s="108" t="s">
        <v>612</v>
      </c>
      <c r="J3059" s="109">
        <v>1.9410000000000001</v>
      </c>
      <c r="K3059" s="107">
        <v>2020</v>
      </c>
      <c r="L3059" s="98"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98" t="b">
        <f t="shared" si="47"/>
        <v>0</v>
      </c>
    </row>
    <row r="3060" spans="1:13">
      <c r="A3060" s="107">
        <v>54775</v>
      </c>
      <c r="B3060" s="108" t="s">
        <v>2242</v>
      </c>
      <c r="C3060" s="108" t="s">
        <v>2243</v>
      </c>
      <c r="D3060" s="107">
        <v>19539</v>
      </c>
      <c r="E3060" s="108" t="s">
        <v>50</v>
      </c>
      <c r="F3060" s="108" t="s">
        <v>973</v>
      </c>
      <c r="G3060" s="108" t="s">
        <v>649</v>
      </c>
      <c r="H3060" s="108" t="s">
        <v>604</v>
      </c>
      <c r="I3060" s="108" t="s">
        <v>604</v>
      </c>
      <c r="J3060" s="109">
        <v>650.73900000000003</v>
      </c>
      <c r="K3060" s="107">
        <v>2020</v>
      </c>
      <c r="L3060" s="98"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98" t="b">
        <f t="shared" si="47"/>
        <v>0</v>
      </c>
    </row>
    <row r="3061" spans="1:13">
      <c r="A3061" s="107">
        <v>54775</v>
      </c>
      <c r="B3061" s="108" t="s">
        <v>2242</v>
      </c>
      <c r="C3061" s="108" t="s">
        <v>2243</v>
      </c>
      <c r="D3061" s="107">
        <v>19539</v>
      </c>
      <c r="E3061" s="108" t="s">
        <v>50</v>
      </c>
      <c r="F3061" s="108" t="s">
        <v>973</v>
      </c>
      <c r="G3061" s="108" t="s">
        <v>605</v>
      </c>
      <c r="H3061" s="108" t="s">
        <v>606</v>
      </c>
      <c r="I3061" s="108" t="s">
        <v>607</v>
      </c>
      <c r="J3061" s="109">
        <v>8334.6460000000006</v>
      </c>
      <c r="K3061" s="107">
        <v>2020</v>
      </c>
      <c r="L3061" s="98"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98" t="b">
        <f t="shared" si="47"/>
        <v>0</v>
      </c>
    </row>
    <row r="3062" spans="1:13">
      <c r="A3062" s="107">
        <v>54775</v>
      </c>
      <c r="B3062" s="108" t="s">
        <v>2242</v>
      </c>
      <c r="C3062" s="108" t="s">
        <v>2243</v>
      </c>
      <c r="D3062" s="107">
        <v>19539</v>
      </c>
      <c r="E3062" s="108" t="s">
        <v>50</v>
      </c>
      <c r="F3062" s="108" t="s">
        <v>973</v>
      </c>
      <c r="G3062" s="108" t="s">
        <v>605</v>
      </c>
      <c r="H3062" s="108" t="s">
        <v>604</v>
      </c>
      <c r="I3062" s="108" t="s">
        <v>604</v>
      </c>
      <c r="J3062" s="109">
        <v>17846.699000000001</v>
      </c>
      <c r="K3062" s="107">
        <v>2020</v>
      </c>
      <c r="L3062" s="98"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98" t="b">
        <f t="shared" si="47"/>
        <v>0</v>
      </c>
    </row>
    <row r="3063" spans="1:13">
      <c r="A3063" s="107">
        <v>54775</v>
      </c>
      <c r="B3063" s="108" t="s">
        <v>2242</v>
      </c>
      <c r="C3063" s="108" t="s">
        <v>2243</v>
      </c>
      <c r="D3063" s="107">
        <v>19539</v>
      </c>
      <c r="E3063" s="108" t="s">
        <v>50</v>
      </c>
      <c r="F3063" s="108" t="s">
        <v>973</v>
      </c>
      <c r="G3063" s="108" t="s">
        <v>605</v>
      </c>
      <c r="H3063" s="108" t="s">
        <v>1019</v>
      </c>
      <c r="I3063" s="108" t="s">
        <v>689</v>
      </c>
      <c r="J3063" s="109">
        <v>6732.6880000000001</v>
      </c>
      <c r="K3063" s="107">
        <v>2020</v>
      </c>
      <c r="L3063" s="98"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98" t="b">
        <f t="shared" si="47"/>
        <v>0</v>
      </c>
    </row>
    <row r="3064" spans="1:13">
      <c r="A3064" s="107">
        <v>54775</v>
      </c>
      <c r="B3064" s="108" t="s">
        <v>2242</v>
      </c>
      <c r="C3064" s="108" t="s">
        <v>2243</v>
      </c>
      <c r="D3064" s="107">
        <v>19539</v>
      </c>
      <c r="E3064" s="108" t="s">
        <v>50</v>
      </c>
      <c r="F3064" s="108" t="s">
        <v>973</v>
      </c>
      <c r="G3064" s="108" t="s">
        <v>605</v>
      </c>
      <c r="H3064" s="108" t="s">
        <v>785</v>
      </c>
      <c r="I3064" s="108" t="s">
        <v>786</v>
      </c>
      <c r="J3064" s="109">
        <v>8105.1819999999998</v>
      </c>
      <c r="K3064" s="107">
        <v>2020</v>
      </c>
      <c r="L3064" s="98"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98" t="b">
        <f t="shared" si="47"/>
        <v>0</v>
      </c>
    </row>
    <row r="3065" spans="1:13">
      <c r="A3065" s="107">
        <v>54782</v>
      </c>
      <c r="B3065" s="108" t="s">
        <v>2244</v>
      </c>
      <c r="C3065" s="108" t="s">
        <v>2245</v>
      </c>
      <c r="D3065" s="107">
        <v>17283</v>
      </c>
      <c r="E3065" s="108" t="s">
        <v>102</v>
      </c>
      <c r="F3065" s="108" t="s">
        <v>679</v>
      </c>
      <c r="G3065" s="108" t="s">
        <v>649</v>
      </c>
      <c r="H3065" s="108" t="s">
        <v>650</v>
      </c>
      <c r="I3065" s="108" t="s">
        <v>651</v>
      </c>
      <c r="J3065" s="109">
        <v>105877</v>
      </c>
      <c r="K3065" s="107">
        <v>2020</v>
      </c>
      <c r="L3065" s="98"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98" t="b">
        <f t="shared" si="47"/>
        <v>1</v>
      </c>
    </row>
    <row r="3066" spans="1:13">
      <c r="A3066" s="107">
        <v>54788</v>
      </c>
      <c r="B3066" s="108" t="s">
        <v>2246</v>
      </c>
      <c r="C3066" s="108" t="s">
        <v>2247</v>
      </c>
      <c r="D3066" s="107">
        <v>6883</v>
      </c>
      <c r="E3066" s="108" t="s">
        <v>45</v>
      </c>
      <c r="F3066" s="108" t="s">
        <v>1454</v>
      </c>
      <c r="G3066" s="108" t="s">
        <v>649</v>
      </c>
      <c r="H3066" s="108" t="s">
        <v>604</v>
      </c>
      <c r="I3066" s="108" t="s">
        <v>604</v>
      </c>
      <c r="J3066" s="109">
        <v>0</v>
      </c>
      <c r="K3066" s="107">
        <v>2020</v>
      </c>
      <c r="L3066" s="98"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98" t="b">
        <f t="shared" si="47"/>
        <v>0</v>
      </c>
    </row>
    <row r="3067" spans="1:13">
      <c r="A3067" s="107">
        <v>54795</v>
      </c>
      <c r="B3067" s="108" t="s">
        <v>2248</v>
      </c>
      <c r="C3067" s="108" t="s">
        <v>2249</v>
      </c>
      <c r="D3067" s="107">
        <v>5277</v>
      </c>
      <c r="E3067" s="108" t="s">
        <v>68</v>
      </c>
      <c r="F3067" s="108" t="s">
        <v>924</v>
      </c>
      <c r="G3067" s="108" t="s">
        <v>605</v>
      </c>
      <c r="H3067" s="108" t="s">
        <v>604</v>
      </c>
      <c r="I3067" s="108" t="s">
        <v>604</v>
      </c>
      <c r="J3067" s="109">
        <v>46494.379000000001</v>
      </c>
      <c r="K3067" s="107">
        <v>2020</v>
      </c>
      <c r="L3067" s="98"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98" t="b">
        <f t="shared" si="47"/>
        <v>0</v>
      </c>
    </row>
    <row r="3068" spans="1:13">
      <c r="A3068" s="107">
        <v>54795</v>
      </c>
      <c r="B3068" s="108" t="s">
        <v>2248</v>
      </c>
      <c r="C3068" s="108" t="s">
        <v>2249</v>
      </c>
      <c r="D3068" s="107">
        <v>5277</v>
      </c>
      <c r="E3068" s="108" t="s">
        <v>68</v>
      </c>
      <c r="F3068" s="108" t="s">
        <v>924</v>
      </c>
      <c r="G3068" s="108" t="s">
        <v>605</v>
      </c>
      <c r="H3068" s="108" t="s">
        <v>646</v>
      </c>
      <c r="I3068" s="108" t="s">
        <v>646</v>
      </c>
      <c r="J3068" s="109">
        <v>68.647999999999996</v>
      </c>
      <c r="K3068" s="107">
        <v>2020</v>
      </c>
      <c r="L3068" s="98"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98" t="b">
        <f t="shared" si="47"/>
        <v>0</v>
      </c>
    </row>
    <row r="3069" spans="1:13">
      <c r="A3069" s="107">
        <v>54800</v>
      </c>
      <c r="B3069" s="108" t="s">
        <v>2250</v>
      </c>
      <c r="C3069" s="108" t="s">
        <v>2250</v>
      </c>
      <c r="D3069" s="107">
        <v>16578</v>
      </c>
      <c r="E3069" s="108" t="s">
        <v>16</v>
      </c>
      <c r="F3069" s="108" t="s">
        <v>973</v>
      </c>
      <c r="G3069" s="108" t="s">
        <v>611</v>
      </c>
      <c r="H3069" s="108" t="s">
        <v>604</v>
      </c>
      <c r="I3069" s="108" t="s">
        <v>604</v>
      </c>
      <c r="J3069" s="109">
        <v>29220</v>
      </c>
      <c r="K3069" s="107">
        <v>2020</v>
      </c>
      <c r="L3069" s="98"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98" t="b">
        <f t="shared" si="47"/>
        <v>0</v>
      </c>
    </row>
    <row r="3070" spans="1:13">
      <c r="A3070" s="107">
        <v>54801</v>
      </c>
      <c r="B3070" s="108" t="s">
        <v>2251</v>
      </c>
      <c r="C3070" s="108" t="s">
        <v>2252</v>
      </c>
      <c r="D3070" s="107">
        <v>1005</v>
      </c>
      <c r="E3070" s="108" t="s">
        <v>104</v>
      </c>
      <c r="F3070" s="108" t="s">
        <v>1454</v>
      </c>
      <c r="G3070" s="108" t="s">
        <v>664</v>
      </c>
      <c r="H3070" s="108" t="s">
        <v>636</v>
      </c>
      <c r="I3070" s="108" t="s">
        <v>665</v>
      </c>
      <c r="J3070" s="109">
        <v>6494</v>
      </c>
      <c r="K3070" s="107">
        <v>2020</v>
      </c>
      <c r="L3070" s="98"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98" t="b">
        <f t="shared" si="47"/>
        <v>0</v>
      </c>
    </row>
    <row r="3071" spans="1:13">
      <c r="A3071" s="107">
        <v>54802</v>
      </c>
      <c r="B3071" s="108" t="s">
        <v>2253</v>
      </c>
      <c r="C3071" s="108" t="s">
        <v>2254</v>
      </c>
      <c r="D3071" s="107">
        <v>12222</v>
      </c>
      <c r="E3071" s="108" t="s">
        <v>3</v>
      </c>
      <c r="F3071" s="108" t="s">
        <v>924</v>
      </c>
      <c r="G3071" s="108" t="s">
        <v>611</v>
      </c>
      <c r="H3071" s="108" t="s">
        <v>604</v>
      </c>
      <c r="I3071" s="108" t="s">
        <v>604</v>
      </c>
      <c r="J3071" s="109">
        <v>170810</v>
      </c>
      <c r="K3071" s="107">
        <v>2020</v>
      </c>
      <c r="L3071" s="98"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98" t="b">
        <f t="shared" si="47"/>
        <v>0</v>
      </c>
    </row>
    <row r="3072" spans="1:13">
      <c r="A3072" s="107">
        <v>54802</v>
      </c>
      <c r="B3072" s="108" t="s">
        <v>2253</v>
      </c>
      <c r="C3072" s="108" t="s">
        <v>2254</v>
      </c>
      <c r="D3072" s="107">
        <v>12222</v>
      </c>
      <c r="E3072" s="108" t="s">
        <v>3</v>
      </c>
      <c r="F3072" s="108" t="s">
        <v>924</v>
      </c>
      <c r="G3072" s="108" t="s">
        <v>605</v>
      </c>
      <c r="H3072" s="108" t="s">
        <v>1463</v>
      </c>
      <c r="I3072" s="108" t="s">
        <v>786</v>
      </c>
      <c r="J3072" s="109">
        <v>300295.46999999997</v>
      </c>
      <c r="K3072" s="107">
        <v>2020</v>
      </c>
      <c r="L3072" s="98"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98" t="b">
        <f t="shared" si="47"/>
        <v>0</v>
      </c>
    </row>
    <row r="3073" spans="1:13">
      <c r="A3073" s="107">
        <v>54802</v>
      </c>
      <c r="B3073" s="108" t="s">
        <v>2253</v>
      </c>
      <c r="C3073" s="108" t="s">
        <v>2254</v>
      </c>
      <c r="D3073" s="107">
        <v>12222</v>
      </c>
      <c r="E3073" s="108" t="s">
        <v>3</v>
      </c>
      <c r="F3073" s="108" t="s">
        <v>924</v>
      </c>
      <c r="G3073" s="108" t="s">
        <v>605</v>
      </c>
      <c r="H3073" s="108" t="s">
        <v>612</v>
      </c>
      <c r="I3073" s="108" t="s">
        <v>612</v>
      </c>
      <c r="J3073" s="109">
        <v>0</v>
      </c>
      <c r="K3073" s="107">
        <v>2020</v>
      </c>
      <c r="L3073" s="98"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98" t="b">
        <f t="shared" si="47"/>
        <v>0</v>
      </c>
    </row>
    <row r="3074" spans="1:13">
      <c r="A3074" s="107">
        <v>54802</v>
      </c>
      <c r="B3074" s="108" t="s">
        <v>2253</v>
      </c>
      <c r="C3074" s="108" t="s">
        <v>2254</v>
      </c>
      <c r="D3074" s="107">
        <v>12222</v>
      </c>
      <c r="E3074" s="108" t="s">
        <v>3</v>
      </c>
      <c r="F3074" s="108" t="s">
        <v>924</v>
      </c>
      <c r="G3074" s="108" t="s">
        <v>605</v>
      </c>
      <c r="H3074" s="108" t="s">
        <v>604</v>
      </c>
      <c r="I3074" s="108" t="s">
        <v>604</v>
      </c>
      <c r="J3074" s="109">
        <v>41210.125</v>
      </c>
      <c r="K3074" s="107">
        <v>2020</v>
      </c>
      <c r="L3074" s="98"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98" t="b">
        <f t="shared" si="47"/>
        <v>0</v>
      </c>
    </row>
    <row r="3075" spans="1:13">
      <c r="A3075" s="107">
        <v>54802</v>
      </c>
      <c r="B3075" s="108" t="s">
        <v>2253</v>
      </c>
      <c r="C3075" s="108" t="s">
        <v>2254</v>
      </c>
      <c r="D3075" s="107">
        <v>12222</v>
      </c>
      <c r="E3075" s="108" t="s">
        <v>3</v>
      </c>
      <c r="F3075" s="108" t="s">
        <v>924</v>
      </c>
      <c r="G3075" s="108" t="s">
        <v>605</v>
      </c>
      <c r="H3075" s="108" t="s">
        <v>785</v>
      </c>
      <c r="I3075" s="108" t="s">
        <v>786</v>
      </c>
      <c r="J3075" s="109">
        <v>274157.40999999997</v>
      </c>
      <c r="K3075" s="107">
        <v>2020</v>
      </c>
      <c r="L3075" s="98"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98" t="b">
        <f t="shared" si="47"/>
        <v>0</v>
      </c>
    </row>
    <row r="3076" spans="1:13">
      <c r="A3076" s="107">
        <v>54809</v>
      </c>
      <c r="B3076" s="108" t="s">
        <v>2255</v>
      </c>
      <c r="C3076" s="108" t="s">
        <v>2256</v>
      </c>
      <c r="D3076" s="107">
        <v>19664</v>
      </c>
      <c r="E3076" s="108" t="s">
        <v>143</v>
      </c>
      <c r="F3076" s="108" t="s">
        <v>973</v>
      </c>
      <c r="G3076" s="108" t="s">
        <v>649</v>
      </c>
      <c r="H3076" s="108" t="s">
        <v>612</v>
      </c>
      <c r="I3076" s="108" t="s">
        <v>612</v>
      </c>
      <c r="J3076" s="109">
        <v>113.68</v>
      </c>
      <c r="K3076" s="107">
        <v>2020</v>
      </c>
      <c r="L3076" s="98"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98" t="b">
        <f t="shared" si="47"/>
        <v>0</v>
      </c>
    </row>
    <row r="3077" spans="1:13">
      <c r="A3077" s="107">
        <v>54809</v>
      </c>
      <c r="B3077" s="108" t="s">
        <v>2255</v>
      </c>
      <c r="C3077" s="108" t="s">
        <v>2256</v>
      </c>
      <c r="D3077" s="107">
        <v>19664</v>
      </c>
      <c r="E3077" s="108" t="s">
        <v>143</v>
      </c>
      <c r="F3077" s="108" t="s">
        <v>973</v>
      </c>
      <c r="G3077" s="108" t="s">
        <v>605</v>
      </c>
      <c r="H3077" s="108" t="s">
        <v>612</v>
      </c>
      <c r="I3077" s="108" t="s">
        <v>612</v>
      </c>
      <c r="J3077" s="109">
        <v>0</v>
      </c>
      <c r="K3077" s="107">
        <v>2020</v>
      </c>
      <c r="L3077" s="98"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98" t="b">
        <f t="shared" si="47"/>
        <v>0</v>
      </c>
    </row>
    <row r="3078" spans="1:13">
      <c r="A3078" s="107">
        <v>54809</v>
      </c>
      <c r="B3078" s="108" t="s">
        <v>2255</v>
      </c>
      <c r="C3078" s="108" t="s">
        <v>2256</v>
      </c>
      <c r="D3078" s="107">
        <v>19664</v>
      </c>
      <c r="E3078" s="108" t="s">
        <v>143</v>
      </c>
      <c r="F3078" s="108" t="s">
        <v>973</v>
      </c>
      <c r="G3078" s="108" t="s">
        <v>605</v>
      </c>
      <c r="H3078" s="108" t="s">
        <v>604</v>
      </c>
      <c r="I3078" s="108" t="s">
        <v>604</v>
      </c>
      <c r="J3078" s="109">
        <v>10563.3</v>
      </c>
      <c r="K3078" s="107">
        <v>2020</v>
      </c>
      <c r="L3078" s="98"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98" t="b">
        <f t="shared" si="47"/>
        <v>0</v>
      </c>
    </row>
    <row r="3079" spans="1:13">
      <c r="A3079" s="107">
        <v>54809</v>
      </c>
      <c r="B3079" s="108" t="s">
        <v>2255</v>
      </c>
      <c r="C3079" s="108" t="s">
        <v>2256</v>
      </c>
      <c r="D3079" s="107">
        <v>19664</v>
      </c>
      <c r="E3079" s="108" t="s">
        <v>143</v>
      </c>
      <c r="F3079" s="108" t="s">
        <v>973</v>
      </c>
      <c r="G3079" s="108" t="s">
        <v>605</v>
      </c>
      <c r="H3079" s="108" t="s">
        <v>620</v>
      </c>
      <c r="I3079" s="108" t="s">
        <v>621</v>
      </c>
      <c r="J3079" s="109">
        <v>0</v>
      </c>
      <c r="K3079" s="107">
        <v>2020</v>
      </c>
      <c r="L3079" s="98"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98" t="b">
        <f t="shared" si="47"/>
        <v>0</v>
      </c>
    </row>
    <row r="3080" spans="1:13">
      <c r="A3080" s="107">
        <v>54823</v>
      </c>
      <c r="B3080" s="108" t="s">
        <v>2257</v>
      </c>
      <c r="C3080" s="108" t="s">
        <v>2258</v>
      </c>
      <c r="D3080" s="107">
        <v>17449</v>
      </c>
      <c r="E3080" s="108" t="s">
        <v>104</v>
      </c>
      <c r="F3080" s="108" t="s">
        <v>1570</v>
      </c>
      <c r="G3080" s="108" t="s">
        <v>649</v>
      </c>
      <c r="H3080" s="108" t="s">
        <v>612</v>
      </c>
      <c r="I3080" s="108" t="s">
        <v>612</v>
      </c>
      <c r="J3080" s="109">
        <v>51</v>
      </c>
      <c r="K3080" s="107">
        <v>2020</v>
      </c>
      <c r="L3080" s="98"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98"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07">
        <v>54827</v>
      </c>
      <c r="B3081" s="108" t="s">
        <v>2259</v>
      </c>
      <c r="C3081" s="108" t="s">
        <v>2260</v>
      </c>
      <c r="D3081" s="107">
        <v>54809</v>
      </c>
      <c r="E3081" s="108" t="s">
        <v>38</v>
      </c>
      <c r="F3081" s="108" t="s">
        <v>679</v>
      </c>
      <c r="G3081" s="108" t="s">
        <v>664</v>
      </c>
      <c r="H3081" s="108" t="s">
        <v>636</v>
      </c>
      <c r="I3081" s="108" t="s">
        <v>665</v>
      </c>
      <c r="J3081" s="109">
        <v>23236</v>
      </c>
      <c r="K3081" s="107">
        <v>2020</v>
      </c>
      <c r="L3081" s="98"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98" t="b">
        <f t="shared" si="48"/>
        <v>1</v>
      </c>
    </row>
    <row r="3082" spans="1:13">
      <c r="A3082" s="107">
        <v>54829</v>
      </c>
      <c r="B3082" s="108" t="s">
        <v>2261</v>
      </c>
      <c r="C3082" s="108" t="s">
        <v>2262</v>
      </c>
      <c r="D3082" s="107">
        <v>2265</v>
      </c>
      <c r="E3082" s="108" t="s">
        <v>97</v>
      </c>
      <c r="F3082" s="108" t="s">
        <v>924</v>
      </c>
      <c r="G3082" s="108" t="s">
        <v>611</v>
      </c>
      <c r="H3082" s="108" t="s">
        <v>612</v>
      </c>
      <c r="I3082" s="108" t="s">
        <v>612</v>
      </c>
      <c r="J3082" s="109">
        <v>229.989</v>
      </c>
      <c r="K3082" s="107">
        <v>2020</v>
      </c>
      <c r="L3082" s="98"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98" t="b">
        <f t="shared" si="48"/>
        <v>0</v>
      </c>
    </row>
    <row r="3083" spans="1:13">
      <c r="A3083" s="107">
        <v>54829</v>
      </c>
      <c r="B3083" s="108" t="s">
        <v>2261</v>
      </c>
      <c r="C3083" s="108" t="s">
        <v>2262</v>
      </c>
      <c r="D3083" s="107">
        <v>2265</v>
      </c>
      <c r="E3083" s="108" t="s">
        <v>97</v>
      </c>
      <c r="F3083" s="108" t="s">
        <v>924</v>
      </c>
      <c r="G3083" s="108" t="s">
        <v>611</v>
      </c>
      <c r="H3083" s="108" t="s">
        <v>604</v>
      </c>
      <c r="I3083" s="108" t="s">
        <v>604</v>
      </c>
      <c r="J3083" s="109">
        <v>51914.010999999999</v>
      </c>
      <c r="K3083" s="107">
        <v>2020</v>
      </c>
      <c r="L3083" s="98"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98" t="b">
        <f t="shared" si="48"/>
        <v>0</v>
      </c>
    </row>
    <row r="3084" spans="1:13">
      <c r="A3084" s="107">
        <v>54829</v>
      </c>
      <c r="B3084" s="108" t="s">
        <v>2261</v>
      </c>
      <c r="C3084" s="108" t="s">
        <v>2262</v>
      </c>
      <c r="D3084" s="107">
        <v>2265</v>
      </c>
      <c r="E3084" s="108" t="s">
        <v>97</v>
      </c>
      <c r="F3084" s="108" t="s">
        <v>924</v>
      </c>
      <c r="G3084" s="108" t="s">
        <v>605</v>
      </c>
      <c r="H3084" s="108" t="s">
        <v>612</v>
      </c>
      <c r="I3084" s="108" t="s">
        <v>612</v>
      </c>
      <c r="J3084" s="109">
        <v>0</v>
      </c>
      <c r="K3084" s="107">
        <v>2020</v>
      </c>
      <c r="L3084" s="98"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98" t="b">
        <f t="shared" si="48"/>
        <v>0</v>
      </c>
    </row>
    <row r="3085" spans="1:13">
      <c r="A3085" s="107">
        <v>54829</v>
      </c>
      <c r="B3085" s="108" t="s">
        <v>2261</v>
      </c>
      <c r="C3085" s="108" t="s">
        <v>2262</v>
      </c>
      <c r="D3085" s="107">
        <v>2265</v>
      </c>
      <c r="E3085" s="108" t="s">
        <v>97</v>
      </c>
      <c r="F3085" s="108" t="s">
        <v>924</v>
      </c>
      <c r="G3085" s="108" t="s">
        <v>605</v>
      </c>
      <c r="H3085" s="108" t="s">
        <v>604</v>
      </c>
      <c r="I3085" s="108" t="s">
        <v>604</v>
      </c>
      <c r="J3085" s="109">
        <v>39</v>
      </c>
      <c r="K3085" s="107">
        <v>2020</v>
      </c>
      <c r="L3085" s="98"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98" t="b">
        <f t="shared" si="48"/>
        <v>0</v>
      </c>
    </row>
    <row r="3086" spans="1:13">
      <c r="A3086" s="107">
        <v>54832</v>
      </c>
      <c r="B3086" s="108" t="s">
        <v>2263</v>
      </c>
      <c r="C3086" s="108" t="s">
        <v>2264</v>
      </c>
      <c r="D3086" s="107">
        <v>14410</v>
      </c>
      <c r="E3086" s="108" t="s">
        <v>68</v>
      </c>
      <c r="F3086" s="108" t="s">
        <v>870</v>
      </c>
      <c r="G3086" s="108" t="s">
        <v>16</v>
      </c>
      <c r="H3086" s="108" t="s">
        <v>612</v>
      </c>
      <c r="I3086" s="108" t="s">
        <v>612</v>
      </c>
      <c r="J3086" s="109">
        <v>446.24</v>
      </c>
      <c r="K3086" s="107">
        <v>2020</v>
      </c>
      <c r="L3086" s="98"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98" t="b">
        <f t="shared" si="48"/>
        <v>1</v>
      </c>
    </row>
    <row r="3087" spans="1:13">
      <c r="A3087" s="107">
        <v>54832</v>
      </c>
      <c r="B3087" s="108" t="s">
        <v>2263</v>
      </c>
      <c r="C3087" s="108" t="s">
        <v>2264</v>
      </c>
      <c r="D3087" s="107">
        <v>14410</v>
      </c>
      <c r="E3087" s="108" t="s">
        <v>68</v>
      </c>
      <c r="F3087" s="108" t="s">
        <v>870</v>
      </c>
      <c r="G3087" s="108" t="s">
        <v>16</v>
      </c>
      <c r="H3087" s="108" t="s">
        <v>604</v>
      </c>
      <c r="I3087" s="108" t="s">
        <v>604</v>
      </c>
      <c r="J3087" s="109">
        <v>232648.76</v>
      </c>
      <c r="K3087" s="107">
        <v>2020</v>
      </c>
      <c r="L3087" s="98"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98" t="b">
        <f t="shared" si="48"/>
        <v>1</v>
      </c>
    </row>
    <row r="3088" spans="1:13">
      <c r="A3088" s="107">
        <v>54832</v>
      </c>
      <c r="B3088" s="108" t="s">
        <v>2263</v>
      </c>
      <c r="C3088" s="108" t="s">
        <v>2264</v>
      </c>
      <c r="D3088" s="107">
        <v>14410</v>
      </c>
      <c r="E3088" s="108" t="s">
        <v>68</v>
      </c>
      <c r="F3088" s="108" t="s">
        <v>870</v>
      </c>
      <c r="G3088" s="108" t="s">
        <v>24</v>
      </c>
      <c r="H3088" s="108" t="s">
        <v>612</v>
      </c>
      <c r="I3088" s="108" t="s">
        <v>612</v>
      </c>
      <c r="J3088" s="109">
        <v>677.27200000000005</v>
      </c>
      <c r="K3088" s="107">
        <v>2020</v>
      </c>
      <c r="L3088" s="98"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98" t="b">
        <f t="shared" si="48"/>
        <v>1</v>
      </c>
    </row>
    <row r="3089" spans="1:13">
      <c r="A3089" s="107">
        <v>54832</v>
      </c>
      <c r="B3089" s="108" t="s">
        <v>2263</v>
      </c>
      <c r="C3089" s="108" t="s">
        <v>2264</v>
      </c>
      <c r="D3089" s="107">
        <v>14410</v>
      </c>
      <c r="E3089" s="108" t="s">
        <v>68</v>
      </c>
      <c r="F3089" s="108" t="s">
        <v>870</v>
      </c>
      <c r="G3089" s="108" t="s">
        <v>24</v>
      </c>
      <c r="H3089" s="108" t="s">
        <v>604</v>
      </c>
      <c r="I3089" s="108" t="s">
        <v>604</v>
      </c>
      <c r="J3089" s="109">
        <v>354082.73</v>
      </c>
      <c r="K3089" s="107">
        <v>2020</v>
      </c>
      <c r="L3089" s="98"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98" t="b">
        <f t="shared" si="48"/>
        <v>1</v>
      </c>
    </row>
    <row r="3090" spans="1:13">
      <c r="A3090" s="107">
        <v>54834</v>
      </c>
      <c r="B3090" s="108" t="s">
        <v>2265</v>
      </c>
      <c r="C3090" s="108" t="s">
        <v>2266</v>
      </c>
      <c r="D3090" s="107">
        <v>19272</v>
      </c>
      <c r="E3090" s="108" t="s">
        <v>6</v>
      </c>
      <c r="F3090" s="108" t="s">
        <v>1454</v>
      </c>
      <c r="G3090" s="108" t="s">
        <v>649</v>
      </c>
      <c r="H3090" s="108" t="s">
        <v>612</v>
      </c>
      <c r="I3090" s="108" t="s">
        <v>612</v>
      </c>
      <c r="J3090" s="109">
        <v>98.98</v>
      </c>
      <c r="K3090" s="107">
        <v>2020</v>
      </c>
      <c r="L3090" s="98"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98" t="b">
        <f t="shared" si="48"/>
        <v>0</v>
      </c>
    </row>
    <row r="3091" spans="1:13">
      <c r="A3091" s="107">
        <v>54851</v>
      </c>
      <c r="B3091" s="108" t="s">
        <v>2267</v>
      </c>
      <c r="C3091" s="108" t="s">
        <v>2268</v>
      </c>
      <c r="D3091" s="107">
        <v>12619</v>
      </c>
      <c r="E3091" s="108" t="s">
        <v>148</v>
      </c>
      <c r="F3091" s="108" t="s">
        <v>973</v>
      </c>
      <c r="G3091" s="108" t="s">
        <v>611</v>
      </c>
      <c r="H3091" s="108" t="s">
        <v>612</v>
      </c>
      <c r="I3091" s="108" t="s">
        <v>612</v>
      </c>
      <c r="J3091" s="109">
        <v>0</v>
      </c>
      <c r="K3091" s="107">
        <v>2020</v>
      </c>
      <c r="L3091" s="98"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98" t="b">
        <f t="shared" si="48"/>
        <v>0</v>
      </c>
    </row>
    <row r="3092" spans="1:13">
      <c r="A3092" s="107">
        <v>54851</v>
      </c>
      <c r="B3092" s="108" t="s">
        <v>2267</v>
      </c>
      <c r="C3092" s="108" t="s">
        <v>2268</v>
      </c>
      <c r="D3092" s="107">
        <v>12619</v>
      </c>
      <c r="E3092" s="108" t="s">
        <v>148</v>
      </c>
      <c r="F3092" s="108" t="s">
        <v>973</v>
      </c>
      <c r="G3092" s="108" t="s">
        <v>611</v>
      </c>
      <c r="H3092" s="108" t="s">
        <v>650</v>
      </c>
      <c r="I3092" s="108" t="s">
        <v>651</v>
      </c>
      <c r="J3092" s="109">
        <v>26939.264999999999</v>
      </c>
      <c r="K3092" s="107">
        <v>2020</v>
      </c>
      <c r="L3092" s="98"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98" t="b">
        <f t="shared" si="48"/>
        <v>0</v>
      </c>
    </row>
    <row r="3093" spans="1:13">
      <c r="A3093" s="107">
        <v>54851</v>
      </c>
      <c r="B3093" s="108" t="s">
        <v>2267</v>
      </c>
      <c r="C3093" s="108" t="s">
        <v>2268</v>
      </c>
      <c r="D3093" s="107">
        <v>12619</v>
      </c>
      <c r="E3093" s="108" t="s">
        <v>148</v>
      </c>
      <c r="F3093" s="108" t="s">
        <v>973</v>
      </c>
      <c r="G3093" s="108" t="s">
        <v>611</v>
      </c>
      <c r="H3093" s="108" t="s">
        <v>604</v>
      </c>
      <c r="I3093" s="108" t="s">
        <v>604</v>
      </c>
      <c r="J3093" s="109">
        <v>63453.735000000001</v>
      </c>
      <c r="K3093" s="107">
        <v>2020</v>
      </c>
      <c r="L3093" s="98"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98" t="b">
        <f t="shared" si="48"/>
        <v>0</v>
      </c>
    </row>
    <row r="3094" spans="1:13">
      <c r="A3094" s="107">
        <v>54858</v>
      </c>
      <c r="B3094" s="108" t="s">
        <v>2269</v>
      </c>
      <c r="C3094" s="108" t="s">
        <v>2270</v>
      </c>
      <c r="D3094" s="107">
        <v>22035</v>
      </c>
      <c r="E3094" s="108" t="s">
        <v>84</v>
      </c>
      <c r="F3094" s="108" t="s">
        <v>1454</v>
      </c>
      <c r="G3094" s="108" t="s">
        <v>649</v>
      </c>
      <c r="H3094" s="108" t="s">
        <v>612</v>
      </c>
      <c r="I3094" s="108" t="s">
        <v>612</v>
      </c>
      <c r="J3094" s="109">
        <v>53</v>
      </c>
      <c r="K3094" s="107">
        <v>2020</v>
      </c>
      <c r="L3094" s="98"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98" t="b">
        <f t="shared" si="48"/>
        <v>0</v>
      </c>
    </row>
    <row r="3095" spans="1:13">
      <c r="A3095" s="107">
        <v>54863</v>
      </c>
      <c r="B3095" s="108" t="s">
        <v>2271</v>
      </c>
      <c r="C3095" s="108" t="s">
        <v>2272</v>
      </c>
      <c r="D3095" s="107">
        <v>1362</v>
      </c>
      <c r="E3095" s="108" t="s">
        <v>102</v>
      </c>
      <c r="F3095" s="108" t="s">
        <v>1454</v>
      </c>
      <c r="G3095" s="108" t="s">
        <v>649</v>
      </c>
      <c r="H3095" s="108" t="s">
        <v>612</v>
      </c>
      <c r="I3095" s="108" t="s">
        <v>612</v>
      </c>
      <c r="J3095" s="109">
        <v>54</v>
      </c>
      <c r="K3095" s="107">
        <v>2020</v>
      </c>
      <c r="L3095" s="98"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98" t="b">
        <f t="shared" si="48"/>
        <v>0</v>
      </c>
    </row>
    <row r="3096" spans="1:13">
      <c r="A3096" s="107">
        <v>54872</v>
      </c>
      <c r="B3096" s="108" t="s">
        <v>2273</v>
      </c>
      <c r="C3096" s="108" t="s">
        <v>2274</v>
      </c>
      <c r="D3096" s="107">
        <v>12421</v>
      </c>
      <c r="E3096" s="108" t="s">
        <v>35</v>
      </c>
      <c r="F3096" s="108" t="s">
        <v>679</v>
      </c>
      <c r="G3096" s="108" t="s">
        <v>664</v>
      </c>
      <c r="H3096" s="108" t="s">
        <v>636</v>
      </c>
      <c r="I3096" s="108" t="s">
        <v>665</v>
      </c>
      <c r="J3096" s="109">
        <v>1645.77</v>
      </c>
      <c r="K3096" s="107">
        <v>2020</v>
      </c>
      <c r="L3096" s="98"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98" t="b">
        <f t="shared" si="48"/>
        <v>1</v>
      </c>
    </row>
    <row r="3097" spans="1:13">
      <c r="A3097" s="107">
        <v>54882</v>
      </c>
      <c r="B3097" s="108" t="s">
        <v>2275</v>
      </c>
      <c r="C3097" s="108" t="s">
        <v>2275</v>
      </c>
      <c r="D3097" s="107">
        <v>17795</v>
      </c>
      <c r="E3097" s="108" t="s">
        <v>104</v>
      </c>
      <c r="F3097" s="108" t="s">
        <v>1454</v>
      </c>
      <c r="G3097" s="108" t="s">
        <v>649</v>
      </c>
      <c r="H3097" s="108" t="s">
        <v>612</v>
      </c>
      <c r="I3097" s="108" t="s">
        <v>612</v>
      </c>
      <c r="J3097" s="109">
        <v>0</v>
      </c>
      <c r="K3097" s="107">
        <v>2020</v>
      </c>
      <c r="L3097" s="98"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98" t="b">
        <f t="shared" si="48"/>
        <v>0</v>
      </c>
    </row>
    <row r="3098" spans="1:13">
      <c r="A3098" s="107">
        <v>54912</v>
      </c>
      <c r="B3098" s="108" t="s">
        <v>2276</v>
      </c>
      <c r="C3098" s="108" t="s">
        <v>2277</v>
      </c>
      <c r="D3098" s="107">
        <v>11651</v>
      </c>
      <c r="E3098" s="108" t="s">
        <v>16</v>
      </c>
      <c r="F3098" s="108" t="s">
        <v>924</v>
      </c>
      <c r="G3098" s="108" t="s">
        <v>16</v>
      </c>
      <c r="H3098" s="108" t="s">
        <v>604</v>
      </c>
      <c r="I3098" s="108" t="s">
        <v>604</v>
      </c>
      <c r="J3098" s="109">
        <v>80863.898000000001</v>
      </c>
      <c r="K3098" s="107">
        <v>2020</v>
      </c>
      <c r="L3098" s="98"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98" t="b">
        <f t="shared" si="48"/>
        <v>0</v>
      </c>
    </row>
    <row r="3099" spans="1:13">
      <c r="A3099" s="107">
        <v>54912</v>
      </c>
      <c r="B3099" s="108" t="s">
        <v>2276</v>
      </c>
      <c r="C3099" s="108" t="s">
        <v>2277</v>
      </c>
      <c r="D3099" s="107">
        <v>11651</v>
      </c>
      <c r="E3099" s="108" t="s">
        <v>16</v>
      </c>
      <c r="F3099" s="108" t="s">
        <v>924</v>
      </c>
      <c r="G3099" s="108" t="s">
        <v>16</v>
      </c>
      <c r="H3099" s="108" t="s">
        <v>733</v>
      </c>
      <c r="I3099" s="108" t="s">
        <v>734</v>
      </c>
      <c r="J3099" s="109">
        <v>26217.101999999999</v>
      </c>
      <c r="K3099" s="107">
        <v>2020</v>
      </c>
      <c r="L3099" s="98"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98" t="b">
        <f t="shared" si="48"/>
        <v>0</v>
      </c>
    </row>
    <row r="3100" spans="1:13">
      <c r="A3100" s="107">
        <v>54912</v>
      </c>
      <c r="B3100" s="108" t="s">
        <v>2276</v>
      </c>
      <c r="C3100" s="108" t="s">
        <v>2277</v>
      </c>
      <c r="D3100" s="107">
        <v>11651</v>
      </c>
      <c r="E3100" s="108" t="s">
        <v>16</v>
      </c>
      <c r="F3100" s="108" t="s">
        <v>924</v>
      </c>
      <c r="G3100" s="108" t="s">
        <v>24</v>
      </c>
      <c r="H3100" s="108" t="s">
        <v>604</v>
      </c>
      <c r="I3100" s="108" t="s">
        <v>604</v>
      </c>
      <c r="J3100" s="109">
        <v>597772</v>
      </c>
      <c r="K3100" s="107">
        <v>2020</v>
      </c>
      <c r="L3100" s="98"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98" t="b">
        <f t="shared" si="48"/>
        <v>0</v>
      </c>
    </row>
    <row r="3101" spans="1:13">
      <c r="A3101" s="107">
        <v>54912</v>
      </c>
      <c r="B3101" s="108" t="s">
        <v>2276</v>
      </c>
      <c r="C3101" s="108" t="s">
        <v>2277</v>
      </c>
      <c r="D3101" s="107">
        <v>11651</v>
      </c>
      <c r="E3101" s="108" t="s">
        <v>16</v>
      </c>
      <c r="F3101" s="108" t="s">
        <v>924</v>
      </c>
      <c r="G3101" s="108" t="s">
        <v>24</v>
      </c>
      <c r="H3101" s="108" t="s">
        <v>733</v>
      </c>
      <c r="I3101" s="108" t="s">
        <v>734</v>
      </c>
      <c r="J3101" s="109">
        <v>0</v>
      </c>
      <c r="K3101" s="107">
        <v>2020</v>
      </c>
      <c r="L3101" s="98"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98" t="b">
        <f t="shared" si="48"/>
        <v>0</v>
      </c>
    </row>
    <row r="3102" spans="1:13">
      <c r="A3102" s="107">
        <v>54914</v>
      </c>
      <c r="B3102" s="108" t="s">
        <v>2278</v>
      </c>
      <c r="C3102" s="108" t="s">
        <v>2279</v>
      </c>
      <c r="D3102" s="107">
        <v>2313</v>
      </c>
      <c r="E3102" s="108" t="s">
        <v>102</v>
      </c>
      <c r="F3102" s="108" t="s">
        <v>870</v>
      </c>
      <c r="G3102" s="108" t="s">
        <v>16</v>
      </c>
      <c r="H3102" s="108" t="s">
        <v>612</v>
      </c>
      <c r="I3102" s="108" t="s">
        <v>612</v>
      </c>
      <c r="J3102" s="109">
        <v>38.707999999999998</v>
      </c>
      <c r="K3102" s="107">
        <v>2020</v>
      </c>
      <c r="L3102" s="98"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98" t="b">
        <f t="shared" si="48"/>
        <v>1</v>
      </c>
    </row>
    <row r="3103" spans="1:13">
      <c r="A3103" s="107">
        <v>54914</v>
      </c>
      <c r="B3103" s="108" t="s">
        <v>2278</v>
      </c>
      <c r="C3103" s="108" t="s">
        <v>2279</v>
      </c>
      <c r="D3103" s="107">
        <v>2313</v>
      </c>
      <c r="E3103" s="108" t="s">
        <v>102</v>
      </c>
      <c r="F3103" s="108" t="s">
        <v>870</v>
      </c>
      <c r="G3103" s="108" t="s">
        <v>16</v>
      </c>
      <c r="H3103" s="108" t="s">
        <v>604</v>
      </c>
      <c r="I3103" s="108" t="s">
        <v>604</v>
      </c>
      <c r="J3103" s="109">
        <v>322640.77</v>
      </c>
      <c r="K3103" s="107">
        <v>2020</v>
      </c>
      <c r="L3103" s="98"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98" t="b">
        <f t="shared" si="48"/>
        <v>1</v>
      </c>
    </row>
    <row r="3104" spans="1:13">
      <c r="A3104" s="107">
        <v>54914</v>
      </c>
      <c r="B3104" s="108" t="s">
        <v>2278</v>
      </c>
      <c r="C3104" s="108" t="s">
        <v>2279</v>
      </c>
      <c r="D3104" s="107">
        <v>2313</v>
      </c>
      <c r="E3104" s="108" t="s">
        <v>102</v>
      </c>
      <c r="F3104" s="108" t="s">
        <v>870</v>
      </c>
      <c r="G3104" s="108" t="s">
        <v>24</v>
      </c>
      <c r="H3104" s="108" t="s">
        <v>612</v>
      </c>
      <c r="I3104" s="108" t="s">
        <v>612</v>
      </c>
      <c r="J3104" s="109">
        <v>199.03899999999999</v>
      </c>
      <c r="K3104" s="107">
        <v>2020</v>
      </c>
      <c r="L3104" s="98"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98" t="b">
        <f t="shared" si="48"/>
        <v>1</v>
      </c>
    </row>
    <row r="3105" spans="1:13">
      <c r="A3105" s="107">
        <v>54914</v>
      </c>
      <c r="B3105" s="108" t="s">
        <v>2278</v>
      </c>
      <c r="C3105" s="108" t="s">
        <v>2279</v>
      </c>
      <c r="D3105" s="107">
        <v>2313</v>
      </c>
      <c r="E3105" s="108" t="s">
        <v>102</v>
      </c>
      <c r="F3105" s="108" t="s">
        <v>870</v>
      </c>
      <c r="G3105" s="108" t="s">
        <v>24</v>
      </c>
      <c r="H3105" s="108" t="s">
        <v>604</v>
      </c>
      <c r="I3105" s="108" t="s">
        <v>604</v>
      </c>
      <c r="J3105" s="109">
        <v>1614715</v>
      </c>
      <c r="K3105" s="107">
        <v>2020</v>
      </c>
      <c r="L3105" s="98"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98" t="b">
        <f t="shared" si="48"/>
        <v>1</v>
      </c>
    </row>
    <row r="3106" spans="1:13">
      <c r="A3106" s="107">
        <v>54945</v>
      </c>
      <c r="B3106" s="108" t="s">
        <v>2280</v>
      </c>
      <c r="C3106" s="108" t="s">
        <v>2281</v>
      </c>
      <c r="D3106" s="107">
        <v>4426</v>
      </c>
      <c r="E3106" s="108" t="s">
        <v>24</v>
      </c>
      <c r="F3106" s="108" t="s">
        <v>679</v>
      </c>
      <c r="G3106" s="108" t="s">
        <v>605</v>
      </c>
      <c r="H3106" s="108" t="s">
        <v>606</v>
      </c>
      <c r="I3106" s="108" t="s">
        <v>607</v>
      </c>
      <c r="J3106" s="109">
        <v>0</v>
      </c>
      <c r="K3106" s="107">
        <v>2020</v>
      </c>
      <c r="L3106" s="98"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98" t="b">
        <f t="shared" si="48"/>
        <v>1</v>
      </c>
    </row>
    <row r="3107" spans="1:13">
      <c r="A3107" s="107">
        <v>54945</v>
      </c>
      <c r="B3107" s="108" t="s">
        <v>2280</v>
      </c>
      <c r="C3107" s="108" t="s">
        <v>2281</v>
      </c>
      <c r="D3107" s="107">
        <v>4426</v>
      </c>
      <c r="E3107" s="108" t="s">
        <v>24</v>
      </c>
      <c r="F3107" s="108" t="s">
        <v>679</v>
      </c>
      <c r="G3107" s="108" t="s">
        <v>605</v>
      </c>
      <c r="H3107" s="108" t="s">
        <v>980</v>
      </c>
      <c r="I3107" s="108" t="s">
        <v>651</v>
      </c>
      <c r="J3107" s="109">
        <v>120023.79</v>
      </c>
      <c r="K3107" s="107">
        <v>2020</v>
      </c>
      <c r="L3107" s="98"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98" t="b">
        <f t="shared" si="48"/>
        <v>1</v>
      </c>
    </row>
    <row r="3108" spans="1:13">
      <c r="A3108" s="107">
        <v>54945</v>
      </c>
      <c r="B3108" s="108" t="s">
        <v>2280</v>
      </c>
      <c r="C3108" s="108" t="s">
        <v>2281</v>
      </c>
      <c r="D3108" s="107">
        <v>4426</v>
      </c>
      <c r="E3108" s="108" t="s">
        <v>24</v>
      </c>
      <c r="F3108" s="108" t="s">
        <v>679</v>
      </c>
      <c r="G3108" s="108" t="s">
        <v>605</v>
      </c>
      <c r="H3108" s="108" t="s">
        <v>981</v>
      </c>
      <c r="I3108" s="108" t="s">
        <v>727</v>
      </c>
      <c r="J3108" s="109">
        <v>146697.07999999999</v>
      </c>
      <c r="K3108" s="107">
        <v>2020</v>
      </c>
      <c r="L3108" s="98"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98" t="b">
        <f t="shared" si="48"/>
        <v>1</v>
      </c>
    </row>
    <row r="3109" spans="1:13">
      <c r="A3109" s="107">
        <v>54945</v>
      </c>
      <c r="B3109" s="108" t="s">
        <v>2280</v>
      </c>
      <c r="C3109" s="108" t="s">
        <v>2281</v>
      </c>
      <c r="D3109" s="107">
        <v>4426</v>
      </c>
      <c r="E3109" s="108" t="s">
        <v>24</v>
      </c>
      <c r="F3109" s="108" t="s">
        <v>679</v>
      </c>
      <c r="G3109" s="108" t="s">
        <v>605</v>
      </c>
      <c r="H3109" s="108" t="s">
        <v>604</v>
      </c>
      <c r="I3109" s="108" t="s">
        <v>604</v>
      </c>
      <c r="J3109" s="109">
        <v>1579.1379999999999</v>
      </c>
      <c r="K3109" s="107">
        <v>2020</v>
      </c>
      <c r="L3109" s="98"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98" t="b">
        <f t="shared" si="48"/>
        <v>1</v>
      </c>
    </row>
    <row r="3110" spans="1:13">
      <c r="A3110" s="107">
        <v>54968</v>
      </c>
      <c r="B3110" s="108" t="s">
        <v>2282</v>
      </c>
      <c r="C3110" s="108" t="s">
        <v>2226</v>
      </c>
      <c r="D3110" s="107">
        <v>361</v>
      </c>
      <c r="E3110" s="108" t="s">
        <v>50</v>
      </c>
      <c r="F3110" s="108" t="s">
        <v>679</v>
      </c>
      <c r="G3110" s="108" t="s">
        <v>649</v>
      </c>
      <c r="H3110" s="108" t="s">
        <v>612</v>
      </c>
      <c r="I3110" s="108" t="s">
        <v>612</v>
      </c>
      <c r="J3110" s="109">
        <v>30.38</v>
      </c>
      <c r="K3110" s="107">
        <v>2020</v>
      </c>
      <c r="L3110" s="98"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98" t="b">
        <f t="shared" si="48"/>
        <v>1</v>
      </c>
    </row>
    <row r="3111" spans="1:13">
      <c r="A3111" s="107">
        <v>54974</v>
      </c>
      <c r="B3111" s="108" t="s">
        <v>2283</v>
      </c>
      <c r="C3111" s="108" t="s">
        <v>2284</v>
      </c>
      <c r="D3111" s="107">
        <v>16694</v>
      </c>
      <c r="E3111" s="108" t="s">
        <v>110</v>
      </c>
      <c r="F3111" s="108" t="s">
        <v>870</v>
      </c>
      <c r="G3111" s="108" t="s">
        <v>605</v>
      </c>
      <c r="H3111" s="108" t="s">
        <v>604</v>
      </c>
      <c r="I3111" s="108" t="s">
        <v>604</v>
      </c>
      <c r="J3111" s="109">
        <v>152.82300000000001</v>
      </c>
      <c r="K3111" s="107">
        <v>2020</v>
      </c>
      <c r="L3111" s="98"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98" t="b">
        <f t="shared" si="48"/>
        <v>1</v>
      </c>
    </row>
    <row r="3112" spans="1:13">
      <c r="A3112" s="107">
        <v>54974</v>
      </c>
      <c r="B3112" s="108" t="s">
        <v>2283</v>
      </c>
      <c r="C3112" s="108" t="s">
        <v>2284</v>
      </c>
      <c r="D3112" s="107">
        <v>16694</v>
      </c>
      <c r="E3112" s="108" t="s">
        <v>110</v>
      </c>
      <c r="F3112" s="108" t="s">
        <v>870</v>
      </c>
      <c r="G3112" s="108" t="s">
        <v>605</v>
      </c>
      <c r="H3112" s="108" t="s">
        <v>785</v>
      </c>
      <c r="I3112" s="108" t="s">
        <v>786</v>
      </c>
      <c r="J3112" s="109">
        <v>16637.177</v>
      </c>
      <c r="K3112" s="107">
        <v>2020</v>
      </c>
      <c r="L3112" s="98"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98" t="b">
        <f t="shared" si="48"/>
        <v>1</v>
      </c>
    </row>
    <row r="3113" spans="1:13">
      <c r="A3113" s="107">
        <v>54975</v>
      </c>
      <c r="B3113" s="108" t="s">
        <v>2285</v>
      </c>
      <c r="C3113" s="108" t="s">
        <v>2285</v>
      </c>
      <c r="D3113" s="107">
        <v>21965</v>
      </c>
      <c r="E3113" s="108" t="s">
        <v>11</v>
      </c>
      <c r="F3113" s="108" t="s">
        <v>973</v>
      </c>
      <c r="G3113" s="108" t="s">
        <v>611</v>
      </c>
      <c r="H3113" s="108" t="s">
        <v>604</v>
      </c>
      <c r="I3113" s="108" t="s">
        <v>604</v>
      </c>
      <c r="J3113" s="109">
        <v>33649</v>
      </c>
      <c r="K3113" s="107">
        <v>2020</v>
      </c>
      <c r="L3113" s="98"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98" t="b">
        <f t="shared" si="48"/>
        <v>0</v>
      </c>
    </row>
    <row r="3114" spans="1:13">
      <c r="A3114" s="107">
        <v>54980</v>
      </c>
      <c r="B3114" s="108" t="s">
        <v>2286</v>
      </c>
      <c r="C3114" s="108" t="s">
        <v>2287</v>
      </c>
      <c r="D3114" s="107">
        <v>56355</v>
      </c>
      <c r="E3114" s="108" t="s">
        <v>97</v>
      </c>
      <c r="F3114" s="108" t="s">
        <v>679</v>
      </c>
      <c r="G3114" s="108" t="s">
        <v>649</v>
      </c>
      <c r="H3114" s="108" t="s">
        <v>650</v>
      </c>
      <c r="I3114" s="108" t="s">
        <v>651</v>
      </c>
      <c r="J3114" s="109">
        <v>101137</v>
      </c>
      <c r="K3114" s="107">
        <v>2020</v>
      </c>
      <c r="L3114" s="98"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98" t="b">
        <f t="shared" si="48"/>
        <v>1</v>
      </c>
    </row>
    <row r="3115" spans="1:13">
      <c r="A3115" s="107">
        <v>54987</v>
      </c>
      <c r="B3115" s="108" t="s">
        <v>2288</v>
      </c>
      <c r="C3115" s="108" t="s">
        <v>2289</v>
      </c>
      <c r="D3115" s="107">
        <v>5483</v>
      </c>
      <c r="E3115" s="108" t="s">
        <v>45</v>
      </c>
      <c r="F3115" s="108" t="s">
        <v>973</v>
      </c>
      <c r="G3115" s="108" t="s">
        <v>649</v>
      </c>
      <c r="H3115" s="108" t="s">
        <v>612</v>
      </c>
      <c r="I3115" s="108" t="s">
        <v>612</v>
      </c>
      <c r="J3115" s="109">
        <v>0</v>
      </c>
      <c r="K3115" s="107">
        <v>2020</v>
      </c>
      <c r="L3115" s="98"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98" t="b">
        <f t="shared" si="48"/>
        <v>0</v>
      </c>
    </row>
    <row r="3116" spans="1:13">
      <c r="A3116" s="107">
        <v>54987</v>
      </c>
      <c r="B3116" s="108" t="s">
        <v>2288</v>
      </c>
      <c r="C3116" s="108" t="s">
        <v>2289</v>
      </c>
      <c r="D3116" s="107">
        <v>5483</v>
      </c>
      <c r="E3116" s="108" t="s">
        <v>45</v>
      </c>
      <c r="F3116" s="108" t="s">
        <v>973</v>
      </c>
      <c r="G3116" s="108" t="s">
        <v>649</v>
      </c>
      <c r="H3116" s="108" t="s">
        <v>604</v>
      </c>
      <c r="I3116" s="108" t="s">
        <v>604</v>
      </c>
      <c r="J3116" s="109">
        <v>0</v>
      </c>
      <c r="K3116" s="107">
        <v>2020</v>
      </c>
      <c r="L3116" s="98"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98" t="b">
        <f t="shared" si="48"/>
        <v>0</v>
      </c>
    </row>
    <row r="3117" spans="1:13">
      <c r="A3117" s="107">
        <v>54987</v>
      </c>
      <c r="B3117" s="108" t="s">
        <v>2288</v>
      </c>
      <c r="C3117" s="108" t="s">
        <v>2289</v>
      </c>
      <c r="D3117" s="107">
        <v>5483</v>
      </c>
      <c r="E3117" s="108" t="s">
        <v>45</v>
      </c>
      <c r="F3117" s="108" t="s">
        <v>973</v>
      </c>
      <c r="G3117" s="108" t="s">
        <v>649</v>
      </c>
      <c r="H3117" s="108" t="s">
        <v>688</v>
      </c>
      <c r="I3117" s="108" t="s">
        <v>689</v>
      </c>
      <c r="J3117" s="109">
        <v>0</v>
      </c>
      <c r="K3117" s="107">
        <v>2020</v>
      </c>
      <c r="L3117" s="98"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98" t="b">
        <f t="shared" si="48"/>
        <v>0</v>
      </c>
    </row>
    <row r="3118" spans="1:13">
      <c r="A3118" s="107">
        <v>54989</v>
      </c>
      <c r="B3118" s="108" t="s">
        <v>2290</v>
      </c>
      <c r="C3118" s="108" t="s">
        <v>2287</v>
      </c>
      <c r="D3118" s="107">
        <v>56355</v>
      </c>
      <c r="E3118" s="108" t="s">
        <v>73</v>
      </c>
      <c r="F3118" s="108" t="s">
        <v>679</v>
      </c>
      <c r="G3118" s="108" t="s">
        <v>649</v>
      </c>
      <c r="H3118" s="108" t="s">
        <v>650</v>
      </c>
      <c r="I3118" s="108" t="s">
        <v>651</v>
      </c>
      <c r="J3118" s="109">
        <v>71073</v>
      </c>
      <c r="K3118" s="107">
        <v>2020</v>
      </c>
      <c r="L3118" s="98"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98" t="b">
        <f t="shared" si="48"/>
        <v>1</v>
      </c>
    </row>
    <row r="3119" spans="1:13">
      <c r="A3119" s="107">
        <v>54998</v>
      </c>
      <c r="B3119" s="108" t="s">
        <v>2291</v>
      </c>
      <c r="C3119" s="108" t="s">
        <v>1705</v>
      </c>
      <c r="D3119" s="107">
        <v>20541</v>
      </c>
      <c r="E3119" s="108" t="s">
        <v>140</v>
      </c>
      <c r="F3119" s="108" t="s">
        <v>973</v>
      </c>
      <c r="G3119" s="108" t="s">
        <v>605</v>
      </c>
      <c r="H3119" s="108" t="s">
        <v>612</v>
      </c>
      <c r="I3119" s="108" t="s">
        <v>612</v>
      </c>
      <c r="J3119" s="109">
        <v>43476.866999999998</v>
      </c>
      <c r="K3119" s="107">
        <v>2020</v>
      </c>
      <c r="L3119" s="98"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98" t="b">
        <f t="shared" si="48"/>
        <v>0</v>
      </c>
    </row>
    <row r="3120" spans="1:13">
      <c r="A3120" s="107">
        <v>54998</v>
      </c>
      <c r="B3120" s="108" t="s">
        <v>2291</v>
      </c>
      <c r="C3120" s="108" t="s">
        <v>1705</v>
      </c>
      <c r="D3120" s="107">
        <v>20541</v>
      </c>
      <c r="E3120" s="108" t="s">
        <v>140</v>
      </c>
      <c r="F3120" s="108" t="s">
        <v>973</v>
      </c>
      <c r="G3120" s="108" t="s">
        <v>605</v>
      </c>
      <c r="H3120" s="108" t="s">
        <v>980</v>
      </c>
      <c r="I3120" s="108" t="s">
        <v>651</v>
      </c>
      <c r="J3120" s="109">
        <v>69726.843999999997</v>
      </c>
      <c r="K3120" s="107">
        <v>2020</v>
      </c>
      <c r="L3120" s="98"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98" t="b">
        <f t="shared" si="48"/>
        <v>0</v>
      </c>
    </row>
    <row r="3121" spans="1:13">
      <c r="A3121" s="107">
        <v>54998</v>
      </c>
      <c r="B3121" s="108" t="s">
        <v>2291</v>
      </c>
      <c r="C3121" s="108" t="s">
        <v>1705</v>
      </c>
      <c r="D3121" s="107">
        <v>20541</v>
      </c>
      <c r="E3121" s="108" t="s">
        <v>140</v>
      </c>
      <c r="F3121" s="108" t="s">
        <v>973</v>
      </c>
      <c r="G3121" s="108" t="s">
        <v>605</v>
      </c>
      <c r="H3121" s="108" t="s">
        <v>981</v>
      </c>
      <c r="I3121" s="108" t="s">
        <v>727</v>
      </c>
      <c r="J3121" s="109">
        <v>85220.289000000004</v>
      </c>
      <c r="K3121" s="107">
        <v>2020</v>
      </c>
      <c r="L3121" s="98"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98" t="b">
        <f t="shared" si="48"/>
        <v>0</v>
      </c>
    </row>
    <row r="3122" spans="1:13">
      <c r="A3122" s="107">
        <v>55002</v>
      </c>
      <c r="B3122" s="108" t="s">
        <v>2292</v>
      </c>
      <c r="C3122" s="108" t="s">
        <v>2293</v>
      </c>
      <c r="D3122" s="107">
        <v>13124</v>
      </c>
      <c r="E3122" s="108" t="s">
        <v>104</v>
      </c>
      <c r="F3122" s="108" t="s">
        <v>1570</v>
      </c>
      <c r="G3122" s="108" t="s">
        <v>649</v>
      </c>
      <c r="H3122" s="108" t="s">
        <v>612</v>
      </c>
      <c r="I3122" s="108" t="s">
        <v>612</v>
      </c>
      <c r="J3122" s="109">
        <v>7</v>
      </c>
      <c r="K3122" s="107">
        <v>2020</v>
      </c>
      <c r="L3122" s="98"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98" t="b">
        <f t="shared" si="48"/>
        <v>0</v>
      </c>
    </row>
    <row r="3123" spans="1:13">
      <c r="A3123" s="107">
        <v>55004</v>
      </c>
      <c r="B3123" s="108" t="s">
        <v>2294</v>
      </c>
      <c r="C3123" s="108" t="s">
        <v>2295</v>
      </c>
      <c r="D3123" s="107">
        <v>18850</v>
      </c>
      <c r="E3123" s="108" t="s">
        <v>45</v>
      </c>
      <c r="F3123" s="108" t="s">
        <v>1454</v>
      </c>
      <c r="G3123" s="108" t="s">
        <v>649</v>
      </c>
      <c r="H3123" s="108" t="s">
        <v>604</v>
      </c>
      <c r="I3123" s="108" t="s">
        <v>604</v>
      </c>
      <c r="J3123" s="109">
        <v>0</v>
      </c>
      <c r="K3123" s="107">
        <v>2020</v>
      </c>
      <c r="L3123" s="98"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98" t="b">
        <f t="shared" si="48"/>
        <v>0</v>
      </c>
    </row>
    <row r="3124" spans="1:13">
      <c r="A3124" s="107">
        <v>55005</v>
      </c>
      <c r="B3124" s="108" t="s">
        <v>2296</v>
      </c>
      <c r="C3124" s="108" t="s">
        <v>2295</v>
      </c>
      <c r="D3124" s="107">
        <v>18850</v>
      </c>
      <c r="E3124" s="108" t="s">
        <v>45</v>
      </c>
      <c r="F3124" s="108" t="s">
        <v>1454</v>
      </c>
      <c r="G3124" s="108" t="s">
        <v>649</v>
      </c>
      <c r="H3124" s="108" t="s">
        <v>604</v>
      </c>
      <c r="I3124" s="108" t="s">
        <v>604</v>
      </c>
      <c r="J3124" s="109">
        <v>0</v>
      </c>
      <c r="K3124" s="107">
        <v>2020</v>
      </c>
      <c r="L3124" s="98"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98" t="b">
        <f t="shared" si="48"/>
        <v>0</v>
      </c>
    </row>
    <row r="3125" spans="1:13">
      <c r="A3125" s="107">
        <v>55011</v>
      </c>
      <c r="B3125" s="108" t="s">
        <v>2297</v>
      </c>
      <c r="C3125" s="108" t="s">
        <v>2298</v>
      </c>
      <c r="D3125" s="107">
        <v>55911</v>
      </c>
      <c r="E3125" s="108" t="s">
        <v>148</v>
      </c>
      <c r="F3125" s="108" t="s">
        <v>870</v>
      </c>
      <c r="G3125" s="108" t="s">
        <v>16</v>
      </c>
      <c r="H3125" s="108" t="s">
        <v>612</v>
      </c>
      <c r="I3125" s="108" t="s">
        <v>612</v>
      </c>
      <c r="J3125" s="109">
        <v>274.73399999999998</v>
      </c>
      <c r="K3125" s="107">
        <v>2020</v>
      </c>
      <c r="L3125" s="98"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98" t="b">
        <f t="shared" si="48"/>
        <v>1</v>
      </c>
    </row>
    <row r="3126" spans="1:13">
      <c r="A3126" s="107">
        <v>55011</v>
      </c>
      <c r="B3126" s="108" t="s">
        <v>2297</v>
      </c>
      <c r="C3126" s="108" t="s">
        <v>2298</v>
      </c>
      <c r="D3126" s="107">
        <v>55911</v>
      </c>
      <c r="E3126" s="108" t="s">
        <v>148</v>
      </c>
      <c r="F3126" s="108" t="s">
        <v>870</v>
      </c>
      <c r="G3126" s="108" t="s">
        <v>16</v>
      </c>
      <c r="H3126" s="108" t="s">
        <v>604</v>
      </c>
      <c r="I3126" s="108" t="s">
        <v>604</v>
      </c>
      <c r="J3126" s="109">
        <v>298320.37</v>
      </c>
      <c r="K3126" s="107">
        <v>2020</v>
      </c>
      <c r="L3126" s="98"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98" t="b">
        <f t="shared" si="48"/>
        <v>1</v>
      </c>
    </row>
    <row r="3127" spans="1:13">
      <c r="A3127" s="107">
        <v>55011</v>
      </c>
      <c r="B3127" s="108" t="s">
        <v>2297</v>
      </c>
      <c r="C3127" s="108" t="s">
        <v>2298</v>
      </c>
      <c r="D3127" s="107">
        <v>55911</v>
      </c>
      <c r="E3127" s="108" t="s">
        <v>148</v>
      </c>
      <c r="F3127" s="108" t="s">
        <v>870</v>
      </c>
      <c r="G3127" s="108" t="s">
        <v>24</v>
      </c>
      <c r="H3127" s="108" t="s">
        <v>612</v>
      </c>
      <c r="I3127" s="108" t="s">
        <v>612</v>
      </c>
      <c r="J3127" s="109">
        <v>588.38300000000004</v>
      </c>
      <c r="K3127" s="107">
        <v>2020</v>
      </c>
      <c r="L3127" s="98"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98" t="b">
        <f t="shared" si="48"/>
        <v>1</v>
      </c>
    </row>
    <row r="3128" spans="1:13">
      <c r="A3128" s="107">
        <v>55011</v>
      </c>
      <c r="B3128" s="108" t="s">
        <v>2297</v>
      </c>
      <c r="C3128" s="108" t="s">
        <v>2298</v>
      </c>
      <c r="D3128" s="107">
        <v>55911</v>
      </c>
      <c r="E3128" s="108" t="s">
        <v>148</v>
      </c>
      <c r="F3128" s="108" t="s">
        <v>870</v>
      </c>
      <c r="G3128" s="108" t="s">
        <v>24</v>
      </c>
      <c r="H3128" s="108" t="s">
        <v>604</v>
      </c>
      <c r="I3128" s="108" t="s">
        <v>604</v>
      </c>
      <c r="J3128" s="109">
        <v>562442.30000000005</v>
      </c>
      <c r="K3128" s="107">
        <v>2020</v>
      </c>
      <c r="L3128" s="98"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98" t="b">
        <f t="shared" si="48"/>
        <v>1</v>
      </c>
    </row>
    <row r="3129" spans="1:13">
      <c r="A3129" s="107">
        <v>55015</v>
      </c>
      <c r="B3129" s="108" t="s">
        <v>2299</v>
      </c>
      <c r="C3129" s="108" t="s">
        <v>2300</v>
      </c>
      <c r="D3129" s="107">
        <v>22214</v>
      </c>
      <c r="E3129" s="108" t="s">
        <v>132</v>
      </c>
      <c r="F3129" s="108" t="s">
        <v>870</v>
      </c>
      <c r="G3129" s="108" t="s">
        <v>611</v>
      </c>
      <c r="H3129" s="108" t="s">
        <v>604</v>
      </c>
      <c r="I3129" s="108" t="s">
        <v>604</v>
      </c>
      <c r="J3129" s="109">
        <v>2182774.6</v>
      </c>
      <c r="K3129" s="107">
        <v>2020</v>
      </c>
      <c r="L3129" s="98"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98" t="b">
        <f t="shared" si="48"/>
        <v>1</v>
      </c>
    </row>
    <row r="3130" spans="1:13">
      <c r="A3130" s="107">
        <v>55015</v>
      </c>
      <c r="B3130" s="108" t="s">
        <v>2299</v>
      </c>
      <c r="C3130" s="108" t="s">
        <v>2300</v>
      </c>
      <c r="D3130" s="107">
        <v>22214</v>
      </c>
      <c r="E3130" s="108" t="s">
        <v>132</v>
      </c>
      <c r="F3130" s="108" t="s">
        <v>870</v>
      </c>
      <c r="G3130" s="108" t="s">
        <v>611</v>
      </c>
      <c r="H3130" s="108" t="s">
        <v>733</v>
      </c>
      <c r="I3130" s="108" t="s">
        <v>734</v>
      </c>
      <c r="J3130" s="109">
        <v>952730.42</v>
      </c>
      <c r="K3130" s="107">
        <v>2020</v>
      </c>
      <c r="L3130" s="98"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98" t="b">
        <f t="shared" si="48"/>
        <v>1</v>
      </c>
    </row>
    <row r="3131" spans="1:13">
      <c r="A3131" s="107">
        <v>55027</v>
      </c>
      <c r="B3131" s="108" t="s">
        <v>2301</v>
      </c>
      <c r="C3131" s="108" t="s">
        <v>2302</v>
      </c>
      <c r="D3131" s="107">
        <v>13157</v>
      </c>
      <c r="E3131" s="108" t="s">
        <v>89</v>
      </c>
      <c r="F3131" s="108" t="s">
        <v>973</v>
      </c>
      <c r="G3131" s="108" t="s">
        <v>649</v>
      </c>
      <c r="H3131" s="108" t="s">
        <v>604</v>
      </c>
      <c r="I3131" s="108" t="s">
        <v>604</v>
      </c>
      <c r="J3131" s="109">
        <v>918.49300000000005</v>
      </c>
      <c r="K3131" s="107">
        <v>2020</v>
      </c>
      <c r="L3131" s="98"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98" t="b">
        <f t="shared" si="48"/>
        <v>0</v>
      </c>
    </row>
    <row r="3132" spans="1:13">
      <c r="A3132" s="107">
        <v>55027</v>
      </c>
      <c r="B3132" s="108" t="s">
        <v>2301</v>
      </c>
      <c r="C3132" s="108" t="s">
        <v>2302</v>
      </c>
      <c r="D3132" s="107">
        <v>13157</v>
      </c>
      <c r="E3132" s="108" t="s">
        <v>89</v>
      </c>
      <c r="F3132" s="108" t="s">
        <v>973</v>
      </c>
      <c r="G3132" s="108" t="s">
        <v>649</v>
      </c>
      <c r="H3132" s="108" t="s">
        <v>688</v>
      </c>
      <c r="I3132" s="108" t="s">
        <v>689</v>
      </c>
      <c r="J3132" s="109">
        <v>6432.5069999999996</v>
      </c>
      <c r="K3132" s="107">
        <v>2020</v>
      </c>
      <c r="L3132" s="98"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98" t="b">
        <f t="shared" si="48"/>
        <v>0</v>
      </c>
    </row>
    <row r="3133" spans="1:13">
      <c r="A3133" s="107">
        <v>55033</v>
      </c>
      <c r="B3133" s="108" t="s">
        <v>2303</v>
      </c>
      <c r="C3133" s="108" t="s">
        <v>2302</v>
      </c>
      <c r="D3133" s="107">
        <v>13157</v>
      </c>
      <c r="E3133" s="108" t="s">
        <v>89</v>
      </c>
      <c r="F3133" s="108" t="s">
        <v>973</v>
      </c>
      <c r="G3133" s="108" t="s">
        <v>649</v>
      </c>
      <c r="H3133" s="108" t="s">
        <v>604</v>
      </c>
      <c r="I3133" s="108" t="s">
        <v>604</v>
      </c>
      <c r="J3133" s="109">
        <v>3141.4279999999999</v>
      </c>
      <c r="K3133" s="107">
        <v>2020</v>
      </c>
      <c r="L3133" s="98"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98" t="b">
        <f t="shared" si="48"/>
        <v>0</v>
      </c>
    </row>
    <row r="3134" spans="1:13">
      <c r="A3134" s="107">
        <v>55033</v>
      </c>
      <c r="B3134" s="108" t="s">
        <v>2303</v>
      </c>
      <c r="C3134" s="108" t="s">
        <v>2302</v>
      </c>
      <c r="D3134" s="107">
        <v>13157</v>
      </c>
      <c r="E3134" s="108" t="s">
        <v>89</v>
      </c>
      <c r="F3134" s="108" t="s">
        <v>973</v>
      </c>
      <c r="G3134" s="108" t="s">
        <v>649</v>
      </c>
      <c r="H3134" s="108" t="s">
        <v>688</v>
      </c>
      <c r="I3134" s="108" t="s">
        <v>689</v>
      </c>
      <c r="J3134" s="109">
        <v>5531.5720000000001</v>
      </c>
      <c r="K3134" s="107">
        <v>2020</v>
      </c>
      <c r="L3134" s="98"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98" t="b">
        <f t="shared" si="48"/>
        <v>0</v>
      </c>
    </row>
    <row r="3135" spans="1:13">
      <c r="A3135" s="107">
        <v>55036</v>
      </c>
      <c r="B3135" s="108" t="s">
        <v>2304</v>
      </c>
      <c r="C3135" s="108" t="s">
        <v>2305</v>
      </c>
      <c r="D3135" s="107">
        <v>21466</v>
      </c>
      <c r="E3135" s="108" t="s">
        <v>129</v>
      </c>
      <c r="F3135" s="108" t="s">
        <v>973</v>
      </c>
      <c r="G3135" s="108" t="s">
        <v>611</v>
      </c>
      <c r="H3135" s="108" t="s">
        <v>604</v>
      </c>
      <c r="I3135" s="108" t="s">
        <v>604</v>
      </c>
      <c r="J3135" s="109">
        <v>35135</v>
      </c>
      <c r="K3135" s="107">
        <v>2020</v>
      </c>
      <c r="L3135" s="98"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98" t="b">
        <f t="shared" si="48"/>
        <v>0</v>
      </c>
    </row>
    <row r="3136" spans="1:13">
      <c r="A3136" s="107">
        <v>55037</v>
      </c>
      <c r="B3136" s="108" t="s">
        <v>2306</v>
      </c>
      <c r="C3136" s="108" t="s">
        <v>2307</v>
      </c>
      <c r="D3136" s="107">
        <v>32487</v>
      </c>
      <c r="E3136" s="108" t="s">
        <v>129</v>
      </c>
      <c r="F3136" s="108" t="s">
        <v>973</v>
      </c>
      <c r="G3136" s="108" t="s">
        <v>611</v>
      </c>
      <c r="H3136" s="108" t="s">
        <v>604</v>
      </c>
      <c r="I3136" s="108" t="s">
        <v>604</v>
      </c>
      <c r="J3136" s="109">
        <v>32472</v>
      </c>
      <c r="K3136" s="107">
        <v>2020</v>
      </c>
      <c r="L3136" s="98"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98" t="b">
        <f t="shared" si="48"/>
        <v>0</v>
      </c>
    </row>
    <row r="3137" spans="1:13">
      <c r="A3137" s="107">
        <v>55040</v>
      </c>
      <c r="B3137" s="108" t="s">
        <v>2308</v>
      </c>
      <c r="C3137" s="108" t="s">
        <v>2309</v>
      </c>
      <c r="D3137" s="107">
        <v>12564</v>
      </c>
      <c r="E3137" s="108" t="s">
        <v>35</v>
      </c>
      <c r="F3137" s="108" t="s">
        <v>870</v>
      </c>
      <c r="G3137" s="108" t="s">
        <v>16</v>
      </c>
      <c r="H3137" s="108" t="s">
        <v>612</v>
      </c>
      <c r="I3137" s="108" t="s">
        <v>612</v>
      </c>
      <c r="J3137" s="109">
        <v>40.619</v>
      </c>
      <c r="K3137" s="107">
        <v>2020</v>
      </c>
      <c r="L3137" s="98"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98" t="b">
        <f t="shared" si="48"/>
        <v>1</v>
      </c>
    </row>
    <row r="3138" spans="1:13">
      <c r="A3138" s="107">
        <v>55040</v>
      </c>
      <c r="B3138" s="108" t="s">
        <v>2308</v>
      </c>
      <c r="C3138" s="108" t="s">
        <v>2309</v>
      </c>
      <c r="D3138" s="107">
        <v>12564</v>
      </c>
      <c r="E3138" s="108" t="s">
        <v>35</v>
      </c>
      <c r="F3138" s="108" t="s">
        <v>870</v>
      </c>
      <c r="G3138" s="108" t="s">
        <v>16</v>
      </c>
      <c r="H3138" s="108" t="s">
        <v>604</v>
      </c>
      <c r="I3138" s="108" t="s">
        <v>604</v>
      </c>
      <c r="J3138" s="109">
        <v>42441.381000000001</v>
      </c>
      <c r="K3138" s="107">
        <v>2020</v>
      </c>
      <c r="L3138" s="98"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98" t="b">
        <f t="shared" si="48"/>
        <v>1</v>
      </c>
    </row>
    <row r="3139" spans="1:13">
      <c r="A3139" s="107">
        <v>55040</v>
      </c>
      <c r="B3139" s="108" t="s">
        <v>2308</v>
      </c>
      <c r="C3139" s="108" t="s">
        <v>2309</v>
      </c>
      <c r="D3139" s="107">
        <v>12564</v>
      </c>
      <c r="E3139" s="108" t="s">
        <v>35</v>
      </c>
      <c r="F3139" s="108" t="s">
        <v>870</v>
      </c>
      <c r="G3139" s="108" t="s">
        <v>24</v>
      </c>
      <c r="H3139" s="108" t="s">
        <v>612</v>
      </c>
      <c r="I3139" s="108" t="s">
        <v>612</v>
      </c>
      <c r="J3139" s="109">
        <v>384.20600000000002</v>
      </c>
      <c r="K3139" s="107">
        <v>2020</v>
      </c>
      <c r="L3139" s="98"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98" t="b">
        <f t="shared" si="48"/>
        <v>1</v>
      </c>
    </row>
    <row r="3140" spans="1:13">
      <c r="A3140" s="107">
        <v>55040</v>
      </c>
      <c r="B3140" s="108" t="s">
        <v>2308</v>
      </c>
      <c r="C3140" s="108" t="s">
        <v>2309</v>
      </c>
      <c r="D3140" s="107">
        <v>12564</v>
      </c>
      <c r="E3140" s="108" t="s">
        <v>35</v>
      </c>
      <c r="F3140" s="108" t="s">
        <v>870</v>
      </c>
      <c r="G3140" s="108" t="s">
        <v>24</v>
      </c>
      <c r="H3140" s="108" t="s">
        <v>604</v>
      </c>
      <c r="I3140" s="108" t="s">
        <v>604</v>
      </c>
      <c r="J3140" s="109">
        <v>95900.793999999994</v>
      </c>
      <c r="K3140" s="107">
        <v>2020</v>
      </c>
      <c r="L3140" s="98"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98" t="b">
        <f t="shared" si="48"/>
        <v>1</v>
      </c>
    </row>
    <row r="3141" spans="1:13">
      <c r="A3141" s="107">
        <v>55042</v>
      </c>
      <c r="B3141" s="108" t="s">
        <v>2310</v>
      </c>
      <c r="C3141" s="108" t="s">
        <v>2311</v>
      </c>
      <c r="D3141" s="107">
        <v>2232</v>
      </c>
      <c r="E3141" s="108" t="s">
        <v>24</v>
      </c>
      <c r="F3141" s="108" t="s">
        <v>679</v>
      </c>
      <c r="G3141" s="108" t="s">
        <v>16</v>
      </c>
      <c r="H3141" s="108" t="s">
        <v>604</v>
      </c>
      <c r="I3141" s="108" t="s">
        <v>604</v>
      </c>
      <c r="J3141" s="109">
        <v>669387</v>
      </c>
      <c r="K3141" s="107">
        <v>2020</v>
      </c>
      <c r="L3141" s="98"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98" t="b">
        <f t="shared" si="48"/>
        <v>1</v>
      </c>
    </row>
    <row r="3142" spans="1:13">
      <c r="A3142" s="107">
        <v>55042</v>
      </c>
      <c r="B3142" s="108" t="s">
        <v>2310</v>
      </c>
      <c r="C3142" s="108" t="s">
        <v>2311</v>
      </c>
      <c r="D3142" s="107">
        <v>2232</v>
      </c>
      <c r="E3142" s="108" t="s">
        <v>24</v>
      </c>
      <c r="F3142" s="108" t="s">
        <v>679</v>
      </c>
      <c r="G3142" s="108" t="s">
        <v>24</v>
      </c>
      <c r="H3142" s="108" t="s">
        <v>604</v>
      </c>
      <c r="I3142" s="108" t="s">
        <v>604</v>
      </c>
      <c r="J3142" s="109">
        <v>1253853</v>
      </c>
      <c r="K3142" s="107">
        <v>2020</v>
      </c>
      <c r="L3142" s="98"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98" t="b">
        <f t="shared" si="48"/>
        <v>1</v>
      </c>
    </row>
    <row r="3143" spans="1:13">
      <c r="A3143" s="107">
        <v>55047</v>
      </c>
      <c r="B3143" s="108" t="s">
        <v>2312</v>
      </c>
      <c r="C3143" s="108" t="s">
        <v>2313</v>
      </c>
      <c r="D3143" s="107">
        <v>11059</v>
      </c>
      <c r="E3143" s="108" t="s">
        <v>132</v>
      </c>
      <c r="F3143" s="108" t="s">
        <v>870</v>
      </c>
      <c r="G3143" s="108" t="s">
        <v>16</v>
      </c>
      <c r="H3143" s="108" t="s">
        <v>604</v>
      </c>
      <c r="I3143" s="108" t="s">
        <v>604</v>
      </c>
      <c r="J3143" s="109">
        <v>1261518</v>
      </c>
      <c r="K3143" s="107">
        <v>2020</v>
      </c>
      <c r="L3143" s="98"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98" t="b">
        <f t="shared" si="48"/>
        <v>1</v>
      </c>
    </row>
    <row r="3144" spans="1:13">
      <c r="A3144" s="107">
        <v>55047</v>
      </c>
      <c r="B3144" s="108" t="s">
        <v>2312</v>
      </c>
      <c r="C3144" s="108" t="s">
        <v>2313</v>
      </c>
      <c r="D3144" s="107">
        <v>11059</v>
      </c>
      <c r="E3144" s="108" t="s">
        <v>132</v>
      </c>
      <c r="F3144" s="108" t="s">
        <v>870</v>
      </c>
      <c r="G3144" s="108" t="s">
        <v>24</v>
      </c>
      <c r="H3144" s="108" t="s">
        <v>604</v>
      </c>
      <c r="I3144" s="108" t="s">
        <v>604</v>
      </c>
      <c r="J3144" s="109">
        <v>2560262</v>
      </c>
      <c r="K3144" s="107">
        <v>2020</v>
      </c>
      <c r="L3144" s="98"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98"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07">
        <v>55051</v>
      </c>
      <c r="B3145" s="108" t="s">
        <v>2314</v>
      </c>
      <c r="C3145" s="108" t="s">
        <v>2315</v>
      </c>
      <c r="D3145" s="107">
        <v>7191</v>
      </c>
      <c r="E3145" s="108" t="s">
        <v>62</v>
      </c>
      <c r="F3145" s="108" t="s">
        <v>924</v>
      </c>
      <c r="G3145" s="108" t="s">
        <v>611</v>
      </c>
      <c r="H3145" s="108" t="s">
        <v>604</v>
      </c>
      <c r="I3145" s="108" t="s">
        <v>604</v>
      </c>
      <c r="J3145" s="109">
        <v>1541167.6</v>
      </c>
      <c r="K3145" s="107">
        <v>2020</v>
      </c>
      <c r="L3145" s="98"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98" t="b">
        <f t="shared" si="49"/>
        <v>0</v>
      </c>
    </row>
    <row r="3146" spans="1:13">
      <c r="A3146" s="107">
        <v>55051</v>
      </c>
      <c r="B3146" s="108" t="s">
        <v>2314</v>
      </c>
      <c r="C3146" s="108" t="s">
        <v>2315</v>
      </c>
      <c r="D3146" s="107">
        <v>7191</v>
      </c>
      <c r="E3146" s="108" t="s">
        <v>62</v>
      </c>
      <c r="F3146" s="108" t="s">
        <v>924</v>
      </c>
      <c r="G3146" s="108" t="s">
        <v>611</v>
      </c>
      <c r="H3146" s="108" t="s">
        <v>733</v>
      </c>
      <c r="I3146" s="108" t="s">
        <v>734</v>
      </c>
      <c r="J3146" s="109">
        <v>54920.39</v>
      </c>
      <c r="K3146" s="107">
        <v>2020</v>
      </c>
      <c r="L3146" s="98"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98" t="b">
        <f t="shared" si="49"/>
        <v>0</v>
      </c>
    </row>
    <row r="3147" spans="1:13">
      <c r="A3147" s="107">
        <v>55061</v>
      </c>
      <c r="B3147" s="108" t="s">
        <v>2316</v>
      </c>
      <c r="C3147" s="108" t="s">
        <v>2317</v>
      </c>
      <c r="D3147" s="107">
        <v>18535</v>
      </c>
      <c r="E3147" s="108" t="s">
        <v>35</v>
      </c>
      <c r="F3147" s="108" t="s">
        <v>679</v>
      </c>
      <c r="G3147" s="108" t="s">
        <v>611</v>
      </c>
      <c r="H3147" s="108" t="s">
        <v>612</v>
      </c>
      <c r="I3147" s="108" t="s">
        <v>612</v>
      </c>
      <c r="J3147" s="109">
        <v>213</v>
      </c>
      <c r="K3147" s="107">
        <v>2020</v>
      </c>
      <c r="L3147" s="98"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98" t="b">
        <f t="shared" si="49"/>
        <v>1</v>
      </c>
    </row>
    <row r="3148" spans="1:13">
      <c r="A3148" s="107">
        <v>55061</v>
      </c>
      <c r="B3148" s="108" t="s">
        <v>2316</v>
      </c>
      <c r="C3148" s="108" t="s">
        <v>2317</v>
      </c>
      <c r="D3148" s="107">
        <v>18535</v>
      </c>
      <c r="E3148" s="108" t="s">
        <v>35</v>
      </c>
      <c r="F3148" s="108" t="s">
        <v>679</v>
      </c>
      <c r="G3148" s="108" t="s">
        <v>611</v>
      </c>
      <c r="H3148" s="108" t="s">
        <v>604</v>
      </c>
      <c r="I3148" s="108" t="s">
        <v>604</v>
      </c>
      <c r="J3148" s="109">
        <v>73890</v>
      </c>
      <c r="K3148" s="107">
        <v>2020</v>
      </c>
      <c r="L3148" s="98"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98" t="b">
        <f t="shared" si="49"/>
        <v>1</v>
      </c>
    </row>
    <row r="3149" spans="1:13">
      <c r="A3149" s="107">
        <v>55062</v>
      </c>
      <c r="B3149" s="108" t="s">
        <v>2318</v>
      </c>
      <c r="C3149" s="108" t="s">
        <v>2319</v>
      </c>
      <c r="D3149" s="107">
        <v>18611</v>
      </c>
      <c r="E3149" s="108" t="s">
        <v>132</v>
      </c>
      <c r="F3149" s="108" t="s">
        <v>679</v>
      </c>
      <c r="G3149" s="108" t="s">
        <v>16</v>
      </c>
      <c r="H3149" s="108" t="s">
        <v>612</v>
      </c>
      <c r="I3149" s="108" t="s">
        <v>612</v>
      </c>
      <c r="J3149" s="109">
        <v>0</v>
      </c>
      <c r="K3149" s="107">
        <v>2020</v>
      </c>
      <c r="L3149" s="98"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98" t="b">
        <f t="shared" si="49"/>
        <v>1</v>
      </c>
    </row>
    <row r="3150" spans="1:13">
      <c r="A3150" s="107">
        <v>55062</v>
      </c>
      <c r="B3150" s="108" t="s">
        <v>2318</v>
      </c>
      <c r="C3150" s="108" t="s">
        <v>2319</v>
      </c>
      <c r="D3150" s="107">
        <v>18611</v>
      </c>
      <c r="E3150" s="108" t="s">
        <v>132</v>
      </c>
      <c r="F3150" s="108" t="s">
        <v>679</v>
      </c>
      <c r="G3150" s="108" t="s">
        <v>16</v>
      </c>
      <c r="H3150" s="108" t="s">
        <v>604</v>
      </c>
      <c r="I3150" s="108" t="s">
        <v>604</v>
      </c>
      <c r="J3150" s="109">
        <v>1542621</v>
      </c>
      <c r="K3150" s="107">
        <v>2020</v>
      </c>
      <c r="L3150" s="98"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98" t="b">
        <f t="shared" si="49"/>
        <v>1</v>
      </c>
    </row>
    <row r="3151" spans="1:13">
      <c r="A3151" s="107">
        <v>55062</v>
      </c>
      <c r="B3151" s="108" t="s">
        <v>2318</v>
      </c>
      <c r="C3151" s="108" t="s">
        <v>2319</v>
      </c>
      <c r="D3151" s="107">
        <v>18611</v>
      </c>
      <c r="E3151" s="108" t="s">
        <v>132</v>
      </c>
      <c r="F3151" s="108" t="s">
        <v>679</v>
      </c>
      <c r="G3151" s="108" t="s">
        <v>24</v>
      </c>
      <c r="H3151" s="108" t="s">
        <v>612</v>
      </c>
      <c r="I3151" s="108" t="s">
        <v>612</v>
      </c>
      <c r="J3151" s="109">
        <v>0</v>
      </c>
      <c r="K3151" s="107">
        <v>2020</v>
      </c>
      <c r="L3151" s="98"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98" t="b">
        <f t="shared" si="49"/>
        <v>1</v>
      </c>
    </row>
    <row r="3152" spans="1:13">
      <c r="A3152" s="107">
        <v>55062</v>
      </c>
      <c r="B3152" s="108" t="s">
        <v>2318</v>
      </c>
      <c r="C3152" s="108" t="s">
        <v>2319</v>
      </c>
      <c r="D3152" s="107">
        <v>18611</v>
      </c>
      <c r="E3152" s="108" t="s">
        <v>132</v>
      </c>
      <c r="F3152" s="108" t="s">
        <v>679</v>
      </c>
      <c r="G3152" s="108" t="s">
        <v>24</v>
      </c>
      <c r="H3152" s="108" t="s">
        <v>604</v>
      </c>
      <c r="I3152" s="108" t="s">
        <v>604</v>
      </c>
      <c r="J3152" s="109">
        <v>2157592</v>
      </c>
      <c r="K3152" s="107">
        <v>2020</v>
      </c>
      <c r="L3152" s="98"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98" t="b">
        <f t="shared" si="49"/>
        <v>1</v>
      </c>
    </row>
    <row r="3153" spans="1:13">
      <c r="A3153" s="107">
        <v>55063</v>
      </c>
      <c r="B3153" s="108" t="s">
        <v>2320</v>
      </c>
      <c r="C3153" s="108" t="s">
        <v>992</v>
      </c>
      <c r="D3153" s="107">
        <v>17568</v>
      </c>
      <c r="E3153" s="108" t="s">
        <v>80</v>
      </c>
      <c r="F3153" s="108" t="s">
        <v>603</v>
      </c>
      <c r="G3153" s="108" t="s">
        <v>16</v>
      </c>
      <c r="H3153" s="108" t="s">
        <v>604</v>
      </c>
      <c r="I3153" s="108" t="s">
        <v>604</v>
      </c>
      <c r="J3153" s="109">
        <v>1522373</v>
      </c>
      <c r="K3153" s="107">
        <v>2020</v>
      </c>
      <c r="L3153" s="98"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98" t="b">
        <f t="shared" si="49"/>
        <v>1</v>
      </c>
    </row>
    <row r="3154" spans="1:13">
      <c r="A3154" s="107">
        <v>55063</v>
      </c>
      <c r="B3154" s="108" t="s">
        <v>2320</v>
      </c>
      <c r="C3154" s="108" t="s">
        <v>992</v>
      </c>
      <c r="D3154" s="107">
        <v>17568</v>
      </c>
      <c r="E3154" s="108" t="s">
        <v>80</v>
      </c>
      <c r="F3154" s="108" t="s">
        <v>603</v>
      </c>
      <c r="G3154" s="108" t="s">
        <v>24</v>
      </c>
      <c r="H3154" s="108" t="s">
        <v>604</v>
      </c>
      <c r="I3154" s="108" t="s">
        <v>604</v>
      </c>
      <c r="J3154" s="109">
        <v>2557704</v>
      </c>
      <c r="K3154" s="107">
        <v>2020</v>
      </c>
      <c r="L3154" s="98"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98" t="b">
        <f t="shared" si="49"/>
        <v>1</v>
      </c>
    </row>
    <row r="3155" spans="1:13">
      <c r="A3155" s="107">
        <v>55064</v>
      </c>
      <c r="B3155" s="108" t="s">
        <v>2321</v>
      </c>
      <c r="C3155" s="108" t="s">
        <v>2322</v>
      </c>
      <c r="D3155" s="107">
        <v>23913</v>
      </c>
      <c r="E3155" s="108" t="s">
        <v>132</v>
      </c>
      <c r="F3155" s="108" t="s">
        <v>870</v>
      </c>
      <c r="G3155" s="108" t="s">
        <v>611</v>
      </c>
      <c r="H3155" s="108" t="s">
        <v>604</v>
      </c>
      <c r="I3155" s="108" t="s">
        <v>604</v>
      </c>
      <c r="J3155" s="109">
        <v>1324581.6000000001</v>
      </c>
      <c r="K3155" s="107">
        <v>2020</v>
      </c>
      <c r="L3155" s="98"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98" t="b">
        <f t="shared" si="49"/>
        <v>1</v>
      </c>
    </row>
    <row r="3156" spans="1:13">
      <c r="A3156" s="107">
        <v>55064</v>
      </c>
      <c r="B3156" s="108" t="s">
        <v>2321</v>
      </c>
      <c r="C3156" s="108" t="s">
        <v>2322</v>
      </c>
      <c r="D3156" s="107">
        <v>23913</v>
      </c>
      <c r="E3156" s="108" t="s">
        <v>132</v>
      </c>
      <c r="F3156" s="108" t="s">
        <v>870</v>
      </c>
      <c r="G3156" s="108" t="s">
        <v>611</v>
      </c>
      <c r="H3156" s="108" t="s">
        <v>733</v>
      </c>
      <c r="I3156" s="108" t="s">
        <v>734</v>
      </c>
      <c r="J3156" s="109">
        <v>154699.4</v>
      </c>
      <c r="K3156" s="107">
        <v>2020</v>
      </c>
      <c r="L3156" s="98"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98" t="b">
        <f t="shared" si="49"/>
        <v>1</v>
      </c>
    </row>
    <row r="3157" spans="1:13">
      <c r="A3157" s="107">
        <v>55065</v>
      </c>
      <c r="B3157" s="108" t="s">
        <v>2323</v>
      </c>
      <c r="C3157" s="108" t="s">
        <v>2324</v>
      </c>
      <c r="D3157" s="107">
        <v>7349</v>
      </c>
      <c r="E3157" s="108" t="s">
        <v>132</v>
      </c>
      <c r="F3157" s="108" t="s">
        <v>603</v>
      </c>
      <c r="G3157" s="108" t="s">
        <v>16</v>
      </c>
      <c r="H3157" s="108" t="s">
        <v>604</v>
      </c>
      <c r="I3157" s="108" t="s">
        <v>604</v>
      </c>
      <c r="J3157" s="109">
        <v>569198</v>
      </c>
      <c r="K3157" s="107">
        <v>2020</v>
      </c>
      <c r="L3157" s="98"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98" t="b">
        <f t="shared" si="49"/>
        <v>1</v>
      </c>
    </row>
    <row r="3158" spans="1:13">
      <c r="A3158" s="107">
        <v>55065</v>
      </c>
      <c r="B3158" s="108" t="s">
        <v>2323</v>
      </c>
      <c r="C3158" s="108" t="s">
        <v>2324</v>
      </c>
      <c r="D3158" s="107">
        <v>7349</v>
      </c>
      <c r="E3158" s="108" t="s">
        <v>132</v>
      </c>
      <c r="F3158" s="108" t="s">
        <v>603</v>
      </c>
      <c r="G3158" s="108" t="s">
        <v>24</v>
      </c>
      <c r="H3158" s="108" t="s">
        <v>604</v>
      </c>
      <c r="I3158" s="108" t="s">
        <v>604</v>
      </c>
      <c r="J3158" s="109">
        <v>1305126</v>
      </c>
      <c r="K3158" s="107">
        <v>2020</v>
      </c>
      <c r="L3158" s="98"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98" t="b">
        <f t="shared" si="49"/>
        <v>1</v>
      </c>
    </row>
    <row r="3159" spans="1:13">
      <c r="A3159" s="107">
        <v>55066</v>
      </c>
      <c r="B3159" s="108" t="s">
        <v>2325</v>
      </c>
      <c r="C3159" s="108" t="s">
        <v>2326</v>
      </c>
      <c r="D3159" s="107">
        <v>4174</v>
      </c>
      <c r="E3159" s="108" t="s">
        <v>48</v>
      </c>
      <c r="F3159" s="108" t="s">
        <v>1570</v>
      </c>
      <c r="G3159" s="108" t="s">
        <v>605</v>
      </c>
      <c r="H3159" s="108" t="s">
        <v>1558</v>
      </c>
      <c r="I3159" s="108" t="s">
        <v>727</v>
      </c>
      <c r="J3159" s="109">
        <v>473454</v>
      </c>
      <c r="K3159" s="107">
        <v>2020</v>
      </c>
      <c r="L3159" s="98"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98" t="b">
        <f t="shared" si="49"/>
        <v>0</v>
      </c>
    </row>
    <row r="3160" spans="1:13">
      <c r="A3160" s="107">
        <v>55075</v>
      </c>
      <c r="B3160" s="108" t="s">
        <v>2327</v>
      </c>
      <c r="C3160" s="108" t="s">
        <v>2328</v>
      </c>
      <c r="D3160" s="107">
        <v>28764</v>
      </c>
      <c r="E3160" s="108" t="s">
        <v>14</v>
      </c>
      <c r="F3160" s="108" t="s">
        <v>870</v>
      </c>
      <c r="G3160" s="108" t="s">
        <v>16</v>
      </c>
      <c r="H3160" s="108" t="s">
        <v>612</v>
      </c>
      <c r="I3160" s="108" t="s">
        <v>612</v>
      </c>
      <c r="J3160" s="109">
        <v>0</v>
      </c>
      <c r="K3160" s="107">
        <v>2020</v>
      </c>
      <c r="L3160" s="98"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98" t="b">
        <f t="shared" si="49"/>
        <v>1</v>
      </c>
    </row>
    <row r="3161" spans="1:13">
      <c r="A3161" s="107">
        <v>55075</v>
      </c>
      <c r="B3161" s="108" t="s">
        <v>2327</v>
      </c>
      <c r="C3161" s="108" t="s">
        <v>2328</v>
      </c>
      <c r="D3161" s="107">
        <v>28764</v>
      </c>
      <c r="E3161" s="108" t="s">
        <v>14</v>
      </c>
      <c r="F3161" s="108" t="s">
        <v>870</v>
      </c>
      <c r="G3161" s="108" t="s">
        <v>16</v>
      </c>
      <c r="H3161" s="108" t="s">
        <v>604</v>
      </c>
      <c r="I3161" s="108" t="s">
        <v>604</v>
      </c>
      <c r="J3161" s="109">
        <v>177070</v>
      </c>
      <c r="K3161" s="107">
        <v>2020</v>
      </c>
      <c r="L3161" s="98"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98" t="b">
        <f t="shared" si="49"/>
        <v>1</v>
      </c>
    </row>
    <row r="3162" spans="1:13">
      <c r="A3162" s="107">
        <v>55075</v>
      </c>
      <c r="B3162" s="108" t="s">
        <v>2327</v>
      </c>
      <c r="C3162" s="108" t="s">
        <v>2328</v>
      </c>
      <c r="D3162" s="107">
        <v>28764</v>
      </c>
      <c r="E3162" s="108" t="s">
        <v>14</v>
      </c>
      <c r="F3162" s="108" t="s">
        <v>870</v>
      </c>
      <c r="G3162" s="108" t="s">
        <v>24</v>
      </c>
      <c r="H3162" s="108" t="s">
        <v>612</v>
      </c>
      <c r="I3162" s="108" t="s">
        <v>612</v>
      </c>
      <c r="J3162" s="109">
        <v>0</v>
      </c>
      <c r="K3162" s="107">
        <v>2020</v>
      </c>
      <c r="L3162" s="98"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98" t="b">
        <f t="shared" si="49"/>
        <v>1</v>
      </c>
    </row>
    <row r="3163" spans="1:13">
      <c r="A3163" s="107">
        <v>55075</v>
      </c>
      <c r="B3163" s="108" t="s">
        <v>2327</v>
      </c>
      <c r="C3163" s="108" t="s">
        <v>2328</v>
      </c>
      <c r="D3163" s="107">
        <v>28764</v>
      </c>
      <c r="E3163" s="108" t="s">
        <v>14</v>
      </c>
      <c r="F3163" s="108" t="s">
        <v>870</v>
      </c>
      <c r="G3163" s="108" t="s">
        <v>24</v>
      </c>
      <c r="H3163" s="108" t="s">
        <v>604</v>
      </c>
      <c r="I3163" s="108" t="s">
        <v>604</v>
      </c>
      <c r="J3163" s="109">
        <v>1020693</v>
      </c>
      <c r="K3163" s="107">
        <v>2020</v>
      </c>
      <c r="L3163" s="98"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98" t="b">
        <f t="shared" si="49"/>
        <v>1</v>
      </c>
    </row>
    <row r="3164" spans="1:13">
      <c r="A3164" s="107">
        <v>55076</v>
      </c>
      <c r="B3164" s="108" t="s">
        <v>2329</v>
      </c>
      <c r="C3164" s="108" t="s">
        <v>2330</v>
      </c>
      <c r="D3164" s="107">
        <v>3593</v>
      </c>
      <c r="E3164" s="108" t="s">
        <v>80</v>
      </c>
      <c r="F3164" s="108" t="s">
        <v>679</v>
      </c>
      <c r="G3164" s="108" t="s">
        <v>605</v>
      </c>
      <c r="H3164" s="108" t="s">
        <v>619</v>
      </c>
      <c r="I3164" s="108" t="s">
        <v>607</v>
      </c>
      <c r="J3164" s="109">
        <v>2320634.2999999998</v>
      </c>
      <c r="K3164" s="107">
        <v>2020</v>
      </c>
      <c r="L3164" s="98"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98" t="b">
        <f t="shared" si="49"/>
        <v>1</v>
      </c>
    </row>
    <row r="3165" spans="1:13">
      <c r="A3165" s="107">
        <v>55076</v>
      </c>
      <c r="B3165" s="108" t="s">
        <v>2329</v>
      </c>
      <c r="C3165" s="108" t="s">
        <v>2330</v>
      </c>
      <c r="D3165" s="107">
        <v>3593</v>
      </c>
      <c r="E3165" s="108" t="s">
        <v>80</v>
      </c>
      <c r="F3165" s="108" t="s">
        <v>679</v>
      </c>
      <c r="G3165" s="108" t="s">
        <v>605</v>
      </c>
      <c r="H3165" s="108" t="s">
        <v>604</v>
      </c>
      <c r="I3165" s="108" t="s">
        <v>604</v>
      </c>
      <c r="J3165" s="109">
        <v>5315.6880000000001</v>
      </c>
      <c r="K3165" s="107">
        <v>2020</v>
      </c>
      <c r="L3165" s="98"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98" t="b">
        <f t="shared" si="49"/>
        <v>1</v>
      </c>
    </row>
    <row r="3166" spans="1:13">
      <c r="A3166" s="107">
        <v>55076</v>
      </c>
      <c r="B3166" s="108" t="s">
        <v>2329</v>
      </c>
      <c r="C3166" s="108" t="s">
        <v>2330</v>
      </c>
      <c r="D3166" s="107">
        <v>3593</v>
      </c>
      <c r="E3166" s="108" t="s">
        <v>80</v>
      </c>
      <c r="F3166" s="108" t="s">
        <v>679</v>
      </c>
      <c r="G3166" s="108" t="s">
        <v>605</v>
      </c>
      <c r="H3166" s="108" t="s">
        <v>628</v>
      </c>
      <c r="I3166" s="108" t="s">
        <v>607</v>
      </c>
      <c r="J3166" s="109">
        <v>0</v>
      </c>
      <c r="K3166" s="107">
        <v>2020</v>
      </c>
      <c r="L3166" s="98"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98" t="b">
        <f t="shared" si="49"/>
        <v>1</v>
      </c>
    </row>
    <row r="3167" spans="1:13">
      <c r="A3167" s="107">
        <v>55077</v>
      </c>
      <c r="B3167" s="108" t="s">
        <v>2331</v>
      </c>
      <c r="C3167" s="108" t="s">
        <v>2332</v>
      </c>
      <c r="D3167" s="107">
        <v>5695</v>
      </c>
      <c r="E3167" s="108" t="s">
        <v>25</v>
      </c>
      <c r="F3167" s="108" t="s">
        <v>603</v>
      </c>
      <c r="G3167" s="108" t="s">
        <v>16</v>
      </c>
      <c r="H3167" s="108" t="s">
        <v>604</v>
      </c>
      <c r="I3167" s="108" t="s">
        <v>604</v>
      </c>
      <c r="J3167" s="109">
        <v>384554</v>
      </c>
      <c r="K3167" s="107">
        <v>2020</v>
      </c>
      <c r="L3167" s="98"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98" t="b">
        <f t="shared" si="49"/>
        <v>1</v>
      </c>
    </row>
    <row r="3168" spans="1:13">
      <c r="A3168" s="107">
        <v>55077</v>
      </c>
      <c r="B3168" s="108" t="s">
        <v>2331</v>
      </c>
      <c r="C3168" s="108" t="s">
        <v>2332</v>
      </c>
      <c r="D3168" s="107">
        <v>5695</v>
      </c>
      <c r="E3168" s="108" t="s">
        <v>25</v>
      </c>
      <c r="F3168" s="108" t="s">
        <v>603</v>
      </c>
      <c r="G3168" s="108" t="s">
        <v>24</v>
      </c>
      <c r="H3168" s="108" t="s">
        <v>604</v>
      </c>
      <c r="I3168" s="108" t="s">
        <v>604</v>
      </c>
      <c r="J3168" s="109">
        <v>636726</v>
      </c>
      <c r="K3168" s="107">
        <v>2020</v>
      </c>
      <c r="L3168" s="98"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98" t="b">
        <f t="shared" si="49"/>
        <v>1</v>
      </c>
    </row>
    <row r="3169" spans="1:13">
      <c r="A3169" s="107">
        <v>55079</v>
      </c>
      <c r="B3169" s="108" t="s">
        <v>2333</v>
      </c>
      <c r="C3169" s="108" t="s">
        <v>2334</v>
      </c>
      <c r="D3169" s="107">
        <v>12713</v>
      </c>
      <c r="E3169" s="108" t="s">
        <v>71</v>
      </c>
      <c r="F3169" s="108" t="s">
        <v>679</v>
      </c>
      <c r="G3169" s="108" t="s">
        <v>16</v>
      </c>
      <c r="H3169" s="108" t="s">
        <v>612</v>
      </c>
      <c r="I3169" s="108" t="s">
        <v>612</v>
      </c>
      <c r="J3169" s="109">
        <v>0</v>
      </c>
      <c r="K3169" s="107">
        <v>2020</v>
      </c>
      <c r="L3169" s="98"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98" t="b">
        <f t="shared" si="49"/>
        <v>1</v>
      </c>
    </row>
    <row r="3170" spans="1:13">
      <c r="A3170" s="107">
        <v>55079</v>
      </c>
      <c r="B3170" s="108" t="s">
        <v>2333</v>
      </c>
      <c r="C3170" s="108" t="s">
        <v>2334</v>
      </c>
      <c r="D3170" s="107">
        <v>12713</v>
      </c>
      <c r="E3170" s="108" t="s">
        <v>71</v>
      </c>
      <c r="F3170" s="108" t="s">
        <v>679</v>
      </c>
      <c r="G3170" s="108" t="s">
        <v>16</v>
      </c>
      <c r="H3170" s="108" t="s">
        <v>604</v>
      </c>
      <c r="I3170" s="108" t="s">
        <v>604</v>
      </c>
      <c r="J3170" s="109">
        <v>361202</v>
      </c>
      <c r="K3170" s="107">
        <v>2020</v>
      </c>
      <c r="L3170" s="98"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98" t="b">
        <f t="shared" si="49"/>
        <v>1</v>
      </c>
    </row>
    <row r="3171" spans="1:13">
      <c r="A3171" s="107">
        <v>55079</v>
      </c>
      <c r="B3171" s="108" t="s">
        <v>2333</v>
      </c>
      <c r="C3171" s="108" t="s">
        <v>2334</v>
      </c>
      <c r="D3171" s="107">
        <v>12713</v>
      </c>
      <c r="E3171" s="108" t="s">
        <v>71</v>
      </c>
      <c r="F3171" s="108" t="s">
        <v>679</v>
      </c>
      <c r="G3171" s="108" t="s">
        <v>24</v>
      </c>
      <c r="H3171" s="108" t="s">
        <v>612</v>
      </c>
      <c r="I3171" s="108" t="s">
        <v>612</v>
      </c>
      <c r="J3171" s="109">
        <v>0</v>
      </c>
      <c r="K3171" s="107">
        <v>2020</v>
      </c>
      <c r="L3171" s="98"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98" t="b">
        <f t="shared" si="49"/>
        <v>1</v>
      </c>
    </row>
    <row r="3172" spans="1:13">
      <c r="A3172" s="107">
        <v>55079</v>
      </c>
      <c r="B3172" s="108" t="s">
        <v>2333</v>
      </c>
      <c r="C3172" s="108" t="s">
        <v>2334</v>
      </c>
      <c r="D3172" s="107">
        <v>12713</v>
      </c>
      <c r="E3172" s="108" t="s">
        <v>71</v>
      </c>
      <c r="F3172" s="108" t="s">
        <v>679</v>
      </c>
      <c r="G3172" s="108" t="s">
        <v>24</v>
      </c>
      <c r="H3172" s="108" t="s">
        <v>604</v>
      </c>
      <c r="I3172" s="108" t="s">
        <v>604</v>
      </c>
      <c r="J3172" s="109">
        <v>685472</v>
      </c>
      <c r="K3172" s="107">
        <v>2020</v>
      </c>
      <c r="L3172" s="98"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98" t="b">
        <f t="shared" si="49"/>
        <v>1</v>
      </c>
    </row>
    <row r="3173" spans="1:13">
      <c r="A3173" s="107">
        <v>55084</v>
      </c>
      <c r="B3173" s="108" t="s">
        <v>2335</v>
      </c>
      <c r="C3173" s="108" t="s">
        <v>2336</v>
      </c>
      <c r="D3173" s="107">
        <v>4464</v>
      </c>
      <c r="E3173" s="108" t="s">
        <v>16</v>
      </c>
      <c r="F3173" s="108" t="s">
        <v>870</v>
      </c>
      <c r="G3173" s="108" t="s">
        <v>644</v>
      </c>
      <c r="H3173" s="108" t="s">
        <v>604</v>
      </c>
      <c r="I3173" s="108" t="s">
        <v>604</v>
      </c>
      <c r="J3173" s="109">
        <v>1321884</v>
      </c>
      <c r="K3173" s="107">
        <v>2020</v>
      </c>
      <c r="L3173" s="98"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98" t="b">
        <f t="shared" si="49"/>
        <v>1</v>
      </c>
    </row>
    <row r="3174" spans="1:13">
      <c r="A3174" s="107">
        <v>55086</v>
      </c>
      <c r="B3174" s="108" t="s">
        <v>2337</v>
      </c>
      <c r="C3174" s="108" t="s">
        <v>2338</v>
      </c>
      <c r="D3174" s="107">
        <v>7667</v>
      </c>
      <c r="E3174" s="108" t="s">
        <v>132</v>
      </c>
      <c r="F3174" s="108" t="s">
        <v>679</v>
      </c>
      <c r="G3174" s="108" t="s">
        <v>16</v>
      </c>
      <c r="H3174" s="108" t="s">
        <v>604</v>
      </c>
      <c r="I3174" s="108" t="s">
        <v>604</v>
      </c>
      <c r="J3174" s="109">
        <v>154952</v>
      </c>
      <c r="K3174" s="107">
        <v>2020</v>
      </c>
      <c r="L3174" s="98"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98" t="b">
        <f t="shared" si="49"/>
        <v>1</v>
      </c>
    </row>
    <row r="3175" spans="1:13">
      <c r="A3175" s="107">
        <v>55086</v>
      </c>
      <c r="B3175" s="108" t="s">
        <v>2337</v>
      </c>
      <c r="C3175" s="108" t="s">
        <v>2338</v>
      </c>
      <c r="D3175" s="107">
        <v>7667</v>
      </c>
      <c r="E3175" s="108" t="s">
        <v>132</v>
      </c>
      <c r="F3175" s="108" t="s">
        <v>679</v>
      </c>
      <c r="G3175" s="108" t="s">
        <v>24</v>
      </c>
      <c r="H3175" s="108" t="s">
        <v>604</v>
      </c>
      <c r="I3175" s="108" t="s">
        <v>604</v>
      </c>
      <c r="J3175" s="109">
        <v>362707</v>
      </c>
      <c r="K3175" s="107">
        <v>2020</v>
      </c>
      <c r="L3175" s="98"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98" t="b">
        <f t="shared" si="49"/>
        <v>1</v>
      </c>
    </row>
    <row r="3176" spans="1:13">
      <c r="A3176" s="107">
        <v>55087</v>
      </c>
      <c r="B3176" s="108" t="s">
        <v>2339</v>
      </c>
      <c r="C3176" s="108" t="s">
        <v>952</v>
      </c>
      <c r="D3176" s="107">
        <v>4254</v>
      </c>
      <c r="E3176" s="108" t="s">
        <v>73</v>
      </c>
      <c r="F3176" s="108" t="s">
        <v>603</v>
      </c>
      <c r="G3176" s="108" t="s">
        <v>16</v>
      </c>
      <c r="H3176" s="108" t="s">
        <v>604</v>
      </c>
      <c r="I3176" s="108" t="s">
        <v>604</v>
      </c>
      <c r="J3176" s="109">
        <v>1247228</v>
      </c>
      <c r="K3176" s="107">
        <v>2020</v>
      </c>
      <c r="L3176" s="98"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98" t="b">
        <f t="shared" si="49"/>
        <v>1</v>
      </c>
    </row>
    <row r="3177" spans="1:13">
      <c r="A3177" s="107">
        <v>55087</v>
      </c>
      <c r="B3177" s="108" t="s">
        <v>2339</v>
      </c>
      <c r="C3177" s="108" t="s">
        <v>952</v>
      </c>
      <c r="D3177" s="107">
        <v>4254</v>
      </c>
      <c r="E3177" s="108" t="s">
        <v>73</v>
      </c>
      <c r="F3177" s="108" t="s">
        <v>603</v>
      </c>
      <c r="G3177" s="108" t="s">
        <v>24</v>
      </c>
      <c r="H3177" s="108" t="s">
        <v>604</v>
      </c>
      <c r="I3177" s="108" t="s">
        <v>604</v>
      </c>
      <c r="J3177" s="109">
        <v>2217093</v>
      </c>
      <c r="K3177" s="107">
        <v>2020</v>
      </c>
      <c r="L3177" s="98"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98" t="b">
        <f t="shared" si="49"/>
        <v>1</v>
      </c>
    </row>
    <row r="3178" spans="1:13">
      <c r="A3178" s="107">
        <v>55087</v>
      </c>
      <c r="B3178" s="108" t="s">
        <v>2339</v>
      </c>
      <c r="C3178" s="108" t="s">
        <v>952</v>
      </c>
      <c r="D3178" s="107">
        <v>4254</v>
      </c>
      <c r="E3178" s="108" t="s">
        <v>73</v>
      </c>
      <c r="F3178" s="108" t="s">
        <v>603</v>
      </c>
      <c r="G3178" s="108" t="s">
        <v>611</v>
      </c>
      <c r="H3178" s="108" t="s">
        <v>604</v>
      </c>
      <c r="I3178" s="108" t="s">
        <v>604</v>
      </c>
      <c r="J3178" s="109">
        <v>600932</v>
      </c>
      <c r="K3178" s="107">
        <v>2020</v>
      </c>
      <c r="L3178" s="98"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98" t="b">
        <f t="shared" si="49"/>
        <v>1</v>
      </c>
    </row>
    <row r="3179" spans="1:13">
      <c r="A3179" s="107">
        <v>55088</v>
      </c>
      <c r="B3179" s="108" t="s">
        <v>2340</v>
      </c>
      <c r="C3179" s="108" t="s">
        <v>2341</v>
      </c>
      <c r="D3179" s="107">
        <v>4945</v>
      </c>
      <c r="E3179" s="108" t="s">
        <v>73</v>
      </c>
      <c r="F3179" s="108" t="s">
        <v>870</v>
      </c>
      <c r="G3179" s="108" t="s">
        <v>611</v>
      </c>
      <c r="H3179" s="108" t="s">
        <v>604</v>
      </c>
      <c r="I3179" s="108" t="s">
        <v>604</v>
      </c>
      <c r="J3179" s="109">
        <v>3563628</v>
      </c>
      <c r="K3179" s="107">
        <v>2020</v>
      </c>
      <c r="L3179" s="98"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98" t="b">
        <f t="shared" si="49"/>
        <v>1</v>
      </c>
    </row>
    <row r="3180" spans="1:13">
      <c r="A3180" s="107">
        <v>55088</v>
      </c>
      <c r="B3180" s="108" t="s">
        <v>2340</v>
      </c>
      <c r="C3180" s="108" t="s">
        <v>2341</v>
      </c>
      <c r="D3180" s="107">
        <v>4945</v>
      </c>
      <c r="E3180" s="108" t="s">
        <v>73</v>
      </c>
      <c r="F3180" s="108" t="s">
        <v>870</v>
      </c>
      <c r="G3180" s="108" t="s">
        <v>605</v>
      </c>
      <c r="H3180" s="108" t="s">
        <v>961</v>
      </c>
      <c r="I3180" s="108" t="s">
        <v>734</v>
      </c>
      <c r="J3180" s="109">
        <v>923416.8</v>
      </c>
      <c r="K3180" s="107">
        <v>2020</v>
      </c>
      <c r="L3180" s="98"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98" t="b">
        <f t="shared" si="49"/>
        <v>1</v>
      </c>
    </row>
    <row r="3181" spans="1:13">
      <c r="A3181" s="107">
        <v>55088</v>
      </c>
      <c r="B3181" s="108" t="s">
        <v>2340</v>
      </c>
      <c r="C3181" s="108" t="s">
        <v>2341</v>
      </c>
      <c r="D3181" s="107">
        <v>4945</v>
      </c>
      <c r="E3181" s="108" t="s">
        <v>73</v>
      </c>
      <c r="F3181" s="108" t="s">
        <v>870</v>
      </c>
      <c r="G3181" s="108" t="s">
        <v>605</v>
      </c>
      <c r="H3181" s="108" t="s">
        <v>604</v>
      </c>
      <c r="I3181" s="108" t="s">
        <v>604</v>
      </c>
      <c r="J3181" s="109">
        <v>646540.19999999995</v>
      </c>
      <c r="K3181" s="107">
        <v>2020</v>
      </c>
      <c r="L3181" s="98"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98" t="b">
        <f t="shared" si="49"/>
        <v>1</v>
      </c>
    </row>
    <row r="3182" spans="1:13">
      <c r="A3182" s="107">
        <v>55089</v>
      </c>
      <c r="B3182" s="108" t="s">
        <v>2342</v>
      </c>
      <c r="C3182" s="108" t="s">
        <v>2343</v>
      </c>
      <c r="D3182" s="107">
        <v>13914</v>
      </c>
      <c r="E3182" s="108" t="s">
        <v>62</v>
      </c>
      <c r="F3182" s="108" t="s">
        <v>924</v>
      </c>
      <c r="G3182" s="108" t="s">
        <v>16</v>
      </c>
      <c r="H3182" s="108" t="s">
        <v>604</v>
      </c>
      <c r="I3182" s="108" t="s">
        <v>604</v>
      </c>
      <c r="J3182" s="109">
        <v>1942940.4</v>
      </c>
      <c r="K3182" s="107">
        <v>2020</v>
      </c>
      <c r="L3182" s="98"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98" t="b">
        <f t="shared" si="49"/>
        <v>0</v>
      </c>
    </row>
    <row r="3183" spans="1:13">
      <c r="A3183" s="107">
        <v>55089</v>
      </c>
      <c r="B3183" s="108" t="s">
        <v>2342</v>
      </c>
      <c r="C3183" s="108" t="s">
        <v>2343</v>
      </c>
      <c r="D3183" s="107">
        <v>13914</v>
      </c>
      <c r="E3183" s="108" t="s">
        <v>62</v>
      </c>
      <c r="F3183" s="108" t="s">
        <v>924</v>
      </c>
      <c r="G3183" s="108" t="s">
        <v>16</v>
      </c>
      <c r="H3183" s="108" t="s">
        <v>733</v>
      </c>
      <c r="I3183" s="108" t="s">
        <v>734</v>
      </c>
      <c r="J3183" s="109">
        <v>69144.649000000005</v>
      </c>
      <c r="K3183" s="107">
        <v>2020</v>
      </c>
      <c r="L3183" s="98"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98" t="b">
        <f t="shared" si="49"/>
        <v>0</v>
      </c>
    </row>
    <row r="3184" spans="1:13">
      <c r="A3184" s="107">
        <v>55089</v>
      </c>
      <c r="B3184" s="108" t="s">
        <v>2342</v>
      </c>
      <c r="C3184" s="108" t="s">
        <v>2343</v>
      </c>
      <c r="D3184" s="107">
        <v>13914</v>
      </c>
      <c r="E3184" s="108" t="s">
        <v>62</v>
      </c>
      <c r="F3184" s="108" t="s">
        <v>924</v>
      </c>
      <c r="G3184" s="108" t="s">
        <v>24</v>
      </c>
      <c r="H3184" s="108" t="s">
        <v>604</v>
      </c>
      <c r="I3184" s="108" t="s">
        <v>604</v>
      </c>
      <c r="J3184" s="109">
        <v>3533128</v>
      </c>
      <c r="K3184" s="107">
        <v>2020</v>
      </c>
      <c r="L3184" s="98"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98" t="b">
        <f t="shared" si="49"/>
        <v>0</v>
      </c>
    </row>
    <row r="3185" spans="1:13">
      <c r="A3185" s="107">
        <v>55089</v>
      </c>
      <c r="B3185" s="108" t="s">
        <v>2342</v>
      </c>
      <c r="C3185" s="108" t="s">
        <v>2343</v>
      </c>
      <c r="D3185" s="107">
        <v>13914</v>
      </c>
      <c r="E3185" s="108" t="s">
        <v>62</v>
      </c>
      <c r="F3185" s="108" t="s">
        <v>924</v>
      </c>
      <c r="G3185" s="108" t="s">
        <v>24</v>
      </c>
      <c r="H3185" s="108" t="s">
        <v>733</v>
      </c>
      <c r="I3185" s="108" t="s">
        <v>734</v>
      </c>
      <c r="J3185" s="109">
        <v>0</v>
      </c>
      <c r="K3185" s="107">
        <v>2020</v>
      </c>
      <c r="L3185" s="98"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98" t="b">
        <f t="shared" si="49"/>
        <v>0</v>
      </c>
    </row>
    <row r="3186" spans="1:13">
      <c r="A3186" s="107">
        <v>55090</v>
      </c>
      <c r="B3186" s="108" t="s">
        <v>2344</v>
      </c>
      <c r="C3186" s="108" t="s">
        <v>2345</v>
      </c>
      <c r="D3186" s="107">
        <v>54900</v>
      </c>
      <c r="E3186" s="108" t="s">
        <v>41</v>
      </c>
      <c r="F3186" s="108" t="s">
        <v>870</v>
      </c>
      <c r="G3186" s="108" t="s">
        <v>605</v>
      </c>
      <c r="H3186" s="108" t="s">
        <v>785</v>
      </c>
      <c r="I3186" s="108" t="s">
        <v>786</v>
      </c>
      <c r="J3186" s="109">
        <v>36523</v>
      </c>
      <c r="K3186" s="107">
        <v>2020</v>
      </c>
      <c r="L3186" s="98"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98" t="b">
        <f t="shared" si="49"/>
        <v>1</v>
      </c>
    </row>
    <row r="3187" spans="1:13">
      <c r="A3187" s="107">
        <v>55091</v>
      </c>
      <c r="B3187" s="108" t="s">
        <v>2346</v>
      </c>
      <c r="C3187" s="108" t="s">
        <v>2347</v>
      </c>
      <c r="D3187" s="107">
        <v>12501</v>
      </c>
      <c r="E3187" s="108" t="s">
        <v>132</v>
      </c>
      <c r="F3187" s="108" t="s">
        <v>679</v>
      </c>
      <c r="G3187" s="108" t="s">
        <v>644</v>
      </c>
      <c r="H3187" s="108" t="s">
        <v>604</v>
      </c>
      <c r="I3187" s="108" t="s">
        <v>604</v>
      </c>
      <c r="J3187" s="109">
        <v>3904672</v>
      </c>
      <c r="K3187" s="107">
        <v>2020</v>
      </c>
      <c r="L3187" s="98"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98" t="b">
        <f t="shared" si="49"/>
        <v>1</v>
      </c>
    </row>
    <row r="3188" spans="1:13">
      <c r="A3188" s="107">
        <v>55097</v>
      </c>
      <c r="B3188" s="108" t="s">
        <v>2348</v>
      </c>
      <c r="C3188" s="108" t="s">
        <v>2349</v>
      </c>
      <c r="D3188" s="107">
        <v>60477</v>
      </c>
      <c r="E3188" s="108" t="s">
        <v>132</v>
      </c>
      <c r="F3188" s="108" t="s">
        <v>679</v>
      </c>
      <c r="G3188" s="108" t="s">
        <v>16</v>
      </c>
      <c r="H3188" s="108" t="s">
        <v>604</v>
      </c>
      <c r="I3188" s="108" t="s">
        <v>604</v>
      </c>
      <c r="J3188" s="109">
        <v>2607928</v>
      </c>
      <c r="K3188" s="107">
        <v>2020</v>
      </c>
      <c r="L3188" s="98"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98" t="b">
        <f t="shared" si="49"/>
        <v>1</v>
      </c>
    </row>
    <row r="3189" spans="1:13">
      <c r="A3189" s="107">
        <v>55097</v>
      </c>
      <c r="B3189" s="108" t="s">
        <v>2348</v>
      </c>
      <c r="C3189" s="108" t="s">
        <v>2349</v>
      </c>
      <c r="D3189" s="107">
        <v>60477</v>
      </c>
      <c r="E3189" s="108" t="s">
        <v>132</v>
      </c>
      <c r="F3189" s="108" t="s">
        <v>679</v>
      </c>
      <c r="G3189" s="108" t="s">
        <v>24</v>
      </c>
      <c r="H3189" s="108" t="s">
        <v>604</v>
      </c>
      <c r="I3189" s="108" t="s">
        <v>604</v>
      </c>
      <c r="J3189" s="109">
        <v>4414135</v>
      </c>
      <c r="K3189" s="107">
        <v>2020</v>
      </c>
      <c r="L3189" s="98"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98" t="b">
        <f t="shared" si="49"/>
        <v>1</v>
      </c>
    </row>
    <row r="3190" spans="1:13">
      <c r="A3190" s="107">
        <v>55103</v>
      </c>
      <c r="B3190" s="108" t="s">
        <v>2350</v>
      </c>
      <c r="C3190" s="108" t="s">
        <v>2351</v>
      </c>
      <c r="D3190" s="107">
        <v>14372</v>
      </c>
      <c r="E3190" s="108" t="s">
        <v>115</v>
      </c>
      <c r="F3190" s="108" t="s">
        <v>870</v>
      </c>
      <c r="G3190" s="108" t="s">
        <v>16</v>
      </c>
      <c r="H3190" s="108" t="s">
        <v>604</v>
      </c>
      <c r="I3190" s="108" t="s">
        <v>604</v>
      </c>
      <c r="J3190" s="109">
        <v>955040.66</v>
      </c>
      <c r="K3190" s="107">
        <v>2020</v>
      </c>
      <c r="L3190" s="98"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98" t="b">
        <f t="shared" si="49"/>
        <v>1</v>
      </c>
    </row>
    <row r="3191" spans="1:13">
      <c r="A3191" s="107">
        <v>55103</v>
      </c>
      <c r="B3191" s="108" t="s">
        <v>2350</v>
      </c>
      <c r="C3191" s="108" t="s">
        <v>2351</v>
      </c>
      <c r="D3191" s="107">
        <v>14372</v>
      </c>
      <c r="E3191" s="108" t="s">
        <v>115</v>
      </c>
      <c r="F3191" s="108" t="s">
        <v>870</v>
      </c>
      <c r="G3191" s="108" t="s">
        <v>24</v>
      </c>
      <c r="H3191" s="108" t="s">
        <v>604</v>
      </c>
      <c r="I3191" s="108" t="s">
        <v>604</v>
      </c>
      <c r="J3191" s="109">
        <v>1755187.8</v>
      </c>
      <c r="K3191" s="107">
        <v>2020</v>
      </c>
      <c r="L3191" s="98"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98" t="b">
        <f t="shared" si="49"/>
        <v>1</v>
      </c>
    </row>
    <row r="3192" spans="1:13">
      <c r="A3192" s="107">
        <v>55107</v>
      </c>
      <c r="B3192" s="108" t="s">
        <v>2352</v>
      </c>
      <c r="C3192" s="108" t="s">
        <v>2353</v>
      </c>
      <c r="D3192" s="107">
        <v>6832</v>
      </c>
      <c r="E3192" s="108" t="s">
        <v>121</v>
      </c>
      <c r="F3192" s="108" t="s">
        <v>679</v>
      </c>
      <c r="G3192" s="108" t="s">
        <v>16</v>
      </c>
      <c r="H3192" s="108" t="s">
        <v>604</v>
      </c>
      <c r="I3192" s="108" t="s">
        <v>604</v>
      </c>
      <c r="J3192" s="109">
        <v>1303885</v>
      </c>
      <c r="K3192" s="107">
        <v>2020</v>
      </c>
      <c r="L3192" s="98"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98" t="b">
        <f t="shared" si="49"/>
        <v>1</v>
      </c>
    </row>
    <row r="3193" spans="1:13">
      <c r="A3193" s="107">
        <v>55107</v>
      </c>
      <c r="B3193" s="108" t="s">
        <v>2352</v>
      </c>
      <c r="C3193" s="108" t="s">
        <v>2353</v>
      </c>
      <c r="D3193" s="107">
        <v>6832</v>
      </c>
      <c r="E3193" s="108" t="s">
        <v>121</v>
      </c>
      <c r="F3193" s="108" t="s">
        <v>679</v>
      </c>
      <c r="G3193" s="108" t="s">
        <v>24</v>
      </c>
      <c r="H3193" s="108" t="s">
        <v>604</v>
      </c>
      <c r="I3193" s="108" t="s">
        <v>604</v>
      </c>
      <c r="J3193" s="109">
        <v>2310704</v>
      </c>
      <c r="K3193" s="107">
        <v>2020</v>
      </c>
      <c r="L3193" s="98"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98" t="b">
        <f t="shared" si="49"/>
        <v>1</v>
      </c>
    </row>
    <row r="3194" spans="1:13">
      <c r="A3194" s="107">
        <v>55112</v>
      </c>
      <c r="B3194" s="108" t="s">
        <v>2354</v>
      </c>
      <c r="C3194" s="108" t="s">
        <v>2355</v>
      </c>
      <c r="D3194" s="107">
        <v>22650</v>
      </c>
      <c r="E3194" s="108" t="s">
        <v>16</v>
      </c>
      <c r="F3194" s="108" t="s">
        <v>679</v>
      </c>
      <c r="G3194" s="108" t="s">
        <v>16</v>
      </c>
      <c r="H3194" s="108" t="s">
        <v>604</v>
      </c>
      <c r="I3194" s="108" t="s">
        <v>604</v>
      </c>
      <c r="J3194" s="109">
        <v>303316</v>
      </c>
      <c r="K3194" s="107">
        <v>2020</v>
      </c>
      <c r="L3194" s="98"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98" t="b">
        <f t="shared" si="49"/>
        <v>1</v>
      </c>
    </row>
    <row r="3195" spans="1:13">
      <c r="A3195" s="107">
        <v>55112</v>
      </c>
      <c r="B3195" s="108" t="s">
        <v>2354</v>
      </c>
      <c r="C3195" s="108" t="s">
        <v>2355</v>
      </c>
      <c r="D3195" s="107">
        <v>22650</v>
      </c>
      <c r="E3195" s="108" t="s">
        <v>16</v>
      </c>
      <c r="F3195" s="108" t="s">
        <v>679</v>
      </c>
      <c r="G3195" s="108" t="s">
        <v>24</v>
      </c>
      <c r="H3195" s="108" t="s">
        <v>604</v>
      </c>
      <c r="I3195" s="108" t="s">
        <v>604</v>
      </c>
      <c r="J3195" s="109">
        <v>599127</v>
      </c>
      <c r="K3195" s="107">
        <v>2020</v>
      </c>
      <c r="L3195" s="98"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98" t="b">
        <f t="shared" si="49"/>
        <v>1</v>
      </c>
    </row>
    <row r="3196" spans="1:13">
      <c r="A3196" s="107">
        <v>55116</v>
      </c>
      <c r="B3196" s="108" t="s">
        <v>2356</v>
      </c>
      <c r="C3196" s="108" t="s">
        <v>1067</v>
      </c>
      <c r="D3196" s="107">
        <v>5416</v>
      </c>
      <c r="E3196" s="108" t="s">
        <v>104</v>
      </c>
      <c r="F3196" s="108" t="s">
        <v>603</v>
      </c>
      <c r="G3196" s="108" t="s">
        <v>611</v>
      </c>
      <c r="H3196" s="108" t="s">
        <v>612</v>
      </c>
      <c r="I3196" s="108" t="s">
        <v>612</v>
      </c>
      <c r="J3196" s="109">
        <v>3426.154</v>
      </c>
      <c r="K3196" s="107">
        <v>2020</v>
      </c>
      <c r="L3196" s="98"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98" t="b">
        <f t="shared" si="49"/>
        <v>1</v>
      </c>
    </row>
    <row r="3197" spans="1:13">
      <c r="A3197" s="107">
        <v>55116</v>
      </c>
      <c r="B3197" s="108" t="s">
        <v>2356</v>
      </c>
      <c r="C3197" s="108" t="s">
        <v>1067</v>
      </c>
      <c r="D3197" s="107">
        <v>5416</v>
      </c>
      <c r="E3197" s="108" t="s">
        <v>104</v>
      </c>
      <c r="F3197" s="108" t="s">
        <v>603</v>
      </c>
      <c r="G3197" s="108" t="s">
        <v>611</v>
      </c>
      <c r="H3197" s="108" t="s">
        <v>604</v>
      </c>
      <c r="I3197" s="108" t="s">
        <v>604</v>
      </c>
      <c r="J3197" s="109">
        <v>653144.85</v>
      </c>
      <c r="K3197" s="107">
        <v>2020</v>
      </c>
      <c r="L3197" s="98"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98" t="b">
        <f t="shared" si="49"/>
        <v>1</v>
      </c>
    </row>
    <row r="3198" spans="1:13">
      <c r="A3198" s="107">
        <v>55117</v>
      </c>
      <c r="B3198" s="108" t="s">
        <v>2357</v>
      </c>
      <c r="C3198" s="108" t="s">
        <v>1911</v>
      </c>
      <c r="D3198" s="107">
        <v>14306</v>
      </c>
      <c r="E3198" s="108" t="s">
        <v>62</v>
      </c>
      <c r="F3198" s="108" t="s">
        <v>924</v>
      </c>
      <c r="G3198" s="108" t="s">
        <v>16</v>
      </c>
      <c r="H3198" s="108" t="s">
        <v>604</v>
      </c>
      <c r="I3198" s="108" t="s">
        <v>604</v>
      </c>
      <c r="J3198" s="109">
        <v>489669.58</v>
      </c>
      <c r="K3198" s="107">
        <v>2020</v>
      </c>
      <c r="L3198" s="98"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98" t="b">
        <f t="shared" si="49"/>
        <v>0</v>
      </c>
    </row>
    <row r="3199" spans="1:13">
      <c r="A3199" s="107">
        <v>55117</v>
      </c>
      <c r="B3199" s="108" t="s">
        <v>2357</v>
      </c>
      <c r="C3199" s="108" t="s">
        <v>1911</v>
      </c>
      <c r="D3199" s="107">
        <v>14306</v>
      </c>
      <c r="E3199" s="108" t="s">
        <v>62</v>
      </c>
      <c r="F3199" s="108" t="s">
        <v>924</v>
      </c>
      <c r="G3199" s="108" t="s">
        <v>24</v>
      </c>
      <c r="H3199" s="108" t="s">
        <v>604</v>
      </c>
      <c r="I3199" s="108" t="s">
        <v>604</v>
      </c>
      <c r="J3199" s="109">
        <v>2140229.2999999998</v>
      </c>
      <c r="K3199" s="107">
        <v>2020</v>
      </c>
      <c r="L3199" s="98"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98" t="b">
        <f t="shared" si="49"/>
        <v>0</v>
      </c>
    </row>
    <row r="3200" spans="1:13">
      <c r="A3200" s="107">
        <v>55123</v>
      </c>
      <c r="B3200" s="108" t="s">
        <v>2358</v>
      </c>
      <c r="C3200" s="108" t="s">
        <v>2359</v>
      </c>
      <c r="D3200" s="107">
        <v>2877</v>
      </c>
      <c r="E3200" s="108" t="s">
        <v>132</v>
      </c>
      <c r="F3200" s="108" t="s">
        <v>679</v>
      </c>
      <c r="G3200" s="108" t="s">
        <v>16</v>
      </c>
      <c r="H3200" s="108" t="s">
        <v>604</v>
      </c>
      <c r="I3200" s="108" t="s">
        <v>604</v>
      </c>
      <c r="J3200" s="109">
        <v>1177753</v>
      </c>
      <c r="K3200" s="107">
        <v>2020</v>
      </c>
      <c r="L3200" s="98"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98" t="b">
        <f t="shared" si="49"/>
        <v>1</v>
      </c>
    </row>
    <row r="3201" spans="1:13">
      <c r="A3201" s="107">
        <v>55123</v>
      </c>
      <c r="B3201" s="108" t="s">
        <v>2358</v>
      </c>
      <c r="C3201" s="108" t="s">
        <v>2359</v>
      </c>
      <c r="D3201" s="107">
        <v>2877</v>
      </c>
      <c r="E3201" s="108" t="s">
        <v>132</v>
      </c>
      <c r="F3201" s="108" t="s">
        <v>679</v>
      </c>
      <c r="G3201" s="108" t="s">
        <v>24</v>
      </c>
      <c r="H3201" s="108" t="s">
        <v>604</v>
      </c>
      <c r="I3201" s="108" t="s">
        <v>604</v>
      </c>
      <c r="J3201" s="109">
        <v>2036728</v>
      </c>
      <c r="K3201" s="107">
        <v>2020</v>
      </c>
      <c r="L3201" s="98"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98" t="b">
        <f t="shared" si="49"/>
        <v>1</v>
      </c>
    </row>
    <row r="3202" spans="1:13">
      <c r="A3202" s="107">
        <v>55124</v>
      </c>
      <c r="B3202" s="108" t="s">
        <v>2360</v>
      </c>
      <c r="C3202" s="108" t="s">
        <v>2360</v>
      </c>
      <c r="D3202" s="107">
        <v>56090</v>
      </c>
      <c r="E3202" s="108" t="s">
        <v>10</v>
      </c>
      <c r="F3202" s="108" t="s">
        <v>679</v>
      </c>
      <c r="G3202" s="108" t="s">
        <v>16</v>
      </c>
      <c r="H3202" s="108" t="s">
        <v>604</v>
      </c>
      <c r="I3202" s="108" t="s">
        <v>604</v>
      </c>
      <c r="J3202" s="109">
        <v>920902</v>
      </c>
      <c r="K3202" s="107">
        <v>2020</v>
      </c>
      <c r="L3202" s="98"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98" t="b">
        <f t="shared" si="49"/>
        <v>1</v>
      </c>
    </row>
    <row r="3203" spans="1:13">
      <c r="A3203" s="107">
        <v>55124</v>
      </c>
      <c r="B3203" s="108" t="s">
        <v>2360</v>
      </c>
      <c r="C3203" s="108" t="s">
        <v>2360</v>
      </c>
      <c r="D3203" s="107">
        <v>56090</v>
      </c>
      <c r="E3203" s="108" t="s">
        <v>10</v>
      </c>
      <c r="F3203" s="108" t="s">
        <v>679</v>
      </c>
      <c r="G3203" s="108" t="s">
        <v>24</v>
      </c>
      <c r="H3203" s="108" t="s">
        <v>604</v>
      </c>
      <c r="I3203" s="108" t="s">
        <v>604</v>
      </c>
      <c r="J3203" s="109">
        <v>1447112</v>
      </c>
      <c r="K3203" s="107">
        <v>2020</v>
      </c>
      <c r="L3203" s="98"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98" t="b">
        <f t="shared" si="49"/>
        <v>1</v>
      </c>
    </row>
    <row r="3204" spans="1:13">
      <c r="A3204" s="107">
        <v>55126</v>
      </c>
      <c r="B3204" s="108" t="s">
        <v>2361</v>
      </c>
      <c r="C3204" s="108" t="s">
        <v>2362</v>
      </c>
      <c r="D3204" s="107">
        <v>12568</v>
      </c>
      <c r="E3204" s="108" t="s">
        <v>24</v>
      </c>
      <c r="F3204" s="108" t="s">
        <v>679</v>
      </c>
      <c r="G3204" s="108" t="s">
        <v>644</v>
      </c>
      <c r="H3204" s="108" t="s">
        <v>604</v>
      </c>
      <c r="I3204" s="108" t="s">
        <v>604</v>
      </c>
      <c r="J3204" s="109">
        <v>3496191</v>
      </c>
      <c r="K3204" s="107">
        <v>2020</v>
      </c>
      <c r="L3204" s="98"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98" t="b">
        <f t="shared" si="49"/>
        <v>1</v>
      </c>
    </row>
    <row r="3205" spans="1:13">
      <c r="A3205" s="107">
        <v>55126</v>
      </c>
      <c r="B3205" s="108" t="s">
        <v>2361</v>
      </c>
      <c r="C3205" s="108" t="s">
        <v>2362</v>
      </c>
      <c r="D3205" s="107">
        <v>12568</v>
      </c>
      <c r="E3205" s="108" t="s">
        <v>24</v>
      </c>
      <c r="F3205" s="108" t="s">
        <v>679</v>
      </c>
      <c r="G3205" s="108" t="s">
        <v>644</v>
      </c>
      <c r="H3205" s="108" t="s">
        <v>620</v>
      </c>
      <c r="I3205" s="108" t="s">
        <v>621</v>
      </c>
      <c r="J3205" s="109">
        <v>0</v>
      </c>
      <c r="K3205" s="107">
        <v>2020</v>
      </c>
      <c r="L3205" s="98"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98" t="b">
        <f t="shared" si="49"/>
        <v>1</v>
      </c>
    </row>
    <row r="3206" spans="1:13">
      <c r="A3206" s="107">
        <v>55127</v>
      </c>
      <c r="B3206" s="108" t="s">
        <v>2363</v>
      </c>
      <c r="C3206" s="108" t="s">
        <v>2364</v>
      </c>
      <c r="D3206" s="107">
        <v>11569</v>
      </c>
      <c r="E3206" s="108" t="s">
        <v>21</v>
      </c>
      <c r="F3206" s="108" t="s">
        <v>679</v>
      </c>
      <c r="G3206" s="108" t="s">
        <v>611</v>
      </c>
      <c r="H3206" s="108" t="s">
        <v>604</v>
      </c>
      <c r="I3206" s="108" t="s">
        <v>604</v>
      </c>
      <c r="J3206" s="109">
        <v>451444</v>
      </c>
      <c r="K3206" s="107">
        <v>2020</v>
      </c>
      <c r="L3206" s="98"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98" t="b">
        <f t="shared" si="49"/>
        <v>1</v>
      </c>
    </row>
    <row r="3207" spans="1:13">
      <c r="A3207" s="107">
        <v>55129</v>
      </c>
      <c r="B3207" s="108" t="s">
        <v>2365</v>
      </c>
      <c r="C3207" s="108" t="s">
        <v>660</v>
      </c>
      <c r="D3207" s="107">
        <v>16572</v>
      </c>
      <c r="E3207" s="108" t="s">
        <v>10</v>
      </c>
      <c r="F3207" s="108" t="s">
        <v>603</v>
      </c>
      <c r="G3207" s="108" t="s">
        <v>16</v>
      </c>
      <c r="H3207" s="108" t="s">
        <v>604</v>
      </c>
      <c r="I3207" s="108" t="s">
        <v>604</v>
      </c>
      <c r="J3207" s="109">
        <v>739988</v>
      </c>
      <c r="K3207" s="107">
        <v>2020</v>
      </c>
      <c r="L3207" s="98"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98" t="b">
        <f t="shared" si="49"/>
        <v>1</v>
      </c>
    </row>
    <row r="3208" spans="1:13">
      <c r="A3208" s="107">
        <v>55129</v>
      </c>
      <c r="B3208" s="108" t="s">
        <v>2365</v>
      </c>
      <c r="C3208" s="108" t="s">
        <v>660</v>
      </c>
      <c r="D3208" s="107">
        <v>16572</v>
      </c>
      <c r="E3208" s="108" t="s">
        <v>10</v>
      </c>
      <c r="F3208" s="108" t="s">
        <v>603</v>
      </c>
      <c r="G3208" s="108" t="s">
        <v>24</v>
      </c>
      <c r="H3208" s="108" t="s">
        <v>604</v>
      </c>
      <c r="I3208" s="108" t="s">
        <v>604</v>
      </c>
      <c r="J3208" s="109">
        <v>1061710</v>
      </c>
      <c r="K3208" s="107">
        <v>2020</v>
      </c>
      <c r="L3208" s="98"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98"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07">
        <v>55131</v>
      </c>
      <c r="B3209" s="108" t="s">
        <v>2366</v>
      </c>
      <c r="C3209" s="108" t="s">
        <v>2367</v>
      </c>
      <c r="D3209" s="107">
        <v>57141</v>
      </c>
      <c r="E3209" s="108" t="s">
        <v>45</v>
      </c>
      <c r="F3209" s="108" t="s">
        <v>679</v>
      </c>
      <c r="G3209" s="108" t="s">
        <v>16</v>
      </c>
      <c r="H3209" s="108" t="s">
        <v>604</v>
      </c>
      <c r="I3209" s="108" t="s">
        <v>604</v>
      </c>
      <c r="J3209" s="109">
        <v>2479114</v>
      </c>
      <c r="K3209" s="107">
        <v>2020</v>
      </c>
      <c r="L3209" s="98"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98" t="b">
        <f t="shared" si="50"/>
        <v>1</v>
      </c>
    </row>
    <row r="3210" spans="1:13">
      <c r="A3210" s="107">
        <v>55131</v>
      </c>
      <c r="B3210" s="108" t="s">
        <v>2366</v>
      </c>
      <c r="C3210" s="108" t="s">
        <v>2367</v>
      </c>
      <c r="D3210" s="107">
        <v>57141</v>
      </c>
      <c r="E3210" s="108" t="s">
        <v>45</v>
      </c>
      <c r="F3210" s="108" t="s">
        <v>679</v>
      </c>
      <c r="G3210" s="108" t="s">
        <v>24</v>
      </c>
      <c r="H3210" s="108" t="s">
        <v>604</v>
      </c>
      <c r="I3210" s="108" t="s">
        <v>604</v>
      </c>
      <c r="J3210" s="109">
        <v>4792068</v>
      </c>
      <c r="K3210" s="107">
        <v>2020</v>
      </c>
      <c r="L3210" s="98"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98" t="b">
        <f t="shared" si="50"/>
        <v>1</v>
      </c>
    </row>
    <row r="3211" spans="1:13">
      <c r="A3211" s="107">
        <v>55132</v>
      </c>
      <c r="B3211" s="108" t="s">
        <v>2368</v>
      </c>
      <c r="C3211" s="108" t="s">
        <v>2369</v>
      </c>
      <c r="D3211" s="107">
        <v>18518</v>
      </c>
      <c r="E3211" s="108" t="s">
        <v>132</v>
      </c>
      <c r="F3211" s="108" t="s">
        <v>679</v>
      </c>
      <c r="G3211" s="108" t="s">
        <v>16</v>
      </c>
      <c r="H3211" s="108" t="s">
        <v>612</v>
      </c>
      <c r="I3211" s="108" t="s">
        <v>612</v>
      </c>
      <c r="J3211" s="109">
        <v>0</v>
      </c>
      <c r="K3211" s="107">
        <v>2020</v>
      </c>
      <c r="L3211" s="98"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98" t="b">
        <f t="shared" si="50"/>
        <v>1</v>
      </c>
    </row>
    <row r="3212" spans="1:13">
      <c r="A3212" s="107">
        <v>55132</v>
      </c>
      <c r="B3212" s="108" t="s">
        <v>2368</v>
      </c>
      <c r="C3212" s="108" t="s">
        <v>2369</v>
      </c>
      <c r="D3212" s="107">
        <v>18518</v>
      </c>
      <c r="E3212" s="108" t="s">
        <v>132</v>
      </c>
      <c r="F3212" s="108" t="s">
        <v>679</v>
      </c>
      <c r="G3212" s="108" t="s">
        <v>16</v>
      </c>
      <c r="H3212" s="108" t="s">
        <v>604</v>
      </c>
      <c r="I3212" s="108" t="s">
        <v>604</v>
      </c>
      <c r="J3212" s="109">
        <v>1691971</v>
      </c>
      <c r="K3212" s="107">
        <v>2020</v>
      </c>
      <c r="L3212" s="98"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98" t="b">
        <f t="shared" si="50"/>
        <v>1</v>
      </c>
    </row>
    <row r="3213" spans="1:13">
      <c r="A3213" s="107">
        <v>55132</v>
      </c>
      <c r="B3213" s="108" t="s">
        <v>2368</v>
      </c>
      <c r="C3213" s="108" t="s">
        <v>2369</v>
      </c>
      <c r="D3213" s="107">
        <v>18518</v>
      </c>
      <c r="E3213" s="108" t="s">
        <v>132</v>
      </c>
      <c r="F3213" s="108" t="s">
        <v>679</v>
      </c>
      <c r="G3213" s="108" t="s">
        <v>24</v>
      </c>
      <c r="H3213" s="108" t="s">
        <v>612</v>
      </c>
      <c r="I3213" s="108" t="s">
        <v>612</v>
      </c>
      <c r="J3213" s="109">
        <v>0</v>
      </c>
      <c r="K3213" s="107">
        <v>2020</v>
      </c>
      <c r="L3213" s="98"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98" t="b">
        <f t="shared" si="50"/>
        <v>1</v>
      </c>
    </row>
    <row r="3214" spans="1:13">
      <c r="A3214" s="107">
        <v>55132</v>
      </c>
      <c r="B3214" s="108" t="s">
        <v>2368</v>
      </c>
      <c r="C3214" s="108" t="s">
        <v>2369</v>
      </c>
      <c r="D3214" s="107">
        <v>18518</v>
      </c>
      <c r="E3214" s="108" t="s">
        <v>132</v>
      </c>
      <c r="F3214" s="108" t="s">
        <v>679</v>
      </c>
      <c r="G3214" s="108" t="s">
        <v>24</v>
      </c>
      <c r="H3214" s="108" t="s">
        <v>604</v>
      </c>
      <c r="I3214" s="108" t="s">
        <v>604</v>
      </c>
      <c r="J3214" s="109">
        <v>2403599</v>
      </c>
      <c r="K3214" s="107">
        <v>2020</v>
      </c>
      <c r="L3214" s="98"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98" t="b">
        <f t="shared" si="50"/>
        <v>1</v>
      </c>
    </row>
    <row r="3215" spans="1:13">
      <c r="A3215" s="107">
        <v>55133</v>
      </c>
      <c r="B3215" s="108" t="s">
        <v>2370</v>
      </c>
      <c r="C3215" s="108" t="s">
        <v>2136</v>
      </c>
      <c r="D3215" s="107">
        <v>18981</v>
      </c>
      <c r="E3215" s="108" t="s">
        <v>76</v>
      </c>
      <c r="F3215" s="108" t="s">
        <v>1570</v>
      </c>
      <c r="G3215" s="108" t="s">
        <v>649</v>
      </c>
      <c r="H3215" s="108" t="s">
        <v>612</v>
      </c>
      <c r="I3215" s="108" t="s">
        <v>612</v>
      </c>
      <c r="J3215" s="109">
        <v>178</v>
      </c>
      <c r="K3215" s="107">
        <v>2020</v>
      </c>
      <c r="L3215" s="98"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98" t="b">
        <f t="shared" si="50"/>
        <v>0</v>
      </c>
    </row>
    <row r="3216" spans="1:13">
      <c r="A3216" s="107">
        <v>55133</v>
      </c>
      <c r="B3216" s="108" t="s">
        <v>2370</v>
      </c>
      <c r="C3216" s="108" t="s">
        <v>2136</v>
      </c>
      <c r="D3216" s="107">
        <v>18981</v>
      </c>
      <c r="E3216" s="108" t="s">
        <v>76</v>
      </c>
      <c r="F3216" s="108" t="s">
        <v>1570</v>
      </c>
      <c r="G3216" s="108" t="s">
        <v>649</v>
      </c>
      <c r="H3216" s="108" t="s">
        <v>604</v>
      </c>
      <c r="I3216" s="108" t="s">
        <v>604</v>
      </c>
      <c r="J3216" s="109">
        <v>0</v>
      </c>
      <c r="K3216" s="107">
        <v>2020</v>
      </c>
      <c r="L3216" s="98"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98" t="b">
        <f t="shared" si="50"/>
        <v>0</v>
      </c>
    </row>
    <row r="3217" spans="1:13">
      <c r="A3217" s="107">
        <v>55137</v>
      </c>
      <c r="B3217" s="108" t="s">
        <v>2371</v>
      </c>
      <c r="C3217" s="108" t="s">
        <v>1161</v>
      </c>
      <c r="D3217" s="107">
        <v>16604</v>
      </c>
      <c r="E3217" s="108" t="s">
        <v>132</v>
      </c>
      <c r="F3217" s="108" t="s">
        <v>603</v>
      </c>
      <c r="G3217" s="108" t="s">
        <v>16</v>
      </c>
      <c r="H3217" s="108" t="s">
        <v>604</v>
      </c>
      <c r="I3217" s="108" t="s">
        <v>604</v>
      </c>
      <c r="J3217" s="109">
        <v>1526958</v>
      </c>
      <c r="K3217" s="107">
        <v>2020</v>
      </c>
      <c r="L3217" s="98"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98" t="b">
        <f t="shared" si="50"/>
        <v>1</v>
      </c>
    </row>
    <row r="3218" spans="1:13">
      <c r="A3218" s="107">
        <v>55137</v>
      </c>
      <c r="B3218" s="108" t="s">
        <v>2371</v>
      </c>
      <c r="C3218" s="108" t="s">
        <v>1161</v>
      </c>
      <c r="D3218" s="107">
        <v>16604</v>
      </c>
      <c r="E3218" s="108" t="s">
        <v>132</v>
      </c>
      <c r="F3218" s="108" t="s">
        <v>603</v>
      </c>
      <c r="G3218" s="108" t="s">
        <v>24</v>
      </c>
      <c r="H3218" s="108" t="s">
        <v>604</v>
      </c>
      <c r="I3218" s="108" t="s">
        <v>604</v>
      </c>
      <c r="J3218" s="109">
        <v>2576417</v>
      </c>
      <c r="K3218" s="107">
        <v>2020</v>
      </c>
      <c r="L3218" s="98"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98" t="b">
        <f t="shared" si="50"/>
        <v>1</v>
      </c>
    </row>
    <row r="3219" spans="1:13">
      <c r="A3219" s="107">
        <v>55139</v>
      </c>
      <c r="B3219" s="108" t="s">
        <v>2372</v>
      </c>
      <c r="C3219" s="108" t="s">
        <v>2373</v>
      </c>
      <c r="D3219" s="107">
        <v>313</v>
      </c>
      <c r="E3219" s="108" t="s">
        <v>132</v>
      </c>
      <c r="F3219" s="108" t="s">
        <v>679</v>
      </c>
      <c r="G3219" s="108" t="s">
        <v>16</v>
      </c>
      <c r="H3219" s="108" t="s">
        <v>604</v>
      </c>
      <c r="I3219" s="108" t="s">
        <v>604</v>
      </c>
      <c r="J3219" s="109">
        <v>718595</v>
      </c>
      <c r="K3219" s="107">
        <v>2020</v>
      </c>
      <c r="L3219" s="98"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98" t="b">
        <f t="shared" si="50"/>
        <v>1</v>
      </c>
    </row>
    <row r="3220" spans="1:13">
      <c r="A3220" s="107">
        <v>55139</v>
      </c>
      <c r="B3220" s="108" t="s">
        <v>2372</v>
      </c>
      <c r="C3220" s="108" t="s">
        <v>2373</v>
      </c>
      <c r="D3220" s="107">
        <v>313</v>
      </c>
      <c r="E3220" s="108" t="s">
        <v>132</v>
      </c>
      <c r="F3220" s="108" t="s">
        <v>679</v>
      </c>
      <c r="G3220" s="108" t="s">
        <v>24</v>
      </c>
      <c r="H3220" s="108" t="s">
        <v>604</v>
      </c>
      <c r="I3220" s="108" t="s">
        <v>604</v>
      </c>
      <c r="J3220" s="109">
        <v>1361195</v>
      </c>
      <c r="K3220" s="107">
        <v>2020</v>
      </c>
      <c r="L3220" s="98"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98" t="b">
        <f t="shared" si="50"/>
        <v>1</v>
      </c>
    </row>
    <row r="3221" spans="1:13">
      <c r="A3221" s="107">
        <v>55144</v>
      </c>
      <c r="B3221" s="108" t="s">
        <v>2374</v>
      </c>
      <c r="C3221" s="108" t="s">
        <v>2375</v>
      </c>
      <c r="D3221" s="107">
        <v>1074</v>
      </c>
      <c r="E3221" s="108" t="s">
        <v>132</v>
      </c>
      <c r="F3221" s="108" t="s">
        <v>679</v>
      </c>
      <c r="G3221" s="108" t="s">
        <v>644</v>
      </c>
      <c r="H3221" s="108" t="s">
        <v>604</v>
      </c>
      <c r="I3221" s="108" t="s">
        <v>604</v>
      </c>
      <c r="J3221" s="109">
        <v>2389854</v>
      </c>
      <c r="K3221" s="107">
        <v>2020</v>
      </c>
      <c r="L3221" s="98"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98" t="b">
        <f t="shared" si="50"/>
        <v>1</v>
      </c>
    </row>
    <row r="3222" spans="1:13">
      <c r="A3222" s="107">
        <v>55146</v>
      </c>
      <c r="B3222" s="108" t="s">
        <v>2376</v>
      </c>
      <c r="C3222" s="108" t="s">
        <v>2377</v>
      </c>
      <c r="D3222" s="107">
        <v>7597</v>
      </c>
      <c r="E3222" s="108" t="s">
        <v>112</v>
      </c>
      <c r="F3222" s="108" t="s">
        <v>679</v>
      </c>
      <c r="G3222" s="108" t="s">
        <v>16</v>
      </c>
      <c r="H3222" s="108" t="s">
        <v>604</v>
      </c>
      <c r="I3222" s="108" t="s">
        <v>604</v>
      </c>
      <c r="J3222" s="109">
        <v>1621537</v>
      </c>
      <c r="K3222" s="107">
        <v>2020</v>
      </c>
      <c r="L3222" s="98"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98" t="b">
        <f t="shared" si="50"/>
        <v>1</v>
      </c>
    </row>
    <row r="3223" spans="1:13">
      <c r="A3223" s="107">
        <v>55146</v>
      </c>
      <c r="B3223" s="108" t="s">
        <v>2376</v>
      </c>
      <c r="C3223" s="108" t="s">
        <v>2377</v>
      </c>
      <c r="D3223" s="107">
        <v>7597</v>
      </c>
      <c r="E3223" s="108" t="s">
        <v>112</v>
      </c>
      <c r="F3223" s="108" t="s">
        <v>679</v>
      </c>
      <c r="G3223" s="108" t="s">
        <v>24</v>
      </c>
      <c r="H3223" s="108" t="s">
        <v>604</v>
      </c>
      <c r="I3223" s="108" t="s">
        <v>604</v>
      </c>
      <c r="J3223" s="109">
        <v>2618774</v>
      </c>
      <c r="K3223" s="107">
        <v>2020</v>
      </c>
      <c r="L3223" s="98"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98" t="b">
        <f t="shared" si="50"/>
        <v>1</v>
      </c>
    </row>
    <row r="3224" spans="1:13">
      <c r="A3224" s="107">
        <v>55149</v>
      </c>
      <c r="B3224" s="108" t="s">
        <v>2378</v>
      </c>
      <c r="C3224" s="108" t="s">
        <v>2379</v>
      </c>
      <c r="D3224" s="107">
        <v>10576</v>
      </c>
      <c r="E3224" s="108" t="s">
        <v>24</v>
      </c>
      <c r="F3224" s="108" t="s">
        <v>679</v>
      </c>
      <c r="G3224" s="108" t="s">
        <v>644</v>
      </c>
      <c r="H3224" s="108" t="s">
        <v>604</v>
      </c>
      <c r="I3224" s="108" t="s">
        <v>604</v>
      </c>
      <c r="J3224" s="109">
        <v>5594590</v>
      </c>
      <c r="K3224" s="107">
        <v>2020</v>
      </c>
      <c r="L3224" s="98"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98" t="b">
        <f t="shared" si="50"/>
        <v>1</v>
      </c>
    </row>
    <row r="3225" spans="1:13">
      <c r="A3225" s="107">
        <v>55149</v>
      </c>
      <c r="B3225" s="108" t="s">
        <v>2378</v>
      </c>
      <c r="C3225" s="108" t="s">
        <v>2379</v>
      </c>
      <c r="D3225" s="107">
        <v>10576</v>
      </c>
      <c r="E3225" s="108" t="s">
        <v>24</v>
      </c>
      <c r="F3225" s="108" t="s">
        <v>679</v>
      </c>
      <c r="G3225" s="108" t="s">
        <v>644</v>
      </c>
      <c r="H3225" s="108" t="s">
        <v>620</v>
      </c>
      <c r="I3225" s="108" t="s">
        <v>621</v>
      </c>
      <c r="J3225" s="109">
        <v>0</v>
      </c>
      <c r="K3225" s="107">
        <v>2020</v>
      </c>
      <c r="L3225" s="98"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98" t="b">
        <f t="shared" si="50"/>
        <v>1</v>
      </c>
    </row>
    <row r="3226" spans="1:13">
      <c r="A3226" s="107">
        <v>55151</v>
      </c>
      <c r="B3226" s="108" t="s">
        <v>2380</v>
      </c>
      <c r="C3226" s="108" t="s">
        <v>2381</v>
      </c>
      <c r="D3226" s="107">
        <v>61173</v>
      </c>
      <c r="E3226" s="108" t="s">
        <v>16</v>
      </c>
      <c r="F3226" s="108" t="s">
        <v>679</v>
      </c>
      <c r="G3226" s="108" t="s">
        <v>644</v>
      </c>
      <c r="H3226" s="108" t="s">
        <v>604</v>
      </c>
      <c r="I3226" s="108" t="s">
        <v>604</v>
      </c>
      <c r="J3226" s="109">
        <v>1606855</v>
      </c>
      <c r="K3226" s="107">
        <v>2020</v>
      </c>
      <c r="L3226" s="98"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98" t="b">
        <f t="shared" si="50"/>
        <v>1</v>
      </c>
    </row>
    <row r="3227" spans="1:13">
      <c r="A3227" s="107">
        <v>55153</v>
      </c>
      <c r="B3227" s="108" t="s">
        <v>2382</v>
      </c>
      <c r="C3227" s="108" t="s">
        <v>2383</v>
      </c>
      <c r="D3227" s="107">
        <v>57045</v>
      </c>
      <c r="E3227" s="108" t="s">
        <v>132</v>
      </c>
      <c r="F3227" s="108" t="s">
        <v>679</v>
      </c>
      <c r="G3227" s="108" t="s">
        <v>16</v>
      </c>
      <c r="H3227" s="108" t="s">
        <v>604</v>
      </c>
      <c r="I3227" s="108" t="s">
        <v>604</v>
      </c>
      <c r="J3227" s="109">
        <v>2280935</v>
      </c>
      <c r="K3227" s="107">
        <v>2020</v>
      </c>
      <c r="L3227" s="98"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98" t="b">
        <f t="shared" si="50"/>
        <v>1</v>
      </c>
    </row>
    <row r="3228" spans="1:13">
      <c r="A3228" s="107">
        <v>55153</v>
      </c>
      <c r="B3228" s="108" t="s">
        <v>2382</v>
      </c>
      <c r="C3228" s="108" t="s">
        <v>2383</v>
      </c>
      <c r="D3228" s="107">
        <v>57045</v>
      </c>
      <c r="E3228" s="108" t="s">
        <v>132</v>
      </c>
      <c r="F3228" s="108" t="s">
        <v>679</v>
      </c>
      <c r="G3228" s="108" t="s">
        <v>24</v>
      </c>
      <c r="H3228" s="108" t="s">
        <v>604</v>
      </c>
      <c r="I3228" s="108" t="s">
        <v>604</v>
      </c>
      <c r="J3228" s="109">
        <v>3799714</v>
      </c>
      <c r="K3228" s="107">
        <v>2020</v>
      </c>
      <c r="L3228" s="98"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98" t="b">
        <f t="shared" si="50"/>
        <v>1</v>
      </c>
    </row>
    <row r="3229" spans="1:13">
      <c r="A3229" s="107">
        <v>55154</v>
      </c>
      <c r="B3229" s="108" t="s">
        <v>2384</v>
      </c>
      <c r="C3229" s="108" t="s">
        <v>1227</v>
      </c>
      <c r="D3229" s="107">
        <v>11269</v>
      </c>
      <c r="E3229" s="108" t="s">
        <v>132</v>
      </c>
      <c r="F3229" s="108" t="s">
        <v>603</v>
      </c>
      <c r="G3229" s="108" t="s">
        <v>16</v>
      </c>
      <c r="H3229" s="108" t="s">
        <v>604</v>
      </c>
      <c r="I3229" s="108" t="s">
        <v>604</v>
      </c>
      <c r="J3229" s="109">
        <v>1050280</v>
      </c>
      <c r="K3229" s="107">
        <v>2020</v>
      </c>
      <c r="L3229" s="98"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98" t="b">
        <f t="shared" si="50"/>
        <v>1</v>
      </c>
    </row>
    <row r="3230" spans="1:13">
      <c r="A3230" s="107">
        <v>55154</v>
      </c>
      <c r="B3230" s="108" t="s">
        <v>2384</v>
      </c>
      <c r="C3230" s="108" t="s">
        <v>1227</v>
      </c>
      <c r="D3230" s="107">
        <v>11269</v>
      </c>
      <c r="E3230" s="108" t="s">
        <v>132</v>
      </c>
      <c r="F3230" s="108" t="s">
        <v>603</v>
      </c>
      <c r="G3230" s="108" t="s">
        <v>24</v>
      </c>
      <c r="H3230" s="108" t="s">
        <v>604</v>
      </c>
      <c r="I3230" s="108" t="s">
        <v>604</v>
      </c>
      <c r="J3230" s="109">
        <v>1890938</v>
      </c>
      <c r="K3230" s="107">
        <v>2020</v>
      </c>
      <c r="L3230" s="98"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98" t="b">
        <f t="shared" si="50"/>
        <v>1</v>
      </c>
    </row>
    <row r="3231" spans="1:13">
      <c r="A3231" s="107">
        <v>55166</v>
      </c>
      <c r="B3231" s="108" t="s">
        <v>2385</v>
      </c>
      <c r="C3231" s="108" t="s">
        <v>2386</v>
      </c>
      <c r="D3231" s="107">
        <v>54810</v>
      </c>
      <c r="E3231" s="108" t="s">
        <v>123</v>
      </c>
      <c r="F3231" s="108" t="s">
        <v>679</v>
      </c>
      <c r="G3231" s="108" t="s">
        <v>611</v>
      </c>
      <c r="H3231" s="108" t="s">
        <v>612</v>
      </c>
      <c r="I3231" s="108" t="s">
        <v>612</v>
      </c>
      <c r="J3231" s="109">
        <v>145.32400000000001</v>
      </c>
      <c r="K3231" s="107">
        <v>2020</v>
      </c>
      <c r="L3231" s="98"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98" t="b">
        <f t="shared" si="50"/>
        <v>1</v>
      </c>
    </row>
    <row r="3232" spans="1:13">
      <c r="A3232" s="107">
        <v>55166</v>
      </c>
      <c r="B3232" s="108" t="s">
        <v>2385</v>
      </c>
      <c r="C3232" s="108" t="s">
        <v>2386</v>
      </c>
      <c r="D3232" s="107">
        <v>54810</v>
      </c>
      <c r="E3232" s="108" t="s">
        <v>123</v>
      </c>
      <c r="F3232" s="108" t="s">
        <v>679</v>
      </c>
      <c r="G3232" s="108" t="s">
        <v>611</v>
      </c>
      <c r="H3232" s="108" t="s">
        <v>604</v>
      </c>
      <c r="I3232" s="108" t="s">
        <v>604</v>
      </c>
      <c r="J3232" s="109">
        <v>294191.68</v>
      </c>
      <c r="K3232" s="107">
        <v>2020</v>
      </c>
      <c r="L3232" s="98"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98" t="b">
        <f t="shared" si="50"/>
        <v>1</v>
      </c>
    </row>
    <row r="3233" spans="1:13">
      <c r="A3233" s="107">
        <v>55168</v>
      </c>
      <c r="B3233" s="108" t="s">
        <v>2387</v>
      </c>
      <c r="C3233" s="108" t="s">
        <v>2388</v>
      </c>
      <c r="D3233" s="107">
        <v>49768</v>
      </c>
      <c r="E3233" s="108" t="s">
        <v>132</v>
      </c>
      <c r="F3233" s="108" t="s">
        <v>679</v>
      </c>
      <c r="G3233" s="108" t="s">
        <v>16</v>
      </c>
      <c r="H3233" s="108" t="s">
        <v>604</v>
      </c>
      <c r="I3233" s="108" t="s">
        <v>604</v>
      </c>
      <c r="J3233" s="109">
        <v>749067</v>
      </c>
      <c r="K3233" s="107">
        <v>2020</v>
      </c>
      <c r="L3233" s="98"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98" t="b">
        <f t="shared" si="50"/>
        <v>1</v>
      </c>
    </row>
    <row r="3234" spans="1:13">
      <c r="A3234" s="107">
        <v>55168</v>
      </c>
      <c r="B3234" s="108" t="s">
        <v>2387</v>
      </c>
      <c r="C3234" s="108" t="s">
        <v>2388</v>
      </c>
      <c r="D3234" s="107">
        <v>49768</v>
      </c>
      <c r="E3234" s="108" t="s">
        <v>132</v>
      </c>
      <c r="F3234" s="108" t="s">
        <v>679</v>
      </c>
      <c r="G3234" s="108" t="s">
        <v>24</v>
      </c>
      <c r="H3234" s="108" t="s">
        <v>604</v>
      </c>
      <c r="I3234" s="108" t="s">
        <v>604</v>
      </c>
      <c r="J3234" s="109">
        <v>1813703</v>
      </c>
      <c r="K3234" s="107">
        <v>2020</v>
      </c>
      <c r="L3234" s="98"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98" t="b">
        <f t="shared" si="50"/>
        <v>1</v>
      </c>
    </row>
    <row r="3235" spans="1:13">
      <c r="A3235" s="107">
        <v>55170</v>
      </c>
      <c r="B3235" s="108" t="s">
        <v>2389</v>
      </c>
      <c r="C3235" s="108" t="s">
        <v>2390</v>
      </c>
      <c r="D3235" s="107">
        <v>88</v>
      </c>
      <c r="E3235" s="108" t="s">
        <v>94</v>
      </c>
      <c r="F3235" s="108" t="s">
        <v>679</v>
      </c>
      <c r="G3235" s="108" t="s">
        <v>16</v>
      </c>
      <c r="H3235" s="108" t="s">
        <v>604</v>
      </c>
      <c r="I3235" s="108" t="s">
        <v>604</v>
      </c>
      <c r="J3235" s="109">
        <v>1129980</v>
      </c>
      <c r="K3235" s="107">
        <v>2020</v>
      </c>
      <c r="L3235" s="98"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98" t="b">
        <f t="shared" si="50"/>
        <v>1</v>
      </c>
    </row>
    <row r="3236" spans="1:13">
      <c r="A3236" s="107">
        <v>55170</v>
      </c>
      <c r="B3236" s="108" t="s">
        <v>2389</v>
      </c>
      <c r="C3236" s="108" t="s">
        <v>2390</v>
      </c>
      <c r="D3236" s="107">
        <v>88</v>
      </c>
      <c r="E3236" s="108" t="s">
        <v>94</v>
      </c>
      <c r="F3236" s="108" t="s">
        <v>679</v>
      </c>
      <c r="G3236" s="108" t="s">
        <v>24</v>
      </c>
      <c r="H3236" s="108" t="s">
        <v>604</v>
      </c>
      <c r="I3236" s="108" t="s">
        <v>604</v>
      </c>
      <c r="J3236" s="109">
        <v>2006642</v>
      </c>
      <c r="K3236" s="107">
        <v>2020</v>
      </c>
      <c r="L3236" s="98"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98" t="b">
        <f t="shared" si="50"/>
        <v>1</v>
      </c>
    </row>
    <row r="3237" spans="1:13">
      <c r="A3237" s="107">
        <v>55172</v>
      </c>
      <c r="B3237" s="108" t="s">
        <v>2391</v>
      </c>
      <c r="C3237" s="108" t="s">
        <v>2392</v>
      </c>
      <c r="D3237" s="107">
        <v>55899</v>
      </c>
      <c r="E3237" s="108" t="s">
        <v>132</v>
      </c>
      <c r="F3237" s="108" t="s">
        <v>679</v>
      </c>
      <c r="G3237" s="108" t="s">
        <v>16</v>
      </c>
      <c r="H3237" s="108" t="s">
        <v>604</v>
      </c>
      <c r="I3237" s="108" t="s">
        <v>604</v>
      </c>
      <c r="J3237" s="109">
        <v>1572957</v>
      </c>
      <c r="K3237" s="107">
        <v>2020</v>
      </c>
      <c r="L3237" s="98"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98" t="b">
        <f t="shared" si="50"/>
        <v>1</v>
      </c>
    </row>
    <row r="3238" spans="1:13">
      <c r="A3238" s="107">
        <v>55172</v>
      </c>
      <c r="B3238" s="108" t="s">
        <v>2391</v>
      </c>
      <c r="C3238" s="108" t="s">
        <v>2392</v>
      </c>
      <c r="D3238" s="107">
        <v>55899</v>
      </c>
      <c r="E3238" s="108" t="s">
        <v>132</v>
      </c>
      <c r="F3238" s="108" t="s">
        <v>679</v>
      </c>
      <c r="G3238" s="108" t="s">
        <v>24</v>
      </c>
      <c r="H3238" s="108" t="s">
        <v>604</v>
      </c>
      <c r="I3238" s="108" t="s">
        <v>604</v>
      </c>
      <c r="J3238" s="109">
        <v>2840804</v>
      </c>
      <c r="K3238" s="107">
        <v>2020</v>
      </c>
      <c r="L3238" s="98"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98" t="b">
        <f t="shared" si="50"/>
        <v>1</v>
      </c>
    </row>
    <row r="3239" spans="1:13">
      <c r="A3239" s="107">
        <v>55173</v>
      </c>
      <c r="B3239" s="108" t="s">
        <v>2393</v>
      </c>
      <c r="C3239" s="108" t="s">
        <v>618</v>
      </c>
      <c r="D3239" s="107">
        <v>3265</v>
      </c>
      <c r="E3239" s="108" t="s">
        <v>62</v>
      </c>
      <c r="F3239" s="108" t="s">
        <v>603</v>
      </c>
      <c r="G3239" s="108" t="s">
        <v>16</v>
      </c>
      <c r="H3239" s="108" t="s">
        <v>604</v>
      </c>
      <c r="I3239" s="108" t="s">
        <v>604</v>
      </c>
      <c r="J3239" s="109">
        <v>2155308</v>
      </c>
      <c r="K3239" s="107">
        <v>2020</v>
      </c>
      <c r="L3239" s="98"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98" t="b">
        <f t="shared" si="50"/>
        <v>1</v>
      </c>
    </row>
    <row r="3240" spans="1:13">
      <c r="A3240" s="107">
        <v>55173</v>
      </c>
      <c r="B3240" s="108" t="s">
        <v>2393</v>
      </c>
      <c r="C3240" s="108" t="s">
        <v>618</v>
      </c>
      <c r="D3240" s="107">
        <v>3265</v>
      </c>
      <c r="E3240" s="108" t="s">
        <v>62</v>
      </c>
      <c r="F3240" s="108" t="s">
        <v>603</v>
      </c>
      <c r="G3240" s="108" t="s">
        <v>24</v>
      </c>
      <c r="H3240" s="108" t="s">
        <v>604</v>
      </c>
      <c r="I3240" s="108" t="s">
        <v>604</v>
      </c>
      <c r="J3240" s="109">
        <v>3244743</v>
      </c>
      <c r="K3240" s="107">
        <v>2020</v>
      </c>
      <c r="L3240" s="98"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98" t="b">
        <f t="shared" si="50"/>
        <v>1</v>
      </c>
    </row>
    <row r="3241" spans="1:13">
      <c r="A3241" s="107">
        <v>55176</v>
      </c>
      <c r="B3241" s="108" t="s">
        <v>2394</v>
      </c>
      <c r="C3241" s="108" t="s">
        <v>2395</v>
      </c>
      <c r="D3241" s="107">
        <v>49791</v>
      </c>
      <c r="E3241" s="108" t="s">
        <v>132</v>
      </c>
      <c r="F3241" s="108" t="s">
        <v>870</v>
      </c>
      <c r="G3241" s="108" t="s">
        <v>16</v>
      </c>
      <c r="H3241" s="108" t="s">
        <v>604</v>
      </c>
      <c r="I3241" s="108" t="s">
        <v>604</v>
      </c>
      <c r="J3241" s="109">
        <v>541983.62</v>
      </c>
      <c r="K3241" s="107">
        <v>2020</v>
      </c>
      <c r="L3241" s="98"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98" t="b">
        <f t="shared" si="50"/>
        <v>1</v>
      </c>
    </row>
    <row r="3242" spans="1:13">
      <c r="A3242" s="107">
        <v>55176</v>
      </c>
      <c r="B3242" s="108" t="s">
        <v>2394</v>
      </c>
      <c r="C3242" s="108" t="s">
        <v>2395</v>
      </c>
      <c r="D3242" s="107">
        <v>49791</v>
      </c>
      <c r="E3242" s="108" t="s">
        <v>132</v>
      </c>
      <c r="F3242" s="108" t="s">
        <v>870</v>
      </c>
      <c r="G3242" s="108" t="s">
        <v>16</v>
      </c>
      <c r="H3242" s="108" t="s">
        <v>733</v>
      </c>
      <c r="I3242" s="108" t="s">
        <v>734</v>
      </c>
      <c r="J3242" s="109">
        <v>0</v>
      </c>
      <c r="K3242" s="107">
        <v>2020</v>
      </c>
      <c r="L3242" s="98"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98" t="b">
        <f t="shared" si="50"/>
        <v>1</v>
      </c>
    </row>
    <row r="3243" spans="1:13">
      <c r="A3243" s="107">
        <v>55176</v>
      </c>
      <c r="B3243" s="108" t="s">
        <v>2394</v>
      </c>
      <c r="C3243" s="108" t="s">
        <v>2395</v>
      </c>
      <c r="D3243" s="107">
        <v>49791</v>
      </c>
      <c r="E3243" s="108" t="s">
        <v>132</v>
      </c>
      <c r="F3243" s="108" t="s">
        <v>870</v>
      </c>
      <c r="G3243" s="108" t="s">
        <v>24</v>
      </c>
      <c r="H3243" s="108" t="s">
        <v>604</v>
      </c>
      <c r="I3243" s="108" t="s">
        <v>604</v>
      </c>
      <c r="J3243" s="109">
        <v>1909536.2</v>
      </c>
      <c r="K3243" s="107">
        <v>2020</v>
      </c>
      <c r="L3243" s="98"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98" t="b">
        <f t="shared" si="50"/>
        <v>1</v>
      </c>
    </row>
    <row r="3244" spans="1:13">
      <c r="A3244" s="107">
        <v>55176</v>
      </c>
      <c r="B3244" s="108" t="s">
        <v>2394</v>
      </c>
      <c r="C3244" s="108" t="s">
        <v>2395</v>
      </c>
      <c r="D3244" s="107">
        <v>49791</v>
      </c>
      <c r="E3244" s="108" t="s">
        <v>132</v>
      </c>
      <c r="F3244" s="108" t="s">
        <v>870</v>
      </c>
      <c r="G3244" s="108" t="s">
        <v>24</v>
      </c>
      <c r="H3244" s="108" t="s">
        <v>733</v>
      </c>
      <c r="I3244" s="108" t="s">
        <v>734</v>
      </c>
      <c r="J3244" s="109">
        <v>0</v>
      </c>
      <c r="K3244" s="107">
        <v>2020</v>
      </c>
      <c r="L3244" s="98"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98" t="b">
        <f t="shared" si="50"/>
        <v>1</v>
      </c>
    </row>
    <row r="3245" spans="1:13">
      <c r="A3245" s="107">
        <v>55177</v>
      </c>
      <c r="B3245" s="108" t="s">
        <v>2396</v>
      </c>
      <c r="C3245" s="108" t="s">
        <v>2397</v>
      </c>
      <c r="D3245" s="107">
        <v>50157</v>
      </c>
      <c r="E3245" s="108" t="s">
        <v>10</v>
      </c>
      <c r="F3245" s="108" t="s">
        <v>679</v>
      </c>
      <c r="G3245" s="108" t="s">
        <v>16</v>
      </c>
      <c r="H3245" s="108" t="s">
        <v>604</v>
      </c>
      <c r="I3245" s="108" t="s">
        <v>604</v>
      </c>
      <c r="J3245" s="109">
        <v>988394</v>
      </c>
      <c r="K3245" s="107">
        <v>2020</v>
      </c>
      <c r="L3245" s="98"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98" t="b">
        <f t="shared" si="50"/>
        <v>1</v>
      </c>
    </row>
    <row r="3246" spans="1:13">
      <c r="A3246" s="107">
        <v>55177</v>
      </c>
      <c r="B3246" s="108" t="s">
        <v>2396</v>
      </c>
      <c r="C3246" s="108" t="s">
        <v>2397</v>
      </c>
      <c r="D3246" s="107">
        <v>50157</v>
      </c>
      <c r="E3246" s="108" t="s">
        <v>10</v>
      </c>
      <c r="F3246" s="108" t="s">
        <v>679</v>
      </c>
      <c r="G3246" s="108" t="s">
        <v>24</v>
      </c>
      <c r="H3246" s="108" t="s">
        <v>604</v>
      </c>
      <c r="I3246" s="108" t="s">
        <v>604</v>
      </c>
      <c r="J3246" s="109">
        <v>2069899</v>
      </c>
      <c r="K3246" s="107">
        <v>2020</v>
      </c>
      <c r="L3246" s="98"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98" t="b">
        <f t="shared" si="50"/>
        <v>1</v>
      </c>
    </row>
    <row r="3247" spans="1:13">
      <c r="A3247" s="107">
        <v>55178</v>
      </c>
      <c r="B3247" s="108" t="s">
        <v>2398</v>
      </c>
      <c r="C3247" s="108" t="s">
        <v>2399</v>
      </c>
      <c r="D3247" s="107">
        <v>54915</v>
      </c>
      <c r="E3247" s="108" t="s">
        <v>84</v>
      </c>
      <c r="F3247" s="108" t="s">
        <v>679</v>
      </c>
      <c r="G3247" s="108" t="s">
        <v>16</v>
      </c>
      <c r="H3247" s="108" t="s">
        <v>604</v>
      </c>
      <c r="I3247" s="108" t="s">
        <v>604</v>
      </c>
      <c r="J3247" s="109">
        <v>867736</v>
      </c>
      <c r="K3247" s="107">
        <v>2020</v>
      </c>
      <c r="L3247" s="98"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98" t="b">
        <f t="shared" si="50"/>
        <v>1</v>
      </c>
    </row>
    <row r="3248" spans="1:13">
      <c r="A3248" s="107">
        <v>55178</v>
      </c>
      <c r="B3248" s="108" t="s">
        <v>2398</v>
      </c>
      <c r="C3248" s="108" t="s">
        <v>2399</v>
      </c>
      <c r="D3248" s="107">
        <v>54915</v>
      </c>
      <c r="E3248" s="108" t="s">
        <v>84</v>
      </c>
      <c r="F3248" s="108" t="s">
        <v>679</v>
      </c>
      <c r="G3248" s="108" t="s">
        <v>24</v>
      </c>
      <c r="H3248" s="108" t="s">
        <v>604</v>
      </c>
      <c r="I3248" s="108" t="s">
        <v>604</v>
      </c>
      <c r="J3248" s="109">
        <v>1299468</v>
      </c>
      <c r="K3248" s="107">
        <v>2020</v>
      </c>
      <c r="L3248" s="98"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98" t="b">
        <f t="shared" si="50"/>
        <v>1</v>
      </c>
    </row>
    <row r="3249" spans="1:13">
      <c r="A3249" s="107">
        <v>55182</v>
      </c>
      <c r="B3249" s="108" t="s">
        <v>2400</v>
      </c>
      <c r="C3249" s="108" t="s">
        <v>2401</v>
      </c>
      <c r="D3249" s="107">
        <v>18320</v>
      </c>
      <c r="E3249" s="108" t="s">
        <v>16</v>
      </c>
      <c r="F3249" s="108" t="s">
        <v>679</v>
      </c>
      <c r="G3249" s="108" t="s">
        <v>16</v>
      </c>
      <c r="H3249" s="108" t="s">
        <v>604</v>
      </c>
      <c r="I3249" s="108" t="s">
        <v>604</v>
      </c>
      <c r="J3249" s="109">
        <v>1203527</v>
      </c>
      <c r="K3249" s="107">
        <v>2020</v>
      </c>
      <c r="L3249" s="98"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98" t="b">
        <f t="shared" si="50"/>
        <v>1</v>
      </c>
    </row>
    <row r="3250" spans="1:13">
      <c r="A3250" s="107">
        <v>55182</v>
      </c>
      <c r="B3250" s="108" t="s">
        <v>2400</v>
      </c>
      <c r="C3250" s="108" t="s">
        <v>2401</v>
      </c>
      <c r="D3250" s="107">
        <v>18320</v>
      </c>
      <c r="E3250" s="108" t="s">
        <v>16</v>
      </c>
      <c r="F3250" s="108" t="s">
        <v>679</v>
      </c>
      <c r="G3250" s="108" t="s">
        <v>24</v>
      </c>
      <c r="H3250" s="108" t="s">
        <v>604</v>
      </c>
      <c r="I3250" s="108" t="s">
        <v>604</v>
      </c>
      <c r="J3250" s="109">
        <v>1764482</v>
      </c>
      <c r="K3250" s="107">
        <v>2020</v>
      </c>
      <c r="L3250" s="98"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98" t="b">
        <f t="shared" si="50"/>
        <v>1</v>
      </c>
    </row>
    <row r="3251" spans="1:13">
      <c r="A3251" s="107">
        <v>55187</v>
      </c>
      <c r="B3251" s="108" t="s">
        <v>2402</v>
      </c>
      <c r="C3251" s="108" t="s">
        <v>2403</v>
      </c>
      <c r="D3251" s="107">
        <v>56380</v>
      </c>
      <c r="E3251" s="108" t="s">
        <v>132</v>
      </c>
      <c r="F3251" s="108" t="s">
        <v>870</v>
      </c>
      <c r="G3251" s="108" t="s">
        <v>16</v>
      </c>
      <c r="H3251" s="108" t="s">
        <v>604</v>
      </c>
      <c r="I3251" s="108" t="s">
        <v>604</v>
      </c>
      <c r="J3251" s="109">
        <v>618629</v>
      </c>
      <c r="K3251" s="107">
        <v>2020</v>
      </c>
      <c r="L3251" s="98"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98" t="b">
        <f t="shared" si="50"/>
        <v>1</v>
      </c>
    </row>
    <row r="3252" spans="1:13">
      <c r="A3252" s="107">
        <v>55187</v>
      </c>
      <c r="B3252" s="108" t="s">
        <v>2402</v>
      </c>
      <c r="C3252" s="108" t="s">
        <v>2403</v>
      </c>
      <c r="D3252" s="107">
        <v>56380</v>
      </c>
      <c r="E3252" s="108" t="s">
        <v>132</v>
      </c>
      <c r="F3252" s="108" t="s">
        <v>870</v>
      </c>
      <c r="G3252" s="108" t="s">
        <v>24</v>
      </c>
      <c r="H3252" s="108" t="s">
        <v>604</v>
      </c>
      <c r="I3252" s="108" t="s">
        <v>604</v>
      </c>
      <c r="J3252" s="109">
        <v>4507865</v>
      </c>
      <c r="K3252" s="107">
        <v>2020</v>
      </c>
      <c r="L3252" s="98"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98" t="b">
        <f t="shared" si="50"/>
        <v>1</v>
      </c>
    </row>
    <row r="3253" spans="1:13">
      <c r="A3253" s="107">
        <v>55193</v>
      </c>
      <c r="B3253" s="108" t="s">
        <v>2404</v>
      </c>
      <c r="C3253" s="108" t="s">
        <v>2404</v>
      </c>
      <c r="D3253" s="107">
        <v>55649</v>
      </c>
      <c r="E3253" s="108" t="s">
        <v>118</v>
      </c>
      <c r="F3253" s="108" t="s">
        <v>679</v>
      </c>
      <c r="G3253" s="108" t="s">
        <v>16</v>
      </c>
      <c r="H3253" s="108" t="s">
        <v>604</v>
      </c>
      <c r="I3253" s="108" t="s">
        <v>604</v>
      </c>
      <c r="J3253" s="109">
        <v>1431925</v>
      </c>
      <c r="K3253" s="107">
        <v>2020</v>
      </c>
      <c r="L3253" s="98"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98" t="b">
        <f t="shared" si="50"/>
        <v>1</v>
      </c>
    </row>
    <row r="3254" spans="1:13">
      <c r="A3254" s="107">
        <v>55193</v>
      </c>
      <c r="B3254" s="108" t="s">
        <v>2404</v>
      </c>
      <c r="C3254" s="108" t="s">
        <v>2404</v>
      </c>
      <c r="D3254" s="107">
        <v>55649</v>
      </c>
      <c r="E3254" s="108" t="s">
        <v>118</v>
      </c>
      <c r="F3254" s="108" t="s">
        <v>679</v>
      </c>
      <c r="G3254" s="108" t="s">
        <v>24</v>
      </c>
      <c r="H3254" s="108" t="s">
        <v>604</v>
      </c>
      <c r="I3254" s="108" t="s">
        <v>604</v>
      </c>
      <c r="J3254" s="109">
        <v>2560915</v>
      </c>
      <c r="K3254" s="107">
        <v>2020</v>
      </c>
      <c r="L3254" s="98"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98" t="b">
        <f t="shared" si="50"/>
        <v>1</v>
      </c>
    </row>
    <row r="3255" spans="1:13">
      <c r="A3255" s="107">
        <v>55197</v>
      </c>
      <c r="B3255" s="108" t="s">
        <v>2405</v>
      </c>
      <c r="C3255" s="108" t="s">
        <v>615</v>
      </c>
      <c r="D3255" s="107">
        <v>18642</v>
      </c>
      <c r="E3255" s="108" t="s">
        <v>80</v>
      </c>
      <c r="F3255" s="108" t="s">
        <v>603</v>
      </c>
      <c r="G3255" s="108" t="s">
        <v>16</v>
      </c>
      <c r="H3255" s="108" t="s">
        <v>604</v>
      </c>
      <c r="I3255" s="108" t="s">
        <v>604</v>
      </c>
      <c r="J3255" s="109">
        <v>1648443</v>
      </c>
      <c r="K3255" s="107">
        <v>2020</v>
      </c>
      <c r="L3255" s="98"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98" t="b">
        <f t="shared" si="50"/>
        <v>1</v>
      </c>
    </row>
    <row r="3256" spans="1:13">
      <c r="A3256" s="107">
        <v>55197</v>
      </c>
      <c r="B3256" s="108" t="s">
        <v>2405</v>
      </c>
      <c r="C3256" s="108" t="s">
        <v>615</v>
      </c>
      <c r="D3256" s="107">
        <v>18642</v>
      </c>
      <c r="E3256" s="108" t="s">
        <v>80</v>
      </c>
      <c r="F3256" s="108" t="s">
        <v>603</v>
      </c>
      <c r="G3256" s="108" t="s">
        <v>24</v>
      </c>
      <c r="H3256" s="108" t="s">
        <v>604</v>
      </c>
      <c r="I3256" s="108" t="s">
        <v>604</v>
      </c>
      <c r="J3256" s="109">
        <v>2866878</v>
      </c>
      <c r="K3256" s="107">
        <v>2020</v>
      </c>
      <c r="L3256" s="98"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98" t="b">
        <f t="shared" si="50"/>
        <v>1</v>
      </c>
    </row>
    <row r="3257" spans="1:13">
      <c r="A3257" s="107">
        <v>55198</v>
      </c>
      <c r="B3257" s="108" t="s">
        <v>2406</v>
      </c>
      <c r="C3257" s="108" t="s">
        <v>2407</v>
      </c>
      <c r="D3257" s="107">
        <v>16124</v>
      </c>
      <c r="E3257" s="108" t="s">
        <v>59</v>
      </c>
      <c r="F3257" s="108" t="s">
        <v>679</v>
      </c>
      <c r="G3257" s="108" t="s">
        <v>611</v>
      </c>
      <c r="H3257" s="108" t="s">
        <v>604</v>
      </c>
      <c r="I3257" s="108" t="s">
        <v>604</v>
      </c>
      <c r="J3257" s="109">
        <v>476100</v>
      </c>
      <c r="K3257" s="107">
        <v>2020</v>
      </c>
      <c r="L3257" s="98"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98" t="b">
        <f t="shared" si="50"/>
        <v>1</v>
      </c>
    </row>
    <row r="3258" spans="1:13">
      <c r="A3258" s="107">
        <v>55199</v>
      </c>
      <c r="B3258" s="108" t="s">
        <v>2408</v>
      </c>
      <c r="C3258" s="108" t="s">
        <v>2408</v>
      </c>
      <c r="D3258" s="107">
        <v>5259</v>
      </c>
      <c r="E3258" s="108" t="s">
        <v>45</v>
      </c>
      <c r="F3258" s="108" t="s">
        <v>679</v>
      </c>
      <c r="G3258" s="108" t="s">
        <v>611</v>
      </c>
      <c r="H3258" s="108" t="s">
        <v>604</v>
      </c>
      <c r="I3258" s="108" t="s">
        <v>604</v>
      </c>
      <c r="J3258" s="109">
        <v>392216</v>
      </c>
      <c r="K3258" s="107">
        <v>2020</v>
      </c>
      <c r="L3258" s="98"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98" t="b">
        <f t="shared" si="50"/>
        <v>1</v>
      </c>
    </row>
    <row r="3259" spans="1:13">
      <c r="A3259" s="107">
        <v>55200</v>
      </c>
      <c r="B3259" s="108" t="s">
        <v>2409</v>
      </c>
      <c r="C3259" s="108" t="s">
        <v>2410</v>
      </c>
      <c r="D3259" s="107">
        <v>58517</v>
      </c>
      <c r="E3259" s="108" t="s">
        <v>21</v>
      </c>
      <c r="F3259" s="108" t="s">
        <v>679</v>
      </c>
      <c r="G3259" s="108" t="s">
        <v>16</v>
      </c>
      <c r="H3259" s="108" t="s">
        <v>604</v>
      </c>
      <c r="I3259" s="108" t="s">
        <v>604</v>
      </c>
      <c r="J3259" s="109">
        <v>42031</v>
      </c>
      <c r="K3259" s="107">
        <v>2020</v>
      </c>
      <c r="L3259" s="98"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98" t="b">
        <f t="shared" si="50"/>
        <v>1</v>
      </c>
    </row>
    <row r="3260" spans="1:13">
      <c r="A3260" s="107">
        <v>55200</v>
      </c>
      <c r="B3260" s="108" t="s">
        <v>2409</v>
      </c>
      <c r="C3260" s="108" t="s">
        <v>2410</v>
      </c>
      <c r="D3260" s="107">
        <v>58517</v>
      </c>
      <c r="E3260" s="108" t="s">
        <v>21</v>
      </c>
      <c r="F3260" s="108" t="s">
        <v>679</v>
      </c>
      <c r="G3260" s="108" t="s">
        <v>24</v>
      </c>
      <c r="H3260" s="108" t="s">
        <v>604</v>
      </c>
      <c r="I3260" s="108" t="s">
        <v>604</v>
      </c>
      <c r="J3260" s="109">
        <v>165711</v>
      </c>
      <c r="K3260" s="107">
        <v>2020</v>
      </c>
      <c r="L3260" s="98"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98" t="b">
        <f t="shared" si="50"/>
        <v>1</v>
      </c>
    </row>
    <row r="3261" spans="1:13">
      <c r="A3261" s="107">
        <v>55206</v>
      </c>
      <c r="B3261" s="108" t="s">
        <v>2411</v>
      </c>
      <c r="C3261" s="108" t="s">
        <v>2412</v>
      </c>
      <c r="D3261" s="107">
        <v>4383</v>
      </c>
      <c r="E3261" s="108" t="s">
        <v>132</v>
      </c>
      <c r="F3261" s="108" t="s">
        <v>870</v>
      </c>
      <c r="G3261" s="108" t="s">
        <v>16</v>
      </c>
      <c r="H3261" s="108" t="s">
        <v>604</v>
      </c>
      <c r="I3261" s="108" t="s">
        <v>604</v>
      </c>
      <c r="J3261" s="109">
        <v>417809.33</v>
      </c>
      <c r="K3261" s="107">
        <v>2020</v>
      </c>
      <c r="L3261" s="98"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98" t="b">
        <f t="shared" si="50"/>
        <v>1</v>
      </c>
    </row>
    <row r="3262" spans="1:13">
      <c r="A3262" s="107">
        <v>55206</v>
      </c>
      <c r="B3262" s="108" t="s">
        <v>2411</v>
      </c>
      <c r="C3262" s="108" t="s">
        <v>2412</v>
      </c>
      <c r="D3262" s="107">
        <v>4383</v>
      </c>
      <c r="E3262" s="108" t="s">
        <v>132</v>
      </c>
      <c r="F3262" s="108" t="s">
        <v>870</v>
      </c>
      <c r="G3262" s="108" t="s">
        <v>16</v>
      </c>
      <c r="H3262" s="108" t="s">
        <v>733</v>
      </c>
      <c r="I3262" s="108" t="s">
        <v>734</v>
      </c>
      <c r="J3262" s="109">
        <v>0.66600000000000004</v>
      </c>
      <c r="K3262" s="107">
        <v>2020</v>
      </c>
      <c r="L3262" s="98"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98" t="b">
        <f t="shared" si="50"/>
        <v>1</v>
      </c>
    </row>
    <row r="3263" spans="1:13">
      <c r="A3263" s="107">
        <v>55206</v>
      </c>
      <c r="B3263" s="108" t="s">
        <v>2411</v>
      </c>
      <c r="C3263" s="108" t="s">
        <v>2412</v>
      </c>
      <c r="D3263" s="107">
        <v>4383</v>
      </c>
      <c r="E3263" s="108" t="s">
        <v>132</v>
      </c>
      <c r="F3263" s="108" t="s">
        <v>870</v>
      </c>
      <c r="G3263" s="108" t="s">
        <v>24</v>
      </c>
      <c r="H3263" s="108" t="s">
        <v>604</v>
      </c>
      <c r="I3263" s="108" t="s">
        <v>604</v>
      </c>
      <c r="J3263" s="109">
        <v>1680432</v>
      </c>
      <c r="K3263" s="107">
        <v>2020</v>
      </c>
      <c r="L3263" s="98"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98" t="b">
        <f t="shared" si="50"/>
        <v>1</v>
      </c>
    </row>
    <row r="3264" spans="1:13">
      <c r="A3264" s="107">
        <v>55206</v>
      </c>
      <c r="B3264" s="108" t="s">
        <v>2411</v>
      </c>
      <c r="C3264" s="108" t="s">
        <v>2412</v>
      </c>
      <c r="D3264" s="107">
        <v>4383</v>
      </c>
      <c r="E3264" s="108" t="s">
        <v>132</v>
      </c>
      <c r="F3264" s="108" t="s">
        <v>870</v>
      </c>
      <c r="G3264" s="108" t="s">
        <v>24</v>
      </c>
      <c r="H3264" s="108" t="s">
        <v>733</v>
      </c>
      <c r="I3264" s="108" t="s">
        <v>734</v>
      </c>
      <c r="J3264" s="109">
        <v>0</v>
      </c>
      <c r="K3264" s="107">
        <v>2020</v>
      </c>
      <c r="L3264" s="98"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98" t="b">
        <f t="shared" si="50"/>
        <v>1</v>
      </c>
    </row>
    <row r="3265" spans="1:13">
      <c r="A3265" s="107">
        <v>55210</v>
      </c>
      <c r="B3265" s="108" t="s">
        <v>2413</v>
      </c>
      <c r="C3265" s="108" t="s">
        <v>1034</v>
      </c>
      <c r="D3265" s="107">
        <v>15473</v>
      </c>
      <c r="E3265" s="108" t="s">
        <v>11</v>
      </c>
      <c r="F3265" s="108" t="s">
        <v>603</v>
      </c>
      <c r="G3265" s="108" t="s">
        <v>16</v>
      </c>
      <c r="H3265" s="108" t="s">
        <v>604</v>
      </c>
      <c r="I3265" s="108" t="s">
        <v>604</v>
      </c>
      <c r="J3265" s="109">
        <v>0</v>
      </c>
      <c r="K3265" s="107">
        <v>2020</v>
      </c>
      <c r="L3265" s="98"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98" t="b">
        <f t="shared" si="50"/>
        <v>1</v>
      </c>
    </row>
    <row r="3266" spans="1:13">
      <c r="A3266" s="107">
        <v>55210</v>
      </c>
      <c r="B3266" s="108" t="s">
        <v>2413</v>
      </c>
      <c r="C3266" s="108" t="s">
        <v>1034</v>
      </c>
      <c r="D3266" s="107">
        <v>15473</v>
      </c>
      <c r="E3266" s="108" t="s">
        <v>11</v>
      </c>
      <c r="F3266" s="108" t="s">
        <v>603</v>
      </c>
      <c r="G3266" s="108" t="s">
        <v>24</v>
      </c>
      <c r="H3266" s="108" t="s">
        <v>604</v>
      </c>
      <c r="I3266" s="108" t="s">
        <v>604</v>
      </c>
      <c r="J3266" s="109">
        <v>909329</v>
      </c>
      <c r="K3266" s="107">
        <v>2020</v>
      </c>
      <c r="L3266" s="98"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98" t="b">
        <f t="shared" si="50"/>
        <v>1</v>
      </c>
    </row>
    <row r="3267" spans="1:13">
      <c r="A3267" s="107">
        <v>55211</v>
      </c>
      <c r="B3267" s="108" t="s">
        <v>2414</v>
      </c>
      <c r="C3267" s="108" t="s">
        <v>2415</v>
      </c>
      <c r="D3267" s="107">
        <v>641</v>
      </c>
      <c r="E3267" s="108" t="s">
        <v>71</v>
      </c>
      <c r="F3267" s="108" t="s">
        <v>679</v>
      </c>
      <c r="G3267" s="108" t="s">
        <v>644</v>
      </c>
      <c r="H3267" s="108" t="s">
        <v>604</v>
      </c>
      <c r="I3267" s="108" t="s">
        <v>604</v>
      </c>
      <c r="J3267" s="109">
        <v>1529292</v>
      </c>
      <c r="K3267" s="107">
        <v>2020</v>
      </c>
      <c r="L3267" s="98"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98" t="b">
        <f t="shared" si="50"/>
        <v>1</v>
      </c>
    </row>
    <row r="3268" spans="1:13">
      <c r="A3268" s="107">
        <v>55212</v>
      </c>
      <c r="B3268" s="108" t="s">
        <v>2416</v>
      </c>
      <c r="C3268" s="108" t="s">
        <v>2417</v>
      </c>
      <c r="D3268" s="107">
        <v>656</v>
      </c>
      <c r="E3268" s="108" t="s">
        <v>71</v>
      </c>
      <c r="F3268" s="108" t="s">
        <v>679</v>
      </c>
      <c r="G3268" s="108" t="s">
        <v>644</v>
      </c>
      <c r="H3268" s="108" t="s">
        <v>604</v>
      </c>
      <c r="I3268" s="108" t="s">
        <v>604</v>
      </c>
      <c r="J3268" s="109">
        <v>1393567</v>
      </c>
      <c r="K3268" s="107">
        <v>2020</v>
      </c>
      <c r="L3268" s="98"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98" t="b">
        <f t="shared" si="50"/>
        <v>1</v>
      </c>
    </row>
    <row r="3269" spans="1:13">
      <c r="A3269" s="107">
        <v>55215</v>
      </c>
      <c r="B3269" s="108" t="s">
        <v>2418</v>
      </c>
      <c r="C3269" s="108" t="s">
        <v>2349</v>
      </c>
      <c r="D3269" s="107">
        <v>60477</v>
      </c>
      <c r="E3269" s="108" t="s">
        <v>132</v>
      </c>
      <c r="F3269" s="108" t="s">
        <v>679</v>
      </c>
      <c r="G3269" s="108" t="s">
        <v>16</v>
      </c>
      <c r="H3269" s="108" t="s">
        <v>604</v>
      </c>
      <c r="I3269" s="108" t="s">
        <v>604</v>
      </c>
      <c r="J3269" s="109">
        <v>2463942</v>
      </c>
      <c r="K3269" s="107">
        <v>2020</v>
      </c>
      <c r="L3269" s="98"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98" t="b">
        <f t="shared" si="50"/>
        <v>1</v>
      </c>
    </row>
    <row r="3270" spans="1:13">
      <c r="A3270" s="107">
        <v>55215</v>
      </c>
      <c r="B3270" s="108" t="s">
        <v>2418</v>
      </c>
      <c r="C3270" s="108" t="s">
        <v>2349</v>
      </c>
      <c r="D3270" s="107">
        <v>60477</v>
      </c>
      <c r="E3270" s="108" t="s">
        <v>132</v>
      </c>
      <c r="F3270" s="108" t="s">
        <v>679</v>
      </c>
      <c r="G3270" s="108" t="s">
        <v>24</v>
      </c>
      <c r="H3270" s="108" t="s">
        <v>604</v>
      </c>
      <c r="I3270" s="108" t="s">
        <v>604</v>
      </c>
      <c r="J3270" s="109">
        <v>4298028</v>
      </c>
      <c r="K3270" s="107">
        <v>2020</v>
      </c>
      <c r="L3270" s="98"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98" t="b">
        <f t="shared" si="50"/>
        <v>1</v>
      </c>
    </row>
    <row r="3271" spans="1:13">
      <c r="A3271" s="107">
        <v>55216</v>
      </c>
      <c r="B3271" s="108" t="s">
        <v>2419</v>
      </c>
      <c r="C3271" s="108" t="s">
        <v>2419</v>
      </c>
      <c r="D3271" s="107">
        <v>54755</v>
      </c>
      <c r="E3271" s="108" t="s">
        <v>45</v>
      </c>
      <c r="F3271" s="108" t="s">
        <v>870</v>
      </c>
      <c r="G3271" s="108" t="s">
        <v>16</v>
      </c>
      <c r="H3271" s="108" t="s">
        <v>604</v>
      </c>
      <c r="I3271" s="108" t="s">
        <v>604</v>
      </c>
      <c r="J3271" s="109">
        <v>58586</v>
      </c>
      <c r="K3271" s="107">
        <v>2020</v>
      </c>
      <c r="L3271" s="98"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98" t="b">
        <f t="shared" si="50"/>
        <v>1</v>
      </c>
    </row>
    <row r="3272" spans="1:13">
      <c r="A3272" s="107">
        <v>55216</v>
      </c>
      <c r="B3272" s="108" t="s">
        <v>2419</v>
      </c>
      <c r="C3272" s="108" t="s">
        <v>2419</v>
      </c>
      <c r="D3272" s="107">
        <v>54755</v>
      </c>
      <c r="E3272" s="108" t="s">
        <v>45</v>
      </c>
      <c r="F3272" s="108" t="s">
        <v>870</v>
      </c>
      <c r="G3272" s="108" t="s">
        <v>16</v>
      </c>
      <c r="H3272" s="108" t="s">
        <v>733</v>
      </c>
      <c r="I3272" s="108" t="s">
        <v>734</v>
      </c>
      <c r="J3272" s="109">
        <v>0</v>
      </c>
      <c r="K3272" s="107">
        <v>2020</v>
      </c>
      <c r="L3272" s="98"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98"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07">
        <v>55216</v>
      </c>
      <c r="B3273" s="108" t="s">
        <v>2419</v>
      </c>
      <c r="C3273" s="108" t="s">
        <v>2419</v>
      </c>
      <c r="D3273" s="107">
        <v>54755</v>
      </c>
      <c r="E3273" s="108" t="s">
        <v>45</v>
      </c>
      <c r="F3273" s="108" t="s">
        <v>870</v>
      </c>
      <c r="G3273" s="108" t="s">
        <v>24</v>
      </c>
      <c r="H3273" s="108" t="s">
        <v>604</v>
      </c>
      <c r="I3273" s="108" t="s">
        <v>604</v>
      </c>
      <c r="J3273" s="109">
        <v>550229</v>
      </c>
      <c r="K3273" s="107">
        <v>2020</v>
      </c>
      <c r="L3273" s="98"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98" t="b">
        <f t="shared" si="51"/>
        <v>1</v>
      </c>
    </row>
    <row r="3274" spans="1:13">
      <c r="A3274" s="107">
        <v>55216</v>
      </c>
      <c r="B3274" s="108" t="s">
        <v>2419</v>
      </c>
      <c r="C3274" s="108" t="s">
        <v>2419</v>
      </c>
      <c r="D3274" s="107">
        <v>54755</v>
      </c>
      <c r="E3274" s="108" t="s">
        <v>45</v>
      </c>
      <c r="F3274" s="108" t="s">
        <v>870</v>
      </c>
      <c r="G3274" s="108" t="s">
        <v>24</v>
      </c>
      <c r="H3274" s="108" t="s">
        <v>733</v>
      </c>
      <c r="I3274" s="108" t="s">
        <v>734</v>
      </c>
      <c r="J3274" s="109">
        <v>0</v>
      </c>
      <c r="K3274" s="107">
        <v>2020</v>
      </c>
      <c r="L3274" s="98"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98" t="b">
        <f t="shared" si="51"/>
        <v>1</v>
      </c>
    </row>
    <row r="3275" spans="1:13">
      <c r="A3275" s="107">
        <v>55217</v>
      </c>
      <c r="B3275" s="108" t="s">
        <v>2420</v>
      </c>
      <c r="C3275" s="108" t="s">
        <v>2421</v>
      </c>
      <c r="D3275" s="107">
        <v>2843</v>
      </c>
      <c r="E3275" s="108" t="s">
        <v>16</v>
      </c>
      <c r="F3275" s="108" t="s">
        <v>870</v>
      </c>
      <c r="G3275" s="108" t="s">
        <v>16</v>
      </c>
      <c r="H3275" s="108" t="s">
        <v>604</v>
      </c>
      <c r="I3275" s="108" t="s">
        <v>604</v>
      </c>
      <c r="J3275" s="109">
        <v>1030672</v>
      </c>
      <c r="K3275" s="107">
        <v>2020</v>
      </c>
      <c r="L3275" s="98"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98" t="b">
        <f t="shared" si="51"/>
        <v>1</v>
      </c>
    </row>
    <row r="3276" spans="1:13">
      <c r="A3276" s="107">
        <v>55217</v>
      </c>
      <c r="B3276" s="108" t="s">
        <v>2420</v>
      </c>
      <c r="C3276" s="108" t="s">
        <v>2421</v>
      </c>
      <c r="D3276" s="107">
        <v>2843</v>
      </c>
      <c r="E3276" s="108" t="s">
        <v>16</v>
      </c>
      <c r="F3276" s="108" t="s">
        <v>870</v>
      </c>
      <c r="G3276" s="108" t="s">
        <v>24</v>
      </c>
      <c r="H3276" s="108" t="s">
        <v>604</v>
      </c>
      <c r="I3276" s="108" t="s">
        <v>604</v>
      </c>
      <c r="J3276" s="109">
        <v>1945352</v>
      </c>
      <c r="K3276" s="107">
        <v>2020</v>
      </c>
      <c r="L3276" s="98"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98" t="b">
        <f t="shared" si="51"/>
        <v>1</v>
      </c>
    </row>
    <row r="3277" spans="1:13">
      <c r="A3277" s="107">
        <v>55218</v>
      </c>
      <c r="B3277" s="108" t="s">
        <v>2422</v>
      </c>
      <c r="C3277" s="108" t="s">
        <v>990</v>
      </c>
      <c r="D3277" s="107">
        <v>12685</v>
      </c>
      <c r="E3277" s="108" t="s">
        <v>80</v>
      </c>
      <c r="F3277" s="108" t="s">
        <v>603</v>
      </c>
      <c r="G3277" s="108" t="s">
        <v>16</v>
      </c>
      <c r="H3277" s="108" t="s">
        <v>604</v>
      </c>
      <c r="I3277" s="108" t="s">
        <v>604</v>
      </c>
      <c r="J3277" s="109">
        <v>1037666</v>
      </c>
      <c r="K3277" s="107">
        <v>2020</v>
      </c>
      <c r="L3277" s="98"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98" t="b">
        <f t="shared" si="51"/>
        <v>1</v>
      </c>
    </row>
    <row r="3278" spans="1:13">
      <c r="A3278" s="107">
        <v>55218</v>
      </c>
      <c r="B3278" s="108" t="s">
        <v>2422</v>
      </c>
      <c r="C3278" s="108" t="s">
        <v>990</v>
      </c>
      <c r="D3278" s="107">
        <v>12685</v>
      </c>
      <c r="E3278" s="108" t="s">
        <v>80</v>
      </c>
      <c r="F3278" s="108" t="s">
        <v>603</v>
      </c>
      <c r="G3278" s="108" t="s">
        <v>24</v>
      </c>
      <c r="H3278" s="108" t="s">
        <v>604</v>
      </c>
      <c r="I3278" s="108" t="s">
        <v>604</v>
      </c>
      <c r="J3278" s="109">
        <v>1961759</v>
      </c>
      <c r="K3278" s="107">
        <v>2020</v>
      </c>
      <c r="L3278" s="98"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98" t="b">
        <f t="shared" si="51"/>
        <v>1</v>
      </c>
    </row>
    <row r="3279" spans="1:13">
      <c r="A3279" s="107">
        <v>55218</v>
      </c>
      <c r="B3279" s="108" t="s">
        <v>2422</v>
      </c>
      <c r="C3279" s="108" t="s">
        <v>990</v>
      </c>
      <c r="D3279" s="107">
        <v>12685</v>
      </c>
      <c r="E3279" s="108" t="s">
        <v>80</v>
      </c>
      <c r="F3279" s="108" t="s">
        <v>603</v>
      </c>
      <c r="G3279" s="108" t="s">
        <v>611</v>
      </c>
      <c r="H3279" s="108" t="s">
        <v>604</v>
      </c>
      <c r="I3279" s="108" t="s">
        <v>604</v>
      </c>
      <c r="J3279" s="109">
        <v>6521</v>
      </c>
      <c r="K3279" s="107">
        <v>2020</v>
      </c>
      <c r="L3279" s="98"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98" t="b">
        <f t="shared" si="51"/>
        <v>1</v>
      </c>
    </row>
    <row r="3280" spans="1:13">
      <c r="A3280" s="107">
        <v>55220</v>
      </c>
      <c r="B3280" s="108" t="s">
        <v>2423</v>
      </c>
      <c r="C3280" s="108" t="s">
        <v>990</v>
      </c>
      <c r="D3280" s="107">
        <v>12685</v>
      </c>
      <c r="E3280" s="108" t="s">
        <v>80</v>
      </c>
      <c r="F3280" s="108" t="s">
        <v>603</v>
      </c>
      <c r="G3280" s="108" t="s">
        <v>16</v>
      </c>
      <c r="H3280" s="108" t="s">
        <v>604</v>
      </c>
      <c r="I3280" s="108" t="s">
        <v>604</v>
      </c>
      <c r="J3280" s="109">
        <v>673580</v>
      </c>
      <c r="K3280" s="107">
        <v>2020</v>
      </c>
      <c r="L3280" s="98"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98" t="b">
        <f t="shared" si="51"/>
        <v>1</v>
      </c>
    </row>
    <row r="3281" spans="1:13">
      <c r="A3281" s="107">
        <v>55220</v>
      </c>
      <c r="B3281" s="108" t="s">
        <v>2423</v>
      </c>
      <c r="C3281" s="108" t="s">
        <v>990</v>
      </c>
      <c r="D3281" s="107">
        <v>12685</v>
      </c>
      <c r="E3281" s="108" t="s">
        <v>80</v>
      </c>
      <c r="F3281" s="108" t="s">
        <v>603</v>
      </c>
      <c r="G3281" s="108" t="s">
        <v>24</v>
      </c>
      <c r="H3281" s="108" t="s">
        <v>604</v>
      </c>
      <c r="I3281" s="108" t="s">
        <v>604</v>
      </c>
      <c r="J3281" s="109">
        <v>1289386</v>
      </c>
      <c r="K3281" s="107">
        <v>2020</v>
      </c>
      <c r="L3281" s="98"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98" t="b">
        <f t="shared" si="51"/>
        <v>1</v>
      </c>
    </row>
    <row r="3282" spans="1:13">
      <c r="A3282" s="107">
        <v>55225</v>
      </c>
      <c r="B3282" s="108" t="s">
        <v>2424</v>
      </c>
      <c r="C3282" s="108" t="s">
        <v>2425</v>
      </c>
      <c r="D3282" s="107">
        <v>2897</v>
      </c>
      <c r="E3282" s="108" t="s">
        <v>112</v>
      </c>
      <c r="F3282" s="108" t="s">
        <v>679</v>
      </c>
      <c r="G3282" s="108" t="s">
        <v>16</v>
      </c>
      <c r="H3282" s="108" t="s">
        <v>604</v>
      </c>
      <c r="I3282" s="108" t="s">
        <v>604</v>
      </c>
      <c r="J3282" s="109">
        <v>2399878.4</v>
      </c>
      <c r="K3282" s="107">
        <v>2020</v>
      </c>
      <c r="L3282" s="98"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98" t="b">
        <f t="shared" si="51"/>
        <v>1</v>
      </c>
    </row>
    <row r="3283" spans="1:13">
      <c r="A3283" s="107">
        <v>55225</v>
      </c>
      <c r="B3283" s="108" t="s">
        <v>2424</v>
      </c>
      <c r="C3283" s="108" t="s">
        <v>2425</v>
      </c>
      <c r="D3283" s="107">
        <v>2897</v>
      </c>
      <c r="E3283" s="108" t="s">
        <v>112</v>
      </c>
      <c r="F3283" s="108" t="s">
        <v>679</v>
      </c>
      <c r="G3283" s="108" t="s">
        <v>24</v>
      </c>
      <c r="H3283" s="108" t="s">
        <v>604</v>
      </c>
      <c r="I3283" s="108" t="s">
        <v>604</v>
      </c>
      <c r="J3283" s="109">
        <v>3934881.9</v>
      </c>
      <c r="K3283" s="107">
        <v>2020</v>
      </c>
      <c r="L3283" s="98"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98" t="b">
        <f t="shared" si="51"/>
        <v>1</v>
      </c>
    </row>
    <row r="3284" spans="1:13">
      <c r="A3284" s="107">
        <v>55226</v>
      </c>
      <c r="B3284" s="108" t="s">
        <v>2426</v>
      </c>
      <c r="C3284" s="108" t="s">
        <v>2427</v>
      </c>
      <c r="D3284" s="107">
        <v>6763</v>
      </c>
      <c r="E3284" s="108" t="s">
        <v>132</v>
      </c>
      <c r="F3284" s="108" t="s">
        <v>679</v>
      </c>
      <c r="G3284" s="108" t="s">
        <v>16</v>
      </c>
      <c r="H3284" s="108" t="s">
        <v>604</v>
      </c>
      <c r="I3284" s="108" t="s">
        <v>604</v>
      </c>
      <c r="J3284" s="109">
        <v>2469390</v>
      </c>
      <c r="K3284" s="107">
        <v>2020</v>
      </c>
      <c r="L3284" s="98"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98" t="b">
        <f t="shared" si="51"/>
        <v>1</v>
      </c>
    </row>
    <row r="3285" spans="1:13">
      <c r="A3285" s="107">
        <v>55226</v>
      </c>
      <c r="B3285" s="108" t="s">
        <v>2426</v>
      </c>
      <c r="C3285" s="108" t="s">
        <v>2427</v>
      </c>
      <c r="D3285" s="107">
        <v>6763</v>
      </c>
      <c r="E3285" s="108" t="s">
        <v>132</v>
      </c>
      <c r="F3285" s="108" t="s">
        <v>679</v>
      </c>
      <c r="G3285" s="108" t="s">
        <v>24</v>
      </c>
      <c r="H3285" s="108" t="s">
        <v>604</v>
      </c>
      <c r="I3285" s="108" t="s">
        <v>604</v>
      </c>
      <c r="J3285" s="109">
        <v>4390522</v>
      </c>
      <c r="K3285" s="107">
        <v>2020</v>
      </c>
      <c r="L3285" s="98"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98" t="b">
        <f t="shared" si="51"/>
        <v>1</v>
      </c>
    </row>
    <row r="3286" spans="1:13">
      <c r="A3286" s="107">
        <v>55229</v>
      </c>
      <c r="B3286" s="108" t="s">
        <v>2428</v>
      </c>
      <c r="C3286" s="108" t="s">
        <v>2429</v>
      </c>
      <c r="D3286" s="107">
        <v>61919</v>
      </c>
      <c r="E3286" s="108" t="s">
        <v>48</v>
      </c>
      <c r="F3286" s="108" t="s">
        <v>679</v>
      </c>
      <c r="G3286" s="108" t="s">
        <v>611</v>
      </c>
      <c r="H3286" s="108" t="s">
        <v>612</v>
      </c>
      <c r="I3286" s="108" t="s">
        <v>612</v>
      </c>
      <c r="J3286" s="109">
        <v>0</v>
      </c>
      <c r="K3286" s="107">
        <v>2020</v>
      </c>
      <c r="L3286" s="98"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98" t="b">
        <f t="shared" si="51"/>
        <v>1</v>
      </c>
    </row>
    <row r="3287" spans="1:13">
      <c r="A3287" s="107">
        <v>55229</v>
      </c>
      <c r="B3287" s="108" t="s">
        <v>2428</v>
      </c>
      <c r="C3287" s="108" t="s">
        <v>2429</v>
      </c>
      <c r="D3287" s="107">
        <v>61919</v>
      </c>
      <c r="E3287" s="108" t="s">
        <v>48</v>
      </c>
      <c r="F3287" s="108" t="s">
        <v>679</v>
      </c>
      <c r="G3287" s="108" t="s">
        <v>611</v>
      </c>
      <c r="H3287" s="108" t="s">
        <v>604</v>
      </c>
      <c r="I3287" s="108" t="s">
        <v>604</v>
      </c>
      <c r="J3287" s="109">
        <v>142019.78</v>
      </c>
      <c r="K3287" s="107">
        <v>2020</v>
      </c>
      <c r="L3287" s="98"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98" t="b">
        <f t="shared" si="51"/>
        <v>1</v>
      </c>
    </row>
    <row r="3288" spans="1:13">
      <c r="A3288" s="107">
        <v>55230</v>
      </c>
      <c r="B3288" s="108" t="s">
        <v>2430</v>
      </c>
      <c r="C3288" s="108" t="s">
        <v>1163</v>
      </c>
      <c r="D3288" s="107">
        <v>2172</v>
      </c>
      <c r="E3288" s="108" t="s">
        <v>132</v>
      </c>
      <c r="F3288" s="108" t="s">
        <v>603</v>
      </c>
      <c r="G3288" s="108" t="s">
        <v>16</v>
      </c>
      <c r="H3288" s="108" t="s">
        <v>604</v>
      </c>
      <c r="I3288" s="108" t="s">
        <v>604</v>
      </c>
      <c r="J3288" s="109">
        <v>1386539</v>
      </c>
      <c r="K3288" s="107">
        <v>2020</v>
      </c>
      <c r="L3288" s="98"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98" t="b">
        <f t="shared" si="51"/>
        <v>1</v>
      </c>
    </row>
    <row r="3289" spans="1:13">
      <c r="A3289" s="107">
        <v>55230</v>
      </c>
      <c r="B3289" s="108" t="s">
        <v>2430</v>
      </c>
      <c r="C3289" s="108" t="s">
        <v>1163</v>
      </c>
      <c r="D3289" s="107">
        <v>2172</v>
      </c>
      <c r="E3289" s="108" t="s">
        <v>132</v>
      </c>
      <c r="F3289" s="108" t="s">
        <v>603</v>
      </c>
      <c r="G3289" s="108" t="s">
        <v>24</v>
      </c>
      <c r="H3289" s="108" t="s">
        <v>604</v>
      </c>
      <c r="I3289" s="108" t="s">
        <v>604</v>
      </c>
      <c r="J3289" s="109">
        <v>1918514</v>
      </c>
      <c r="K3289" s="107">
        <v>2020</v>
      </c>
      <c r="L3289" s="98"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98" t="b">
        <f t="shared" si="51"/>
        <v>1</v>
      </c>
    </row>
    <row r="3290" spans="1:13">
      <c r="A3290" s="107">
        <v>55231</v>
      </c>
      <c r="B3290" s="108" t="s">
        <v>2431</v>
      </c>
      <c r="C3290" s="108" t="s">
        <v>2432</v>
      </c>
      <c r="D3290" s="107">
        <v>27031</v>
      </c>
      <c r="E3290" s="108" t="s">
        <v>118</v>
      </c>
      <c r="F3290" s="108" t="s">
        <v>679</v>
      </c>
      <c r="G3290" s="108" t="s">
        <v>16</v>
      </c>
      <c r="H3290" s="108" t="s">
        <v>604</v>
      </c>
      <c r="I3290" s="108" t="s">
        <v>604</v>
      </c>
      <c r="J3290" s="109">
        <v>1434047</v>
      </c>
      <c r="K3290" s="107">
        <v>2020</v>
      </c>
      <c r="L3290" s="98"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98" t="b">
        <f t="shared" si="51"/>
        <v>1</v>
      </c>
    </row>
    <row r="3291" spans="1:13">
      <c r="A3291" s="107">
        <v>55231</v>
      </c>
      <c r="B3291" s="108" t="s">
        <v>2431</v>
      </c>
      <c r="C3291" s="108" t="s">
        <v>2432</v>
      </c>
      <c r="D3291" s="107">
        <v>27031</v>
      </c>
      <c r="E3291" s="108" t="s">
        <v>118</v>
      </c>
      <c r="F3291" s="108" t="s">
        <v>679</v>
      </c>
      <c r="G3291" s="108" t="s">
        <v>24</v>
      </c>
      <c r="H3291" s="108" t="s">
        <v>604</v>
      </c>
      <c r="I3291" s="108" t="s">
        <v>604</v>
      </c>
      <c r="J3291" s="109">
        <v>2323620</v>
      </c>
      <c r="K3291" s="107">
        <v>2020</v>
      </c>
      <c r="L3291" s="98"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98" t="b">
        <f t="shared" si="51"/>
        <v>1</v>
      </c>
    </row>
    <row r="3292" spans="1:13">
      <c r="A3292" s="107">
        <v>55232</v>
      </c>
      <c r="B3292" s="108" t="s">
        <v>2433</v>
      </c>
      <c r="C3292" s="108" t="s">
        <v>615</v>
      </c>
      <c r="D3292" s="107">
        <v>18642</v>
      </c>
      <c r="E3292" s="108" t="s">
        <v>59</v>
      </c>
      <c r="F3292" s="108" t="s">
        <v>603</v>
      </c>
      <c r="G3292" s="108" t="s">
        <v>611</v>
      </c>
      <c r="H3292" s="108" t="s">
        <v>612</v>
      </c>
      <c r="I3292" s="108" t="s">
        <v>612</v>
      </c>
      <c r="J3292" s="109">
        <v>2068.0509999999999</v>
      </c>
      <c r="K3292" s="107">
        <v>2020</v>
      </c>
      <c r="L3292" s="98"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98" t="b">
        <f t="shared" si="51"/>
        <v>1</v>
      </c>
    </row>
    <row r="3293" spans="1:13">
      <c r="A3293" s="107">
        <v>55232</v>
      </c>
      <c r="B3293" s="108" t="s">
        <v>2433</v>
      </c>
      <c r="C3293" s="108" t="s">
        <v>615</v>
      </c>
      <c r="D3293" s="107">
        <v>18642</v>
      </c>
      <c r="E3293" s="108" t="s">
        <v>59</v>
      </c>
      <c r="F3293" s="108" t="s">
        <v>603</v>
      </c>
      <c r="G3293" s="108" t="s">
        <v>611</v>
      </c>
      <c r="H3293" s="108" t="s">
        <v>604</v>
      </c>
      <c r="I3293" s="108" t="s">
        <v>604</v>
      </c>
      <c r="J3293" s="109">
        <v>19058.949000000001</v>
      </c>
      <c r="K3293" s="107">
        <v>2020</v>
      </c>
      <c r="L3293" s="98"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98" t="b">
        <f t="shared" si="51"/>
        <v>1</v>
      </c>
    </row>
    <row r="3294" spans="1:13">
      <c r="A3294" s="107">
        <v>55239</v>
      </c>
      <c r="B3294" s="108" t="s">
        <v>2434</v>
      </c>
      <c r="C3294" s="108" t="s">
        <v>2435</v>
      </c>
      <c r="D3294" s="107">
        <v>22131</v>
      </c>
      <c r="E3294" s="108" t="s">
        <v>97</v>
      </c>
      <c r="F3294" s="108" t="s">
        <v>679</v>
      </c>
      <c r="G3294" s="108" t="s">
        <v>16</v>
      </c>
      <c r="H3294" s="108" t="s">
        <v>604</v>
      </c>
      <c r="I3294" s="108" t="s">
        <v>604</v>
      </c>
      <c r="J3294" s="109">
        <v>970226</v>
      </c>
      <c r="K3294" s="107">
        <v>2020</v>
      </c>
      <c r="L3294" s="98"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98" t="b">
        <f t="shared" si="51"/>
        <v>1</v>
      </c>
    </row>
    <row r="3295" spans="1:13">
      <c r="A3295" s="107">
        <v>55239</v>
      </c>
      <c r="B3295" s="108" t="s">
        <v>2434</v>
      </c>
      <c r="C3295" s="108" t="s">
        <v>2435</v>
      </c>
      <c r="D3295" s="107">
        <v>22131</v>
      </c>
      <c r="E3295" s="108" t="s">
        <v>97</v>
      </c>
      <c r="F3295" s="108" t="s">
        <v>679</v>
      </c>
      <c r="G3295" s="108" t="s">
        <v>24</v>
      </c>
      <c r="H3295" s="108" t="s">
        <v>604</v>
      </c>
      <c r="I3295" s="108" t="s">
        <v>604</v>
      </c>
      <c r="J3295" s="109">
        <v>1809276</v>
      </c>
      <c r="K3295" s="107">
        <v>2020</v>
      </c>
      <c r="L3295" s="98"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98" t="b">
        <f t="shared" si="51"/>
        <v>1</v>
      </c>
    </row>
    <row r="3296" spans="1:13">
      <c r="A3296" s="107">
        <v>55241</v>
      </c>
      <c r="B3296" s="108" t="s">
        <v>2436</v>
      </c>
      <c r="C3296" s="108" t="s">
        <v>2437</v>
      </c>
      <c r="D3296" s="107">
        <v>12739</v>
      </c>
      <c r="E3296" s="108" t="s">
        <v>3</v>
      </c>
      <c r="F3296" s="108" t="s">
        <v>679</v>
      </c>
      <c r="G3296" s="108" t="s">
        <v>16</v>
      </c>
      <c r="H3296" s="108" t="s">
        <v>612</v>
      </c>
      <c r="I3296" s="108" t="s">
        <v>612</v>
      </c>
      <c r="J3296" s="109">
        <v>0</v>
      </c>
      <c r="K3296" s="107">
        <v>2020</v>
      </c>
      <c r="L3296" s="98"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98" t="b">
        <f t="shared" si="51"/>
        <v>1</v>
      </c>
    </row>
    <row r="3297" spans="1:13">
      <c r="A3297" s="107">
        <v>55241</v>
      </c>
      <c r="B3297" s="108" t="s">
        <v>2436</v>
      </c>
      <c r="C3297" s="108" t="s">
        <v>2437</v>
      </c>
      <c r="D3297" s="107">
        <v>12739</v>
      </c>
      <c r="E3297" s="108" t="s">
        <v>3</v>
      </c>
      <c r="F3297" s="108" t="s">
        <v>679</v>
      </c>
      <c r="G3297" s="108" t="s">
        <v>16</v>
      </c>
      <c r="H3297" s="108" t="s">
        <v>604</v>
      </c>
      <c r="I3297" s="108" t="s">
        <v>604</v>
      </c>
      <c r="J3297" s="109">
        <v>568073</v>
      </c>
      <c r="K3297" s="107">
        <v>2020</v>
      </c>
      <c r="L3297" s="98"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98" t="b">
        <f t="shared" si="51"/>
        <v>1</v>
      </c>
    </row>
    <row r="3298" spans="1:13">
      <c r="A3298" s="107">
        <v>55241</v>
      </c>
      <c r="B3298" s="108" t="s">
        <v>2436</v>
      </c>
      <c r="C3298" s="108" t="s">
        <v>2437</v>
      </c>
      <c r="D3298" s="107">
        <v>12739</v>
      </c>
      <c r="E3298" s="108" t="s">
        <v>3</v>
      </c>
      <c r="F3298" s="108" t="s">
        <v>679</v>
      </c>
      <c r="G3298" s="108" t="s">
        <v>24</v>
      </c>
      <c r="H3298" s="108" t="s">
        <v>612</v>
      </c>
      <c r="I3298" s="108" t="s">
        <v>612</v>
      </c>
      <c r="J3298" s="109">
        <v>0</v>
      </c>
      <c r="K3298" s="107">
        <v>2020</v>
      </c>
      <c r="L3298" s="98"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98" t="b">
        <f t="shared" si="51"/>
        <v>1</v>
      </c>
    </row>
    <row r="3299" spans="1:13">
      <c r="A3299" s="107">
        <v>55241</v>
      </c>
      <c r="B3299" s="108" t="s">
        <v>2436</v>
      </c>
      <c r="C3299" s="108" t="s">
        <v>2437</v>
      </c>
      <c r="D3299" s="107">
        <v>12739</v>
      </c>
      <c r="E3299" s="108" t="s">
        <v>3</v>
      </c>
      <c r="F3299" s="108" t="s">
        <v>679</v>
      </c>
      <c r="G3299" s="108" t="s">
        <v>24</v>
      </c>
      <c r="H3299" s="108" t="s">
        <v>604</v>
      </c>
      <c r="I3299" s="108" t="s">
        <v>604</v>
      </c>
      <c r="J3299" s="109">
        <v>1128246</v>
      </c>
      <c r="K3299" s="107">
        <v>2020</v>
      </c>
      <c r="L3299" s="98"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98" t="b">
        <f t="shared" si="51"/>
        <v>1</v>
      </c>
    </row>
    <row r="3300" spans="1:13">
      <c r="A3300" s="107">
        <v>55242</v>
      </c>
      <c r="B3300" s="108" t="s">
        <v>2438</v>
      </c>
      <c r="C3300" s="108" t="s">
        <v>2439</v>
      </c>
      <c r="D3300" s="107">
        <v>54692</v>
      </c>
      <c r="E3300" s="108" t="s">
        <v>31</v>
      </c>
      <c r="F3300" s="108" t="s">
        <v>679</v>
      </c>
      <c r="G3300" s="108" t="s">
        <v>16</v>
      </c>
      <c r="H3300" s="108" t="s">
        <v>604</v>
      </c>
      <c r="I3300" s="108" t="s">
        <v>604</v>
      </c>
      <c r="J3300" s="109">
        <v>492173</v>
      </c>
      <c r="K3300" s="107">
        <v>2020</v>
      </c>
      <c r="L3300" s="98"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98" t="b">
        <f t="shared" si="51"/>
        <v>1</v>
      </c>
    </row>
    <row r="3301" spans="1:13">
      <c r="A3301" s="107">
        <v>55242</v>
      </c>
      <c r="B3301" s="108" t="s">
        <v>2438</v>
      </c>
      <c r="C3301" s="108" t="s">
        <v>2439</v>
      </c>
      <c r="D3301" s="107">
        <v>54692</v>
      </c>
      <c r="E3301" s="108" t="s">
        <v>31</v>
      </c>
      <c r="F3301" s="108" t="s">
        <v>679</v>
      </c>
      <c r="G3301" s="108" t="s">
        <v>24</v>
      </c>
      <c r="H3301" s="108" t="s">
        <v>604</v>
      </c>
      <c r="I3301" s="108" t="s">
        <v>604</v>
      </c>
      <c r="J3301" s="109">
        <v>1008430</v>
      </c>
      <c r="K3301" s="107">
        <v>2020</v>
      </c>
      <c r="L3301" s="98"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98" t="b">
        <f t="shared" si="51"/>
        <v>1</v>
      </c>
    </row>
    <row r="3302" spans="1:13">
      <c r="A3302" s="107">
        <v>55259</v>
      </c>
      <c r="B3302" s="108" t="s">
        <v>2440</v>
      </c>
      <c r="C3302" s="108" t="s">
        <v>2441</v>
      </c>
      <c r="D3302" s="107">
        <v>56195</v>
      </c>
      <c r="E3302" s="108" t="s">
        <v>48</v>
      </c>
      <c r="F3302" s="108" t="s">
        <v>870</v>
      </c>
      <c r="G3302" s="108" t="s">
        <v>16</v>
      </c>
      <c r="H3302" s="108" t="s">
        <v>604</v>
      </c>
      <c r="I3302" s="108" t="s">
        <v>604</v>
      </c>
      <c r="J3302" s="109">
        <v>636100</v>
      </c>
      <c r="K3302" s="107">
        <v>2020</v>
      </c>
      <c r="L3302" s="98"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98" t="b">
        <f t="shared" si="51"/>
        <v>1</v>
      </c>
    </row>
    <row r="3303" spans="1:13">
      <c r="A3303" s="107">
        <v>55259</v>
      </c>
      <c r="B3303" s="108" t="s">
        <v>2440</v>
      </c>
      <c r="C3303" s="108" t="s">
        <v>2441</v>
      </c>
      <c r="D3303" s="107">
        <v>56195</v>
      </c>
      <c r="E3303" s="108" t="s">
        <v>48</v>
      </c>
      <c r="F3303" s="108" t="s">
        <v>870</v>
      </c>
      <c r="G3303" s="108" t="s">
        <v>24</v>
      </c>
      <c r="H3303" s="108" t="s">
        <v>604</v>
      </c>
      <c r="I3303" s="108" t="s">
        <v>604</v>
      </c>
      <c r="J3303" s="109">
        <v>2170026</v>
      </c>
      <c r="K3303" s="107">
        <v>2020</v>
      </c>
      <c r="L3303" s="98"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98" t="b">
        <f t="shared" si="51"/>
        <v>1</v>
      </c>
    </row>
    <row r="3304" spans="1:13">
      <c r="A3304" s="107">
        <v>55269</v>
      </c>
      <c r="B3304" s="108" t="s">
        <v>2442</v>
      </c>
      <c r="C3304" s="108" t="s">
        <v>615</v>
      </c>
      <c r="D3304" s="107">
        <v>18642</v>
      </c>
      <c r="E3304" s="108" t="s">
        <v>80</v>
      </c>
      <c r="F3304" s="108" t="s">
        <v>603</v>
      </c>
      <c r="G3304" s="108" t="s">
        <v>16</v>
      </c>
      <c r="H3304" s="108" t="s">
        <v>604</v>
      </c>
      <c r="I3304" s="108" t="s">
        <v>604</v>
      </c>
      <c r="J3304" s="109">
        <v>1909271</v>
      </c>
      <c r="K3304" s="107">
        <v>2020</v>
      </c>
      <c r="L3304" s="98"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98" t="b">
        <f t="shared" si="51"/>
        <v>1</v>
      </c>
    </row>
    <row r="3305" spans="1:13">
      <c r="A3305" s="107">
        <v>55269</v>
      </c>
      <c r="B3305" s="108" t="s">
        <v>2442</v>
      </c>
      <c r="C3305" s="108" t="s">
        <v>615</v>
      </c>
      <c r="D3305" s="107">
        <v>18642</v>
      </c>
      <c r="E3305" s="108" t="s">
        <v>80</v>
      </c>
      <c r="F3305" s="108" t="s">
        <v>603</v>
      </c>
      <c r="G3305" s="108" t="s">
        <v>24</v>
      </c>
      <c r="H3305" s="108" t="s">
        <v>604</v>
      </c>
      <c r="I3305" s="108" t="s">
        <v>604</v>
      </c>
      <c r="J3305" s="109">
        <v>2800161</v>
      </c>
      <c r="K3305" s="107">
        <v>2020</v>
      </c>
      <c r="L3305" s="98"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98" t="b">
        <f t="shared" si="51"/>
        <v>1</v>
      </c>
    </row>
    <row r="3306" spans="1:13">
      <c r="A3306" s="107">
        <v>55270</v>
      </c>
      <c r="B3306" s="108" t="s">
        <v>2443</v>
      </c>
      <c r="C3306" s="108" t="s">
        <v>952</v>
      </c>
      <c r="D3306" s="107">
        <v>4254</v>
      </c>
      <c r="E3306" s="108" t="s">
        <v>73</v>
      </c>
      <c r="F3306" s="108" t="s">
        <v>603</v>
      </c>
      <c r="G3306" s="108" t="s">
        <v>16</v>
      </c>
      <c r="H3306" s="108" t="s">
        <v>604</v>
      </c>
      <c r="I3306" s="108" t="s">
        <v>604</v>
      </c>
      <c r="J3306" s="109">
        <v>403573</v>
      </c>
      <c r="K3306" s="107">
        <v>2020</v>
      </c>
      <c r="L3306" s="98"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98" t="b">
        <f t="shared" si="51"/>
        <v>1</v>
      </c>
    </row>
    <row r="3307" spans="1:13">
      <c r="A3307" s="107">
        <v>55270</v>
      </c>
      <c r="B3307" s="108" t="s">
        <v>2443</v>
      </c>
      <c r="C3307" s="108" t="s">
        <v>952</v>
      </c>
      <c r="D3307" s="107">
        <v>4254</v>
      </c>
      <c r="E3307" s="108" t="s">
        <v>73</v>
      </c>
      <c r="F3307" s="108" t="s">
        <v>603</v>
      </c>
      <c r="G3307" s="108" t="s">
        <v>24</v>
      </c>
      <c r="H3307" s="108" t="s">
        <v>604</v>
      </c>
      <c r="I3307" s="108" t="s">
        <v>604</v>
      </c>
      <c r="J3307" s="109">
        <v>1380278</v>
      </c>
      <c r="K3307" s="107">
        <v>2020</v>
      </c>
      <c r="L3307" s="98"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98" t="b">
        <f t="shared" si="51"/>
        <v>1</v>
      </c>
    </row>
    <row r="3308" spans="1:13">
      <c r="A3308" s="107">
        <v>55271</v>
      </c>
      <c r="B3308" s="108" t="s">
        <v>2444</v>
      </c>
      <c r="C3308" s="108" t="s">
        <v>2445</v>
      </c>
      <c r="D3308" s="107">
        <v>31386</v>
      </c>
      <c r="E3308" s="108" t="s">
        <v>3</v>
      </c>
      <c r="F3308" s="108" t="s">
        <v>679</v>
      </c>
      <c r="G3308" s="108" t="s">
        <v>16</v>
      </c>
      <c r="H3308" s="108" t="s">
        <v>612</v>
      </c>
      <c r="I3308" s="108" t="s">
        <v>612</v>
      </c>
      <c r="J3308" s="109">
        <v>0</v>
      </c>
      <c r="K3308" s="107">
        <v>2020</v>
      </c>
      <c r="L3308" s="98"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98" t="b">
        <f t="shared" si="51"/>
        <v>1</v>
      </c>
    </row>
    <row r="3309" spans="1:13">
      <c r="A3309" s="107">
        <v>55271</v>
      </c>
      <c r="B3309" s="108" t="s">
        <v>2444</v>
      </c>
      <c r="C3309" s="108" t="s">
        <v>2445</v>
      </c>
      <c r="D3309" s="107">
        <v>31386</v>
      </c>
      <c r="E3309" s="108" t="s">
        <v>3</v>
      </c>
      <c r="F3309" s="108" t="s">
        <v>679</v>
      </c>
      <c r="G3309" s="108" t="s">
        <v>16</v>
      </c>
      <c r="H3309" s="108" t="s">
        <v>604</v>
      </c>
      <c r="I3309" s="108" t="s">
        <v>604</v>
      </c>
      <c r="J3309" s="109">
        <v>705154</v>
      </c>
      <c r="K3309" s="107">
        <v>2020</v>
      </c>
      <c r="L3309" s="98"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98" t="b">
        <f t="shared" si="51"/>
        <v>1</v>
      </c>
    </row>
    <row r="3310" spans="1:13">
      <c r="A3310" s="107">
        <v>55271</v>
      </c>
      <c r="B3310" s="108" t="s">
        <v>2444</v>
      </c>
      <c r="C3310" s="108" t="s">
        <v>2445</v>
      </c>
      <c r="D3310" s="107">
        <v>31386</v>
      </c>
      <c r="E3310" s="108" t="s">
        <v>3</v>
      </c>
      <c r="F3310" s="108" t="s">
        <v>679</v>
      </c>
      <c r="G3310" s="108" t="s">
        <v>24</v>
      </c>
      <c r="H3310" s="108" t="s">
        <v>612</v>
      </c>
      <c r="I3310" s="108" t="s">
        <v>612</v>
      </c>
      <c r="J3310" s="109">
        <v>0</v>
      </c>
      <c r="K3310" s="107">
        <v>2020</v>
      </c>
      <c r="L3310" s="98"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98" t="b">
        <f t="shared" si="51"/>
        <v>1</v>
      </c>
    </row>
    <row r="3311" spans="1:13">
      <c r="A3311" s="107">
        <v>55271</v>
      </c>
      <c r="B3311" s="108" t="s">
        <v>2444</v>
      </c>
      <c r="C3311" s="108" t="s">
        <v>2445</v>
      </c>
      <c r="D3311" s="107">
        <v>31386</v>
      </c>
      <c r="E3311" s="108" t="s">
        <v>3</v>
      </c>
      <c r="F3311" s="108" t="s">
        <v>679</v>
      </c>
      <c r="G3311" s="108" t="s">
        <v>24</v>
      </c>
      <c r="H3311" s="108" t="s">
        <v>604</v>
      </c>
      <c r="I3311" s="108" t="s">
        <v>604</v>
      </c>
      <c r="J3311" s="109">
        <v>1120239</v>
      </c>
      <c r="K3311" s="107">
        <v>2020</v>
      </c>
      <c r="L3311" s="98"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98" t="b">
        <f t="shared" si="51"/>
        <v>1</v>
      </c>
    </row>
    <row r="3312" spans="1:13">
      <c r="A3312" s="107">
        <v>55276</v>
      </c>
      <c r="B3312" s="108" t="s">
        <v>2446</v>
      </c>
      <c r="C3312" s="108" t="s">
        <v>1172</v>
      </c>
      <c r="D3312" s="107">
        <v>733</v>
      </c>
      <c r="E3312" s="108" t="s">
        <v>146</v>
      </c>
      <c r="F3312" s="108" t="s">
        <v>603</v>
      </c>
      <c r="G3312" s="108" t="s">
        <v>611</v>
      </c>
      <c r="H3312" s="108" t="s">
        <v>604</v>
      </c>
      <c r="I3312" s="108" t="s">
        <v>604</v>
      </c>
      <c r="J3312" s="109">
        <v>110348</v>
      </c>
      <c r="K3312" s="107">
        <v>2020</v>
      </c>
      <c r="L3312" s="98"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98" t="b">
        <f t="shared" si="51"/>
        <v>1</v>
      </c>
    </row>
    <row r="3313" spans="1:13">
      <c r="A3313" s="107">
        <v>55279</v>
      </c>
      <c r="B3313" s="108" t="s">
        <v>2447</v>
      </c>
      <c r="C3313" s="108" t="s">
        <v>2448</v>
      </c>
      <c r="D3313" s="107">
        <v>60503</v>
      </c>
      <c r="E3313" s="108" t="s">
        <v>45</v>
      </c>
      <c r="F3313" s="108" t="s">
        <v>679</v>
      </c>
      <c r="G3313" s="108" t="s">
        <v>611</v>
      </c>
      <c r="H3313" s="108" t="s">
        <v>604</v>
      </c>
      <c r="I3313" s="108" t="s">
        <v>604</v>
      </c>
      <c r="J3313" s="109">
        <v>768846</v>
      </c>
      <c r="K3313" s="107">
        <v>2020</v>
      </c>
      <c r="L3313" s="98"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98" t="b">
        <f t="shared" si="51"/>
        <v>1</v>
      </c>
    </row>
    <row r="3314" spans="1:13">
      <c r="A3314" s="107">
        <v>55282</v>
      </c>
      <c r="B3314" s="108" t="s">
        <v>2449</v>
      </c>
      <c r="C3314" s="108" t="s">
        <v>2450</v>
      </c>
      <c r="D3314" s="107">
        <v>56812</v>
      </c>
      <c r="E3314" s="108" t="s">
        <v>10</v>
      </c>
      <c r="F3314" s="108" t="s">
        <v>679</v>
      </c>
      <c r="G3314" s="108" t="s">
        <v>16</v>
      </c>
      <c r="H3314" s="108" t="s">
        <v>604</v>
      </c>
      <c r="I3314" s="108" t="s">
        <v>604</v>
      </c>
      <c r="J3314" s="109">
        <v>803608</v>
      </c>
      <c r="K3314" s="107">
        <v>2020</v>
      </c>
      <c r="L3314" s="98"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98" t="b">
        <f t="shared" si="51"/>
        <v>1</v>
      </c>
    </row>
    <row r="3315" spans="1:13">
      <c r="A3315" s="107">
        <v>55282</v>
      </c>
      <c r="B3315" s="108" t="s">
        <v>2449</v>
      </c>
      <c r="C3315" s="108" t="s">
        <v>2450</v>
      </c>
      <c r="D3315" s="107">
        <v>56812</v>
      </c>
      <c r="E3315" s="108" t="s">
        <v>10</v>
      </c>
      <c r="F3315" s="108" t="s">
        <v>679</v>
      </c>
      <c r="G3315" s="108" t="s">
        <v>24</v>
      </c>
      <c r="H3315" s="108" t="s">
        <v>604</v>
      </c>
      <c r="I3315" s="108" t="s">
        <v>604</v>
      </c>
      <c r="J3315" s="109">
        <v>1307775</v>
      </c>
      <c r="K3315" s="107">
        <v>2020</v>
      </c>
      <c r="L3315" s="98"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98" t="b">
        <f t="shared" si="51"/>
        <v>1</v>
      </c>
    </row>
    <row r="3316" spans="1:13">
      <c r="A3316" s="107">
        <v>55283</v>
      </c>
      <c r="B3316" s="108" t="s">
        <v>2451</v>
      </c>
      <c r="C3316" s="108" t="s">
        <v>765</v>
      </c>
      <c r="D3316" s="107">
        <v>3989</v>
      </c>
      <c r="E3316" s="108" t="s">
        <v>21</v>
      </c>
      <c r="F3316" s="108" t="s">
        <v>603</v>
      </c>
      <c r="G3316" s="108" t="s">
        <v>16</v>
      </c>
      <c r="H3316" s="108" t="s">
        <v>604</v>
      </c>
      <c r="I3316" s="108" t="s">
        <v>604</v>
      </c>
      <c r="J3316" s="109">
        <v>1062587</v>
      </c>
      <c r="K3316" s="107">
        <v>2020</v>
      </c>
      <c r="L3316" s="98"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98" t="b">
        <f t="shared" si="51"/>
        <v>1</v>
      </c>
    </row>
    <row r="3317" spans="1:13">
      <c r="A3317" s="107">
        <v>55283</v>
      </c>
      <c r="B3317" s="108" t="s">
        <v>2451</v>
      </c>
      <c r="C3317" s="108" t="s">
        <v>765</v>
      </c>
      <c r="D3317" s="107">
        <v>3989</v>
      </c>
      <c r="E3317" s="108" t="s">
        <v>21</v>
      </c>
      <c r="F3317" s="108" t="s">
        <v>603</v>
      </c>
      <c r="G3317" s="108" t="s">
        <v>24</v>
      </c>
      <c r="H3317" s="108" t="s">
        <v>604</v>
      </c>
      <c r="I3317" s="108" t="s">
        <v>604</v>
      </c>
      <c r="J3317" s="109">
        <v>1743909</v>
      </c>
      <c r="K3317" s="107">
        <v>2020</v>
      </c>
      <c r="L3317" s="98"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98" t="b">
        <f t="shared" si="51"/>
        <v>1</v>
      </c>
    </row>
    <row r="3318" spans="1:13">
      <c r="A3318" s="107">
        <v>55292</v>
      </c>
      <c r="B3318" s="108" t="s">
        <v>2452</v>
      </c>
      <c r="C3318" s="108" t="s">
        <v>2453</v>
      </c>
      <c r="D3318" s="107">
        <v>2929</v>
      </c>
      <c r="E3318" s="108" t="s">
        <v>3</v>
      </c>
      <c r="F3318" s="108" t="s">
        <v>679</v>
      </c>
      <c r="G3318" s="108" t="s">
        <v>16</v>
      </c>
      <c r="H3318" s="108" t="s">
        <v>604</v>
      </c>
      <c r="I3318" s="108" t="s">
        <v>604</v>
      </c>
      <c r="J3318" s="109">
        <v>521873</v>
      </c>
      <c r="K3318" s="107">
        <v>2020</v>
      </c>
      <c r="L3318" s="98"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98" t="b">
        <f t="shared" si="51"/>
        <v>1</v>
      </c>
    </row>
    <row r="3319" spans="1:13">
      <c r="A3319" s="107">
        <v>55292</v>
      </c>
      <c r="B3319" s="108" t="s">
        <v>2452</v>
      </c>
      <c r="C3319" s="108" t="s">
        <v>2453</v>
      </c>
      <c r="D3319" s="107">
        <v>2929</v>
      </c>
      <c r="E3319" s="108" t="s">
        <v>3</v>
      </c>
      <c r="F3319" s="108" t="s">
        <v>679</v>
      </c>
      <c r="G3319" s="108" t="s">
        <v>24</v>
      </c>
      <c r="H3319" s="108" t="s">
        <v>604</v>
      </c>
      <c r="I3319" s="108" t="s">
        <v>604</v>
      </c>
      <c r="J3319" s="109">
        <v>960413</v>
      </c>
      <c r="K3319" s="107">
        <v>2020</v>
      </c>
      <c r="L3319" s="98"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98" t="b">
        <f t="shared" si="51"/>
        <v>1</v>
      </c>
    </row>
    <row r="3320" spans="1:13">
      <c r="A3320" s="107">
        <v>55293</v>
      </c>
      <c r="B3320" s="108" t="s">
        <v>2454</v>
      </c>
      <c r="C3320" s="108" t="s">
        <v>2455</v>
      </c>
      <c r="D3320" s="107">
        <v>29122</v>
      </c>
      <c r="E3320" s="108" t="s">
        <v>3</v>
      </c>
      <c r="F3320" s="108" t="s">
        <v>870</v>
      </c>
      <c r="G3320" s="108" t="s">
        <v>16</v>
      </c>
      <c r="H3320" s="108" t="s">
        <v>604</v>
      </c>
      <c r="I3320" s="108" t="s">
        <v>604</v>
      </c>
      <c r="J3320" s="109">
        <v>973515</v>
      </c>
      <c r="K3320" s="107">
        <v>2020</v>
      </c>
      <c r="L3320" s="98"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98" t="b">
        <f t="shared" si="51"/>
        <v>1</v>
      </c>
    </row>
    <row r="3321" spans="1:13">
      <c r="A3321" s="107">
        <v>55293</v>
      </c>
      <c r="B3321" s="108" t="s">
        <v>2454</v>
      </c>
      <c r="C3321" s="108" t="s">
        <v>2455</v>
      </c>
      <c r="D3321" s="107">
        <v>29122</v>
      </c>
      <c r="E3321" s="108" t="s">
        <v>3</v>
      </c>
      <c r="F3321" s="108" t="s">
        <v>870</v>
      </c>
      <c r="G3321" s="108" t="s">
        <v>24</v>
      </c>
      <c r="H3321" s="108" t="s">
        <v>604</v>
      </c>
      <c r="I3321" s="108" t="s">
        <v>604</v>
      </c>
      <c r="J3321" s="109">
        <v>1874811</v>
      </c>
      <c r="K3321" s="107">
        <v>2020</v>
      </c>
      <c r="L3321" s="98"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98" t="b">
        <f t="shared" si="51"/>
        <v>1</v>
      </c>
    </row>
    <row r="3322" spans="1:13">
      <c r="A3322" s="107">
        <v>55294</v>
      </c>
      <c r="B3322" s="108" t="s">
        <v>2456</v>
      </c>
      <c r="C3322" s="108" t="s">
        <v>2457</v>
      </c>
      <c r="D3322" s="107">
        <v>2891</v>
      </c>
      <c r="E3322" s="108" t="s">
        <v>64</v>
      </c>
      <c r="F3322" s="108" t="s">
        <v>679</v>
      </c>
      <c r="G3322" s="108" t="s">
        <v>16</v>
      </c>
      <c r="H3322" s="108" t="s">
        <v>604</v>
      </c>
      <c r="I3322" s="108" t="s">
        <v>604</v>
      </c>
      <c r="J3322" s="109">
        <v>358231</v>
      </c>
      <c r="K3322" s="107">
        <v>2020</v>
      </c>
      <c r="L3322" s="98"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98" t="b">
        <f t="shared" si="51"/>
        <v>1</v>
      </c>
    </row>
    <row r="3323" spans="1:13">
      <c r="A3323" s="107">
        <v>55294</v>
      </c>
      <c r="B3323" s="108" t="s">
        <v>2456</v>
      </c>
      <c r="C3323" s="108" t="s">
        <v>2457</v>
      </c>
      <c r="D3323" s="107">
        <v>2891</v>
      </c>
      <c r="E3323" s="108" t="s">
        <v>64</v>
      </c>
      <c r="F3323" s="108" t="s">
        <v>679</v>
      </c>
      <c r="G3323" s="108" t="s">
        <v>24</v>
      </c>
      <c r="H3323" s="108" t="s">
        <v>604</v>
      </c>
      <c r="I3323" s="108" t="s">
        <v>604</v>
      </c>
      <c r="J3323" s="109">
        <v>652798</v>
      </c>
      <c r="K3323" s="107">
        <v>2020</v>
      </c>
      <c r="L3323" s="98"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98" t="b">
        <f t="shared" si="51"/>
        <v>1</v>
      </c>
    </row>
    <row r="3324" spans="1:13">
      <c r="A3324" s="107">
        <v>55295</v>
      </c>
      <c r="B3324" s="108" t="s">
        <v>2458</v>
      </c>
      <c r="C3324" s="108" t="s">
        <v>2459</v>
      </c>
      <c r="D3324" s="107">
        <v>58453</v>
      </c>
      <c r="E3324" s="108" t="s">
        <v>16</v>
      </c>
      <c r="F3324" s="108" t="s">
        <v>679</v>
      </c>
      <c r="G3324" s="108" t="s">
        <v>16</v>
      </c>
      <c r="H3324" s="108" t="s">
        <v>604</v>
      </c>
      <c r="I3324" s="108" t="s">
        <v>604</v>
      </c>
      <c r="J3324" s="109">
        <v>656145</v>
      </c>
      <c r="K3324" s="107">
        <v>2020</v>
      </c>
      <c r="L3324" s="98"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98" t="b">
        <f t="shared" si="51"/>
        <v>1</v>
      </c>
    </row>
    <row r="3325" spans="1:13">
      <c r="A3325" s="107">
        <v>55295</v>
      </c>
      <c r="B3325" s="108" t="s">
        <v>2458</v>
      </c>
      <c r="C3325" s="108" t="s">
        <v>2459</v>
      </c>
      <c r="D3325" s="107">
        <v>58453</v>
      </c>
      <c r="E3325" s="108" t="s">
        <v>16</v>
      </c>
      <c r="F3325" s="108" t="s">
        <v>679</v>
      </c>
      <c r="G3325" s="108" t="s">
        <v>24</v>
      </c>
      <c r="H3325" s="108" t="s">
        <v>604</v>
      </c>
      <c r="I3325" s="108" t="s">
        <v>604</v>
      </c>
      <c r="J3325" s="109">
        <v>1228545</v>
      </c>
      <c r="K3325" s="107">
        <v>2020</v>
      </c>
      <c r="L3325" s="98"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98" t="b">
        <f t="shared" si="51"/>
        <v>1</v>
      </c>
    </row>
    <row r="3326" spans="1:13">
      <c r="A3326" s="107">
        <v>55297</v>
      </c>
      <c r="B3326" s="108" t="s">
        <v>2460</v>
      </c>
      <c r="C3326" s="108" t="s">
        <v>2461</v>
      </c>
      <c r="D3326" s="107">
        <v>21579</v>
      </c>
      <c r="E3326" s="108" t="s">
        <v>73</v>
      </c>
      <c r="F3326" s="108" t="s">
        <v>679</v>
      </c>
      <c r="G3326" s="108" t="s">
        <v>16</v>
      </c>
      <c r="H3326" s="108" t="s">
        <v>604</v>
      </c>
      <c r="I3326" s="108" t="s">
        <v>604</v>
      </c>
      <c r="J3326" s="109">
        <v>2479925</v>
      </c>
      <c r="K3326" s="107">
        <v>2020</v>
      </c>
      <c r="L3326" s="98"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98" t="b">
        <f t="shared" si="51"/>
        <v>1</v>
      </c>
    </row>
    <row r="3327" spans="1:13">
      <c r="A3327" s="107">
        <v>55297</v>
      </c>
      <c r="B3327" s="108" t="s">
        <v>2460</v>
      </c>
      <c r="C3327" s="108" t="s">
        <v>2461</v>
      </c>
      <c r="D3327" s="107">
        <v>21579</v>
      </c>
      <c r="E3327" s="108" t="s">
        <v>73</v>
      </c>
      <c r="F3327" s="108" t="s">
        <v>679</v>
      </c>
      <c r="G3327" s="108" t="s">
        <v>24</v>
      </c>
      <c r="H3327" s="108" t="s">
        <v>604</v>
      </c>
      <c r="I3327" s="108" t="s">
        <v>604</v>
      </c>
      <c r="J3327" s="109">
        <v>4720816</v>
      </c>
      <c r="K3327" s="107">
        <v>2020</v>
      </c>
      <c r="L3327" s="98"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98" t="b">
        <f t="shared" si="51"/>
        <v>1</v>
      </c>
    </row>
    <row r="3328" spans="1:13">
      <c r="A3328" s="107">
        <v>55298</v>
      </c>
      <c r="B3328" s="108" t="s">
        <v>2462</v>
      </c>
      <c r="C3328" s="108" t="s">
        <v>2463</v>
      </c>
      <c r="D3328" s="107">
        <v>61786</v>
      </c>
      <c r="E3328" s="108" t="s">
        <v>118</v>
      </c>
      <c r="F3328" s="108" t="s">
        <v>679</v>
      </c>
      <c r="G3328" s="108" t="s">
        <v>16</v>
      </c>
      <c r="H3328" s="108" t="s">
        <v>604</v>
      </c>
      <c r="I3328" s="108" t="s">
        <v>604</v>
      </c>
      <c r="J3328" s="109">
        <v>2773285</v>
      </c>
      <c r="K3328" s="107">
        <v>2020</v>
      </c>
      <c r="L3328" s="98"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98" t="b">
        <f t="shared" si="51"/>
        <v>1</v>
      </c>
    </row>
    <row r="3329" spans="1:13">
      <c r="A3329" s="107">
        <v>55298</v>
      </c>
      <c r="B3329" s="108" t="s">
        <v>2462</v>
      </c>
      <c r="C3329" s="108" t="s">
        <v>2463</v>
      </c>
      <c r="D3329" s="107">
        <v>61786</v>
      </c>
      <c r="E3329" s="108" t="s">
        <v>118</v>
      </c>
      <c r="F3329" s="108" t="s">
        <v>679</v>
      </c>
      <c r="G3329" s="108" t="s">
        <v>24</v>
      </c>
      <c r="H3329" s="108" t="s">
        <v>604</v>
      </c>
      <c r="I3329" s="108" t="s">
        <v>604</v>
      </c>
      <c r="J3329" s="109">
        <v>5074692</v>
      </c>
      <c r="K3329" s="107">
        <v>2020</v>
      </c>
      <c r="L3329" s="98"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98" t="b">
        <f t="shared" si="51"/>
        <v>1</v>
      </c>
    </row>
    <row r="3330" spans="1:13">
      <c r="A3330" s="107">
        <v>55299</v>
      </c>
      <c r="B3330" s="108" t="s">
        <v>2464</v>
      </c>
      <c r="C3330" s="108" t="s">
        <v>2464</v>
      </c>
      <c r="D3330" s="107">
        <v>3370</v>
      </c>
      <c r="E3330" s="108" t="s">
        <v>132</v>
      </c>
      <c r="F3330" s="108" t="s">
        <v>870</v>
      </c>
      <c r="G3330" s="108" t="s">
        <v>16</v>
      </c>
      <c r="H3330" s="108" t="s">
        <v>604</v>
      </c>
      <c r="I3330" s="108" t="s">
        <v>604</v>
      </c>
      <c r="J3330" s="109">
        <v>830791.84</v>
      </c>
      <c r="K3330" s="107">
        <v>2020</v>
      </c>
      <c r="L3330" s="98"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98" t="b">
        <f t="shared" si="51"/>
        <v>1</v>
      </c>
    </row>
    <row r="3331" spans="1:13">
      <c r="A3331" s="107">
        <v>55299</v>
      </c>
      <c r="B3331" s="108" t="s">
        <v>2464</v>
      </c>
      <c r="C3331" s="108" t="s">
        <v>2464</v>
      </c>
      <c r="D3331" s="107">
        <v>3370</v>
      </c>
      <c r="E3331" s="108" t="s">
        <v>132</v>
      </c>
      <c r="F3331" s="108" t="s">
        <v>870</v>
      </c>
      <c r="G3331" s="108" t="s">
        <v>16</v>
      </c>
      <c r="H3331" s="108" t="s">
        <v>733</v>
      </c>
      <c r="I3331" s="108" t="s">
        <v>734</v>
      </c>
      <c r="J3331" s="109">
        <v>94915.161999999997</v>
      </c>
      <c r="K3331" s="107">
        <v>2020</v>
      </c>
      <c r="L3331" s="98"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98" t="b">
        <f t="shared" si="51"/>
        <v>1</v>
      </c>
    </row>
    <row r="3332" spans="1:13">
      <c r="A3332" s="107">
        <v>55299</v>
      </c>
      <c r="B3332" s="108" t="s">
        <v>2464</v>
      </c>
      <c r="C3332" s="108" t="s">
        <v>2464</v>
      </c>
      <c r="D3332" s="107">
        <v>3370</v>
      </c>
      <c r="E3332" s="108" t="s">
        <v>132</v>
      </c>
      <c r="F3332" s="108" t="s">
        <v>870</v>
      </c>
      <c r="G3332" s="108" t="s">
        <v>24</v>
      </c>
      <c r="H3332" s="108" t="s">
        <v>604</v>
      </c>
      <c r="I3332" s="108" t="s">
        <v>604</v>
      </c>
      <c r="J3332" s="109">
        <v>3283289.9</v>
      </c>
      <c r="K3332" s="107">
        <v>2020</v>
      </c>
      <c r="L3332" s="98"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98" t="b">
        <f t="shared" si="51"/>
        <v>1</v>
      </c>
    </row>
    <row r="3333" spans="1:13">
      <c r="A3333" s="107">
        <v>55299</v>
      </c>
      <c r="B3333" s="108" t="s">
        <v>2464</v>
      </c>
      <c r="C3333" s="108" t="s">
        <v>2464</v>
      </c>
      <c r="D3333" s="107">
        <v>3370</v>
      </c>
      <c r="E3333" s="108" t="s">
        <v>132</v>
      </c>
      <c r="F3333" s="108" t="s">
        <v>870</v>
      </c>
      <c r="G3333" s="108" t="s">
        <v>24</v>
      </c>
      <c r="H3333" s="108" t="s">
        <v>733</v>
      </c>
      <c r="I3333" s="108" t="s">
        <v>734</v>
      </c>
      <c r="J3333" s="109">
        <v>376581.14</v>
      </c>
      <c r="K3333" s="107">
        <v>2020</v>
      </c>
      <c r="L3333" s="98"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98" t="b">
        <f t="shared" si="51"/>
        <v>1</v>
      </c>
    </row>
    <row r="3334" spans="1:13">
      <c r="A3334" s="107">
        <v>55306</v>
      </c>
      <c r="B3334" s="108" t="s">
        <v>2465</v>
      </c>
      <c r="C3334" s="108" t="s">
        <v>660</v>
      </c>
      <c r="D3334" s="107">
        <v>16572</v>
      </c>
      <c r="E3334" s="108" t="s">
        <v>10</v>
      </c>
      <c r="F3334" s="108" t="s">
        <v>603</v>
      </c>
      <c r="G3334" s="108" t="s">
        <v>16</v>
      </c>
      <c r="H3334" s="108" t="s">
        <v>604</v>
      </c>
      <c r="I3334" s="108" t="s">
        <v>604</v>
      </c>
      <c r="J3334" s="109">
        <v>1015288</v>
      </c>
      <c r="K3334" s="107">
        <v>2020</v>
      </c>
      <c r="L3334" s="98"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98" t="b">
        <f t="shared" si="51"/>
        <v>1</v>
      </c>
    </row>
    <row r="3335" spans="1:13">
      <c r="A3335" s="107">
        <v>55306</v>
      </c>
      <c r="B3335" s="108" t="s">
        <v>2465</v>
      </c>
      <c r="C3335" s="108" t="s">
        <v>660</v>
      </c>
      <c r="D3335" s="107">
        <v>16572</v>
      </c>
      <c r="E3335" s="108" t="s">
        <v>10</v>
      </c>
      <c r="F3335" s="108" t="s">
        <v>603</v>
      </c>
      <c r="G3335" s="108" t="s">
        <v>24</v>
      </c>
      <c r="H3335" s="108" t="s">
        <v>604</v>
      </c>
      <c r="I3335" s="108" t="s">
        <v>604</v>
      </c>
      <c r="J3335" s="109">
        <v>1471330</v>
      </c>
      <c r="K3335" s="107">
        <v>2020</v>
      </c>
      <c r="L3335" s="98"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98" t="b">
        <f t="shared" si="51"/>
        <v>1</v>
      </c>
    </row>
    <row r="3336" spans="1:13">
      <c r="A3336" s="107">
        <v>55308</v>
      </c>
      <c r="B3336" s="108" t="s">
        <v>1531</v>
      </c>
      <c r="C3336" s="108" t="s">
        <v>2466</v>
      </c>
      <c r="D3336" s="107">
        <v>57295</v>
      </c>
      <c r="E3336" s="108" t="s">
        <v>59</v>
      </c>
      <c r="F3336" s="108" t="s">
        <v>924</v>
      </c>
      <c r="G3336" s="108" t="s">
        <v>611</v>
      </c>
      <c r="H3336" s="108" t="s">
        <v>604</v>
      </c>
      <c r="I3336" s="108" t="s">
        <v>604</v>
      </c>
      <c r="J3336" s="109">
        <v>187448.52</v>
      </c>
      <c r="K3336" s="107">
        <v>2020</v>
      </c>
      <c r="L3336" s="98"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98"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07">
        <v>55313</v>
      </c>
      <c r="B3337" s="108" t="s">
        <v>2467</v>
      </c>
      <c r="C3337" s="108" t="s">
        <v>2468</v>
      </c>
      <c r="D3337" s="107">
        <v>26469</v>
      </c>
      <c r="E3337" s="108" t="s">
        <v>132</v>
      </c>
      <c r="F3337" s="108" t="s">
        <v>924</v>
      </c>
      <c r="G3337" s="108" t="s">
        <v>16</v>
      </c>
      <c r="H3337" s="108" t="s">
        <v>604</v>
      </c>
      <c r="I3337" s="108" t="s">
        <v>604</v>
      </c>
      <c r="J3337" s="109">
        <v>665814.73</v>
      </c>
      <c r="K3337" s="107">
        <v>2020</v>
      </c>
      <c r="L3337" s="98"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98" t="b">
        <f t="shared" si="52"/>
        <v>0</v>
      </c>
    </row>
    <row r="3338" spans="1:13">
      <c r="A3338" s="107">
        <v>55313</v>
      </c>
      <c r="B3338" s="108" t="s">
        <v>2467</v>
      </c>
      <c r="C3338" s="108" t="s">
        <v>2468</v>
      </c>
      <c r="D3338" s="107">
        <v>26469</v>
      </c>
      <c r="E3338" s="108" t="s">
        <v>132</v>
      </c>
      <c r="F3338" s="108" t="s">
        <v>924</v>
      </c>
      <c r="G3338" s="108" t="s">
        <v>16</v>
      </c>
      <c r="H3338" s="108" t="s">
        <v>733</v>
      </c>
      <c r="I3338" s="108" t="s">
        <v>734</v>
      </c>
      <c r="J3338" s="109">
        <v>45494.27</v>
      </c>
      <c r="K3338" s="107">
        <v>2020</v>
      </c>
      <c r="L3338" s="98"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98" t="b">
        <f t="shared" si="52"/>
        <v>0</v>
      </c>
    </row>
    <row r="3339" spans="1:13">
      <c r="A3339" s="107">
        <v>55313</v>
      </c>
      <c r="B3339" s="108" t="s">
        <v>2467</v>
      </c>
      <c r="C3339" s="108" t="s">
        <v>2468</v>
      </c>
      <c r="D3339" s="107">
        <v>26469</v>
      </c>
      <c r="E3339" s="108" t="s">
        <v>132</v>
      </c>
      <c r="F3339" s="108" t="s">
        <v>924</v>
      </c>
      <c r="G3339" s="108" t="s">
        <v>16</v>
      </c>
      <c r="H3339" s="108" t="s">
        <v>727</v>
      </c>
      <c r="I3339" s="108" t="s">
        <v>727</v>
      </c>
      <c r="J3339" s="109">
        <v>0</v>
      </c>
      <c r="K3339" s="107">
        <v>2020</v>
      </c>
      <c r="L3339" s="98"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98" t="b">
        <f t="shared" si="52"/>
        <v>0</v>
      </c>
    </row>
    <row r="3340" spans="1:13">
      <c r="A3340" s="107">
        <v>55313</v>
      </c>
      <c r="B3340" s="108" t="s">
        <v>2467</v>
      </c>
      <c r="C3340" s="108" t="s">
        <v>2468</v>
      </c>
      <c r="D3340" s="107">
        <v>26469</v>
      </c>
      <c r="E3340" s="108" t="s">
        <v>132</v>
      </c>
      <c r="F3340" s="108" t="s">
        <v>924</v>
      </c>
      <c r="G3340" s="108" t="s">
        <v>24</v>
      </c>
      <c r="H3340" s="108" t="s">
        <v>604</v>
      </c>
      <c r="I3340" s="108" t="s">
        <v>604</v>
      </c>
      <c r="J3340" s="109">
        <v>2244377</v>
      </c>
      <c r="K3340" s="107">
        <v>2020</v>
      </c>
      <c r="L3340" s="98"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98" t="b">
        <f t="shared" si="52"/>
        <v>0</v>
      </c>
    </row>
    <row r="3341" spans="1:13">
      <c r="A3341" s="107">
        <v>55313</v>
      </c>
      <c r="B3341" s="108" t="s">
        <v>2467</v>
      </c>
      <c r="C3341" s="108" t="s">
        <v>2468</v>
      </c>
      <c r="D3341" s="107">
        <v>26469</v>
      </c>
      <c r="E3341" s="108" t="s">
        <v>132</v>
      </c>
      <c r="F3341" s="108" t="s">
        <v>924</v>
      </c>
      <c r="G3341" s="108" t="s">
        <v>24</v>
      </c>
      <c r="H3341" s="108" t="s">
        <v>733</v>
      </c>
      <c r="I3341" s="108" t="s">
        <v>734</v>
      </c>
      <c r="J3341" s="109">
        <v>0</v>
      </c>
      <c r="K3341" s="107">
        <v>2020</v>
      </c>
      <c r="L3341" s="98"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98" t="b">
        <f t="shared" si="52"/>
        <v>0</v>
      </c>
    </row>
    <row r="3342" spans="1:13">
      <c r="A3342" s="107">
        <v>55313</v>
      </c>
      <c r="B3342" s="108" t="s">
        <v>2467</v>
      </c>
      <c r="C3342" s="108" t="s">
        <v>2468</v>
      </c>
      <c r="D3342" s="107">
        <v>26469</v>
      </c>
      <c r="E3342" s="108" t="s">
        <v>132</v>
      </c>
      <c r="F3342" s="108" t="s">
        <v>924</v>
      </c>
      <c r="G3342" s="108" t="s">
        <v>24</v>
      </c>
      <c r="H3342" s="108" t="s">
        <v>727</v>
      </c>
      <c r="I3342" s="108" t="s">
        <v>727</v>
      </c>
      <c r="J3342" s="109">
        <v>0</v>
      </c>
      <c r="K3342" s="107">
        <v>2020</v>
      </c>
      <c r="L3342" s="98"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98" t="b">
        <f t="shared" si="52"/>
        <v>0</v>
      </c>
    </row>
    <row r="3343" spans="1:13">
      <c r="A3343" s="107">
        <v>55317</v>
      </c>
      <c r="B3343" s="108" t="s">
        <v>2469</v>
      </c>
      <c r="C3343" s="108" t="s">
        <v>2470</v>
      </c>
      <c r="D3343" s="107">
        <v>59368</v>
      </c>
      <c r="E3343" s="108" t="s">
        <v>71</v>
      </c>
      <c r="F3343" s="108" t="s">
        <v>679</v>
      </c>
      <c r="G3343" s="108" t="s">
        <v>16</v>
      </c>
      <c r="H3343" s="108" t="s">
        <v>612</v>
      </c>
      <c r="I3343" s="108" t="s">
        <v>612</v>
      </c>
      <c r="J3343" s="109">
        <v>1315.0540000000001</v>
      </c>
      <c r="K3343" s="107">
        <v>2020</v>
      </c>
      <c r="L3343" s="98"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98" t="b">
        <f t="shared" si="52"/>
        <v>1</v>
      </c>
    </row>
    <row r="3344" spans="1:13">
      <c r="A3344" s="107">
        <v>55317</v>
      </c>
      <c r="B3344" s="108" t="s">
        <v>2469</v>
      </c>
      <c r="C3344" s="108" t="s">
        <v>2470</v>
      </c>
      <c r="D3344" s="107">
        <v>59368</v>
      </c>
      <c r="E3344" s="108" t="s">
        <v>71</v>
      </c>
      <c r="F3344" s="108" t="s">
        <v>679</v>
      </c>
      <c r="G3344" s="108" t="s">
        <v>16</v>
      </c>
      <c r="H3344" s="108" t="s">
        <v>604</v>
      </c>
      <c r="I3344" s="108" t="s">
        <v>604</v>
      </c>
      <c r="J3344" s="109">
        <v>1098808.8999999999</v>
      </c>
      <c r="K3344" s="107">
        <v>2020</v>
      </c>
      <c r="L3344" s="98"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98" t="b">
        <f t="shared" si="52"/>
        <v>1</v>
      </c>
    </row>
    <row r="3345" spans="1:13">
      <c r="A3345" s="107">
        <v>55317</v>
      </c>
      <c r="B3345" s="108" t="s">
        <v>2469</v>
      </c>
      <c r="C3345" s="108" t="s">
        <v>2470</v>
      </c>
      <c r="D3345" s="107">
        <v>59368</v>
      </c>
      <c r="E3345" s="108" t="s">
        <v>71</v>
      </c>
      <c r="F3345" s="108" t="s">
        <v>679</v>
      </c>
      <c r="G3345" s="108" t="s">
        <v>24</v>
      </c>
      <c r="H3345" s="108" t="s">
        <v>612</v>
      </c>
      <c r="I3345" s="108" t="s">
        <v>612</v>
      </c>
      <c r="J3345" s="109">
        <v>2851.9119999999998</v>
      </c>
      <c r="K3345" s="107">
        <v>2020</v>
      </c>
      <c r="L3345" s="98"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98" t="b">
        <f t="shared" si="52"/>
        <v>1</v>
      </c>
    </row>
    <row r="3346" spans="1:13">
      <c r="A3346" s="107">
        <v>55317</v>
      </c>
      <c r="B3346" s="108" t="s">
        <v>2469</v>
      </c>
      <c r="C3346" s="108" t="s">
        <v>2470</v>
      </c>
      <c r="D3346" s="107">
        <v>59368</v>
      </c>
      <c r="E3346" s="108" t="s">
        <v>71</v>
      </c>
      <c r="F3346" s="108" t="s">
        <v>679</v>
      </c>
      <c r="G3346" s="108" t="s">
        <v>24</v>
      </c>
      <c r="H3346" s="108" t="s">
        <v>604</v>
      </c>
      <c r="I3346" s="108" t="s">
        <v>604</v>
      </c>
      <c r="J3346" s="109">
        <v>2221347.1</v>
      </c>
      <c r="K3346" s="107">
        <v>2020</v>
      </c>
      <c r="L3346" s="98"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98" t="b">
        <f t="shared" si="52"/>
        <v>1</v>
      </c>
    </row>
    <row r="3347" spans="1:13">
      <c r="A3347" s="107">
        <v>55320</v>
      </c>
      <c r="B3347" s="108" t="s">
        <v>2471</v>
      </c>
      <c r="C3347" s="108" t="s">
        <v>2472</v>
      </c>
      <c r="D3347" s="107">
        <v>21668</v>
      </c>
      <c r="E3347" s="108" t="s">
        <v>132</v>
      </c>
      <c r="F3347" s="108" t="s">
        <v>679</v>
      </c>
      <c r="G3347" s="108" t="s">
        <v>16</v>
      </c>
      <c r="H3347" s="108" t="s">
        <v>604</v>
      </c>
      <c r="I3347" s="108" t="s">
        <v>604</v>
      </c>
      <c r="J3347" s="109">
        <v>883071</v>
      </c>
      <c r="K3347" s="107">
        <v>2020</v>
      </c>
      <c r="L3347" s="98"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98" t="b">
        <f t="shared" si="52"/>
        <v>1</v>
      </c>
    </row>
    <row r="3348" spans="1:13">
      <c r="A3348" s="107">
        <v>55320</v>
      </c>
      <c r="B3348" s="108" t="s">
        <v>2471</v>
      </c>
      <c r="C3348" s="108" t="s">
        <v>2472</v>
      </c>
      <c r="D3348" s="107">
        <v>21668</v>
      </c>
      <c r="E3348" s="108" t="s">
        <v>132</v>
      </c>
      <c r="F3348" s="108" t="s">
        <v>679</v>
      </c>
      <c r="G3348" s="108" t="s">
        <v>24</v>
      </c>
      <c r="H3348" s="108" t="s">
        <v>604</v>
      </c>
      <c r="I3348" s="108" t="s">
        <v>604</v>
      </c>
      <c r="J3348" s="109">
        <v>1640564</v>
      </c>
      <c r="K3348" s="107">
        <v>2020</v>
      </c>
      <c r="L3348" s="98"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98" t="b">
        <f t="shared" si="52"/>
        <v>1</v>
      </c>
    </row>
    <row r="3349" spans="1:13">
      <c r="A3349" s="107">
        <v>55322</v>
      </c>
      <c r="B3349" s="108" t="s">
        <v>2473</v>
      </c>
      <c r="C3349" s="108" t="s">
        <v>1012</v>
      </c>
      <c r="D3349" s="107">
        <v>13407</v>
      </c>
      <c r="E3349" s="108" t="s">
        <v>25</v>
      </c>
      <c r="F3349" s="108" t="s">
        <v>603</v>
      </c>
      <c r="G3349" s="108" t="s">
        <v>16</v>
      </c>
      <c r="H3349" s="108" t="s">
        <v>604</v>
      </c>
      <c r="I3349" s="108" t="s">
        <v>604</v>
      </c>
      <c r="J3349" s="109">
        <v>2307118</v>
      </c>
      <c r="K3349" s="107">
        <v>2020</v>
      </c>
      <c r="L3349" s="98"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98" t="b">
        <f t="shared" si="52"/>
        <v>1</v>
      </c>
    </row>
    <row r="3350" spans="1:13">
      <c r="A3350" s="107">
        <v>55322</v>
      </c>
      <c r="B3350" s="108" t="s">
        <v>2473</v>
      </c>
      <c r="C3350" s="108" t="s">
        <v>1012</v>
      </c>
      <c r="D3350" s="107">
        <v>13407</v>
      </c>
      <c r="E3350" s="108" t="s">
        <v>25</v>
      </c>
      <c r="F3350" s="108" t="s">
        <v>603</v>
      </c>
      <c r="G3350" s="108" t="s">
        <v>24</v>
      </c>
      <c r="H3350" s="108" t="s">
        <v>604</v>
      </c>
      <c r="I3350" s="108" t="s">
        <v>604</v>
      </c>
      <c r="J3350" s="109">
        <v>3817150</v>
      </c>
      <c r="K3350" s="107">
        <v>2020</v>
      </c>
      <c r="L3350" s="98"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98" t="b">
        <f t="shared" si="52"/>
        <v>1</v>
      </c>
    </row>
    <row r="3351" spans="1:13">
      <c r="A3351" s="107">
        <v>55327</v>
      </c>
      <c r="B3351" s="108" t="s">
        <v>2474</v>
      </c>
      <c r="C3351" s="108" t="s">
        <v>2475</v>
      </c>
      <c r="D3351" s="107">
        <v>2838</v>
      </c>
      <c r="E3351" s="108" t="s">
        <v>132</v>
      </c>
      <c r="F3351" s="108" t="s">
        <v>870</v>
      </c>
      <c r="G3351" s="108" t="s">
        <v>16</v>
      </c>
      <c r="H3351" s="108" t="s">
        <v>604</v>
      </c>
      <c r="I3351" s="108" t="s">
        <v>604</v>
      </c>
      <c r="J3351" s="109">
        <v>1407674</v>
      </c>
      <c r="K3351" s="107">
        <v>2020</v>
      </c>
      <c r="L3351" s="98"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98" t="b">
        <f t="shared" si="52"/>
        <v>1</v>
      </c>
    </row>
    <row r="3352" spans="1:13">
      <c r="A3352" s="107">
        <v>55327</v>
      </c>
      <c r="B3352" s="108" t="s">
        <v>2474</v>
      </c>
      <c r="C3352" s="108" t="s">
        <v>2475</v>
      </c>
      <c r="D3352" s="107">
        <v>2838</v>
      </c>
      <c r="E3352" s="108" t="s">
        <v>132</v>
      </c>
      <c r="F3352" s="108" t="s">
        <v>870</v>
      </c>
      <c r="G3352" s="108" t="s">
        <v>24</v>
      </c>
      <c r="H3352" s="108" t="s">
        <v>604</v>
      </c>
      <c r="I3352" s="108" t="s">
        <v>604</v>
      </c>
      <c r="J3352" s="109">
        <v>3375218</v>
      </c>
      <c r="K3352" s="107">
        <v>2020</v>
      </c>
      <c r="L3352" s="98"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98" t="b">
        <f t="shared" si="52"/>
        <v>1</v>
      </c>
    </row>
    <row r="3353" spans="1:13">
      <c r="A3353" s="107">
        <v>55328</v>
      </c>
      <c r="B3353" s="108" t="s">
        <v>2476</v>
      </c>
      <c r="C3353" s="108" t="s">
        <v>2476</v>
      </c>
      <c r="D3353" s="107">
        <v>7869</v>
      </c>
      <c r="E3353" s="108" t="s">
        <v>115</v>
      </c>
      <c r="F3353" s="108" t="s">
        <v>679</v>
      </c>
      <c r="G3353" s="108" t="s">
        <v>16</v>
      </c>
      <c r="H3353" s="108" t="s">
        <v>604</v>
      </c>
      <c r="I3353" s="108" t="s">
        <v>604</v>
      </c>
      <c r="J3353" s="109">
        <v>1556637</v>
      </c>
      <c r="K3353" s="107">
        <v>2020</v>
      </c>
      <c r="L3353" s="98"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98" t="b">
        <f t="shared" si="52"/>
        <v>1</v>
      </c>
    </row>
    <row r="3354" spans="1:13">
      <c r="A3354" s="107">
        <v>55328</v>
      </c>
      <c r="B3354" s="108" t="s">
        <v>2476</v>
      </c>
      <c r="C3354" s="108" t="s">
        <v>2476</v>
      </c>
      <c r="D3354" s="107">
        <v>7869</v>
      </c>
      <c r="E3354" s="108" t="s">
        <v>115</v>
      </c>
      <c r="F3354" s="108" t="s">
        <v>679</v>
      </c>
      <c r="G3354" s="108" t="s">
        <v>24</v>
      </c>
      <c r="H3354" s="108" t="s">
        <v>604</v>
      </c>
      <c r="I3354" s="108" t="s">
        <v>604</v>
      </c>
      <c r="J3354" s="109">
        <v>2399581</v>
      </c>
      <c r="K3354" s="107">
        <v>2020</v>
      </c>
      <c r="L3354" s="98"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98" t="b">
        <f t="shared" si="52"/>
        <v>1</v>
      </c>
    </row>
    <row r="3355" spans="1:13">
      <c r="A3355" s="107">
        <v>55333</v>
      </c>
      <c r="B3355" s="108" t="s">
        <v>2477</v>
      </c>
      <c r="C3355" s="108" t="s">
        <v>2478</v>
      </c>
      <c r="D3355" s="107">
        <v>5030</v>
      </c>
      <c r="E3355" s="108" t="s">
        <v>16</v>
      </c>
      <c r="F3355" s="108" t="s">
        <v>679</v>
      </c>
      <c r="G3355" s="108" t="s">
        <v>16</v>
      </c>
      <c r="H3355" s="108" t="s">
        <v>604</v>
      </c>
      <c r="I3355" s="108" t="s">
        <v>604</v>
      </c>
      <c r="J3355" s="109">
        <v>1398388</v>
      </c>
      <c r="K3355" s="107">
        <v>2020</v>
      </c>
      <c r="L3355" s="98"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98" t="b">
        <f t="shared" si="52"/>
        <v>1</v>
      </c>
    </row>
    <row r="3356" spans="1:13">
      <c r="A3356" s="107">
        <v>55333</v>
      </c>
      <c r="B3356" s="108" t="s">
        <v>2477</v>
      </c>
      <c r="C3356" s="108" t="s">
        <v>2478</v>
      </c>
      <c r="D3356" s="107">
        <v>5030</v>
      </c>
      <c r="E3356" s="108" t="s">
        <v>16</v>
      </c>
      <c r="F3356" s="108" t="s">
        <v>679</v>
      </c>
      <c r="G3356" s="108" t="s">
        <v>24</v>
      </c>
      <c r="H3356" s="108" t="s">
        <v>604</v>
      </c>
      <c r="I3356" s="108" t="s">
        <v>604</v>
      </c>
      <c r="J3356" s="109">
        <v>2461825</v>
      </c>
      <c r="K3356" s="107">
        <v>2020</v>
      </c>
      <c r="L3356" s="98"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98" t="b">
        <f t="shared" si="52"/>
        <v>1</v>
      </c>
    </row>
    <row r="3357" spans="1:13">
      <c r="A3357" s="107">
        <v>55334</v>
      </c>
      <c r="B3357" s="108" t="s">
        <v>2479</v>
      </c>
      <c r="C3357" s="108" t="s">
        <v>2480</v>
      </c>
      <c r="D3357" s="107">
        <v>49974</v>
      </c>
      <c r="E3357" s="108" t="s">
        <v>45</v>
      </c>
      <c r="F3357" s="108" t="s">
        <v>603</v>
      </c>
      <c r="G3357" s="108" t="s">
        <v>16</v>
      </c>
      <c r="H3357" s="108" t="s">
        <v>604</v>
      </c>
      <c r="I3357" s="108" t="s">
        <v>604</v>
      </c>
      <c r="J3357" s="109">
        <v>840405</v>
      </c>
      <c r="K3357" s="107">
        <v>2020</v>
      </c>
      <c r="L3357" s="98"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98" t="b">
        <f t="shared" si="52"/>
        <v>1</v>
      </c>
    </row>
    <row r="3358" spans="1:13">
      <c r="A3358" s="107">
        <v>55334</v>
      </c>
      <c r="B3358" s="108" t="s">
        <v>2479</v>
      </c>
      <c r="C3358" s="108" t="s">
        <v>2480</v>
      </c>
      <c r="D3358" s="107">
        <v>49974</v>
      </c>
      <c r="E3358" s="108" t="s">
        <v>45</v>
      </c>
      <c r="F3358" s="108" t="s">
        <v>603</v>
      </c>
      <c r="G3358" s="108" t="s">
        <v>24</v>
      </c>
      <c r="H3358" s="108" t="s">
        <v>604</v>
      </c>
      <c r="I3358" s="108" t="s">
        <v>604</v>
      </c>
      <c r="J3358" s="109">
        <v>1428694</v>
      </c>
      <c r="K3358" s="107">
        <v>2020</v>
      </c>
      <c r="L3358" s="98"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98" t="b">
        <f t="shared" si="52"/>
        <v>1</v>
      </c>
    </row>
    <row r="3359" spans="1:13">
      <c r="A3359" s="107">
        <v>55337</v>
      </c>
      <c r="B3359" s="108" t="s">
        <v>2481</v>
      </c>
      <c r="C3359" s="108" t="s">
        <v>2482</v>
      </c>
      <c r="D3359" s="107">
        <v>61121</v>
      </c>
      <c r="E3359" s="108" t="s">
        <v>118</v>
      </c>
      <c r="F3359" s="108" t="s">
        <v>679</v>
      </c>
      <c r="G3359" s="108" t="s">
        <v>16</v>
      </c>
      <c r="H3359" s="108" t="s">
        <v>604</v>
      </c>
      <c r="I3359" s="108" t="s">
        <v>604</v>
      </c>
      <c r="J3359" s="109">
        <v>1638480</v>
      </c>
      <c r="K3359" s="107">
        <v>2020</v>
      </c>
      <c r="L3359" s="98"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98" t="b">
        <f t="shared" si="52"/>
        <v>1</v>
      </c>
    </row>
    <row r="3360" spans="1:13">
      <c r="A3360" s="107">
        <v>55337</v>
      </c>
      <c r="B3360" s="108" t="s">
        <v>2481</v>
      </c>
      <c r="C3360" s="108" t="s">
        <v>2482</v>
      </c>
      <c r="D3360" s="107">
        <v>61121</v>
      </c>
      <c r="E3360" s="108" t="s">
        <v>118</v>
      </c>
      <c r="F3360" s="108" t="s">
        <v>679</v>
      </c>
      <c r="G3360" s="108" t="s">
        <v>24</v>
      </c>
      <c r="H3360" s="108" t="s">
        <v>604</v>
      </c>
      <c r="I3360" s="108" t="s">
        <v>604</v>
      </c>
      <c r="J3360" s="109">
        <v>3231108</v>
      </c>
      <c r="K3360" s="107">
        <v>2020</v>
      </c>
      <c r="L3360" s="98"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98" t="b">
        <f t="shared" si="52"/>
        <v>1</v>
      </c>
    </row>
    <row r="3361" spans="1:13">
      <c r="A3361" s="107">
        <v>55343</v>
      </c>
      <c r="B3361" s="108" t="s">
        <v>2483</v>
      </c>
      <c r="C3361" s="108" t="s">
        <v>1034</v>
      </c>
      <c r="D3361" s="107">
        <v>15473</v>
      </c>
      <c r="E3361" s="108" t="s">
        <v>11</v>
      </c>
      <c r="F3361" s="108" t="s">
        <v>603</v>
      </c>
      <c r="G3361" s="108" t="s">
        <v>16</v>
      </c>
      <c r="H3361" s="108" t="s">
        <v>604</v>
      </c>
      <c r="I3361" s="108" t="s">
        <v>604</v>
      </c>
      <c r="J3361" s="109">
        <v>1173548</v>
      </c>
      <c r="K3361" s="107">
        <v>2020</v>
      </c>
      <c r="L3361" s="98"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98" t="b">
        <f t="shared" si="52"/>
        <v>1</v>
      </c>
    </row>
    <row r="3362" spans="1:13">
      <c r="A3362" s="107">
        <v>55343</v>
      </c>
      <c r="B3362" s="108" t="s">
        <v>2483</v>
      </c>
      <c r="C3362" s="108" t="s">
        <v>1034</v>
      </c>
      <c r="D3362" s="107">
        <v>15473</v>
      </c>
      <c r="E3362" s="108" t="s">
        <v>11</v>
      </c>
      <c r="F3362" s="108" t="s">
        <v>603</v>
      </c>
      <c r="G3362" s="108" t="s">
        <v>24</v>
      </c>
      <c r="H3362" s="108" t="s">
        <v>604</v>
      </c>
      <c r="I3362" s="108" t="s">
        <v>604</v>
      </c>
      <c r="J3362" s="109">
        <v>2130136</v>
      </c>
      <c r="K3362" s="107">
        <v>2020</v>
      </c>
      <c r="L3362" s="98"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98" t="b">
        <f t="shared" si="52"/>
        <v>1</v>
      </c>
    </row>
    <row r="3363" spans="1:13">
      <c r="A3363" s="107">
        <v>55345</v>
      </c>
      <c r="B3363" s="108" t="s">
        <v>2484</v>
      </c>
      <c r="C3363" s="108" t="s">
        <v>2485</v>
      </c>
      <c r="D3363" s="107">
        <v>14274</v>
      </c>
      <c r="E3363" s="108" t="s">
        <v>16</v>
      </c>
      <c r="F3363" s="108" t="s">
        <v>679</v>
      </c>
      <c r="G3363" s="108" t="s">
        <v>16</v>
      </c>
      <c r="H3363" s="108" t="s">
        <v>604</v>
      </c>
      <c r="I3363" s="108" t="s">
        <v>604</v>
      </c>
      <c r="J3363" s="109">
        <v>796385</v>
      </c>
      <c r="K3363" s="107">
        <v>2020</v>
      </c>
      <c r="L3363" s="98"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98" t="b">
        <f t="shared" si="52"/>
        <v>1</v>
      </c>
    </row>
    <row r="3364" spans="1:13">
      <c r="A3364" s="107">
        <v>55345</v>
      </c>
      <c r="B3364" s="108" t="s">
        <v>2484</v>
      </c>
      <c r="C3364" s="108" t="s">
        <v>2485</v>
      </c>
      <c r="D3364" s="107">
        <v>14274</v>
      </c>
      <c r="E3364" s="108" t="s">
        <v>16</v>
      </c>
      <c r="F3364" s="108" t="s">
        <v>679</v>
      </c>
      <c r="G3364" s="108" t="s">
        <v>24</v>
      </c>
      <c r="H3364" s="108" t="s">
        <v>604</v>
      </c>
      <c r="I3364" s="108" t="s">
        <v>604</v>
      </c>
      <c r="J3364" s="109">
        <v>1311299</v>
      </c>
      <c r="K3364" s="107">
        <v>2020</v>
      </c>
      <c r="L3364" s="98"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98" t="b">
        <f t="shared" si="52"/>
        <v>1</v>
      </c>
    </row>
    <row r="3365" spans="1:13">
      <c r="A3365" s="107">
        <v>55347</v>
      </c>
      <c r="B3365" s="108" t="s">
        <v>2486</v>
      </c>
      <c r="C3365" s="108" t="s">
        <v>2487</v>
      </c>
      <c r="D3365" s="107">
        <v>56412</v>
      </c>
      <c r="E3365" s="108" t="s">
        <v>118</v>
      </c>
      <c r="F3365" s="108" t="s">
        <v>679</v>
      </c>
      <c r="G3365" s="108" t="s">
        <v>611</v>
      </c>
      <c r="H3365" s="108" t="s">
        <v>612</v>
      </c>
      <c r="I3365" s="108" t="s">
        <v>612</v>
      </c>
      <c r="J3365" s="109">
        <v>1522.7449999999999</v>
      </c>
      <c r="K3365" s="107">
        <v>2020</v>
      </c>
      <c r="L3365" s="98"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98" t="b">
        <f t="shared" si="52"/>
        <v>1</v>
      </c>
    </row>
    <row r="3366" spans="1:13">
      <c r="A3366" s="107">
        <v>55347</v>
      </c>
      <c r="B3366" s="108" t="s">
        <v>2486</v>
      </c>
      <c r="C3366" s="108" t="s">
        <v>2487</v>
      </c>
      <c r="D3366" s="107">
        <v>56412</v>
      </c>
      <c r="E3366" s="108" t="s">
        <v>118</v>
      </c>
      <c r="F3366" s="108" t="s">
        <v>679</v>
      </c>
      <c r="G3366" s="108" t="s">
        <v>611</v>
      </c>
      <c r="H3366" s="108" t="s">
        <v>604</v>
      </c>
      <c r="I3366" s="108" t="s">
        <v>604</v>
      </c>
      <c r="J3366" s="109">
        <v>1149037.3</v>
      </c>
      <c r="K3366" s="107">
        <v>2020</v>
      </c>
      <c r="L3366" s="98"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98" t="b">
        <f t="shared" si="52"/>
        <v>1</v>
      </c>
    </row>
    <row r="3367" spans="1:13">
      <c r="A3367" s="107">
        <v>55349</v>
      </c>
      <c r="B3367" s="108" t="s">
        <v>2488</v>
      </c>
      <c r="C3367" s="108" t="s">
        <v>2488</v>
      </c>
      <c r="D3367" s="107">
        <v>55749</v>
      </c>
      <c r="E3367" s="108" t="s">
        <v>146</v>
      </c>
      <c r="F3367" s="108" t="s">
        <v>679</v>
      </c>
      <c r="G3367" s="108" t="s">
        <v>611</v>
      </c>
      <c r="H3367" s="108" t="s">
        <v>612</v>
      </c>
      <c r="I3367" s="108" t="s">
        <v>612</v>
      </c>
      <c r="J3367" s="109">
        <v>141.99299999999999</v>
      </c>
      <c r="K3367" s="107">
        <v>2020</v>
      </c>
      <c r="L3367" s="98"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98" t="b">
        <f t="shared" si="52"/>
        <v>1</v>
      </c>
    </row>
    <row r="3368" spans="1:13">
      <c r="A3368" s="107">
        <v>55349</v>
      </c>
      <c r="B3368" s="108" t="s">
        <v>2488</v>
      </c>
      <c r="C3368" s="108" t="s">
        <v>2488</v>
      </c>
      <c r="D3368" s="107">
        <v>55749</v>
      </c>
      <c r="E3368" s="108" t="s">
        <v>146</v>
      </c>
      <c r="F3368" s="108" t="s">
        <v>679</v>
      </c>
      <c r="G3368" s="108" t="s">
        <v>611</v>
      </c>
      <c r="H3368" s="108" t="s">
        <v>604</v>
      </c>
      <c r="I3368" s="108" t="s">
        <v>604</v>
      </c>
      <c r="J3368" s="109">
        <v>1654366</v>
      </c>
      <c r="K3368" s="107">
        <v>2020</v>
      </c>
      <c r="L3368" s="98"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98" t="b">
        <f t="shared" si="52"/>
        <v>1</v>
      </c>
    </row>
    <row r="3369" spans="1:13">
      <c r="A3369" s="107">
        <v>55350</v>
      </c>
      <c r="B3369" s="108" t="s">
        <v>2489</v>
      </c>
      <c r="C3369" s="108" t="s">
        <v>1172</v>
      </c>
      <c r="D3369" s="107">
        <v>733</v>
      </c>
      <c r="E3369" s="108" t="s">
        <v>110</v>
      </c>
      <c r="F3369" s="108" t="s">
        <v>603</v>
      </c>
      <c r="G3369" s="108" t="s">
        <v>16</v>
      </c>
      <c r="H3369" s="108" t="s">
        <v>604</v>
      </c>
      <c r="I3369" s="108" t="s">
        <v>604</v>
      </c>
      <c r="J3369" s="109">
        <v>1680535</v>
      </c>
      <c r="K3369" s="107">
        <v>2020</v>
      </c>
      <c r="L3369" s="98"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98" t="b">
        <f t="shared" si="52"/>
        <v>1</v>
      </c>
    </row>
    <row r="3370" spans="1:13">
      <c r="A3370" s="107">
        <v>55350</v>
      </c>
      <c r="B3370" s="108" t="s">
        <v>2489</v>
      </c>
      <c r="C3370" s="108" t="s">
        <v>1172</v>
      </c>
      <c r="D3370" s="107">
        <v>733</v>
      </c>
      <c r="E3370" s="108" t="s">
        <v>110</v>
      </c>
      <c r="F3370" s="108" t="s">
        <v>603</v>
      </c>
      <c r="G3370" s="108" t="s">
        <v>24</v>
      </c>
      <c r="H3370" s="108" t="s">
        <v>612</v>
      </c>
      <c r="I3370" s="108" t="s">
        <v>612</v>
      </c>
      <c r="J3370" s="109">
        <v>0</v>
      </c>
      <c r="K3370" s="107">
        <v>2020</v>
      </c>
      <c r="L3370" s="98"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98" t="b">
        <f t="shared" si="52"/>
        <v>1</v>
      </c>
    </row>
    <row r="3371" spans="1:13">
      <c r="A3371" s="107">
        <v>55350</v>
      </c>
      <c r="B3371" s="108" t="s">
        <v>2489</v>
      </c>
      <c r="C3371" s="108" t="s">
        <v>1172</v>
      </c>
      <c r="D3371" s="107">
        <v>733</v>
      </c>
      <c r="E3371" s="108" t="s">
        <v>110</v>
      </c>
      <c r="F3371" s="108" t="s">
        <v>603</v>
      </c>
      <c r="G3371" s="108" t="s">
        <v>24</v>
      </c>
      <c r="H3371" s="108" t="s">
        <v>619</v>
      </c>
      <c r="I3371" s="108" t="s">
        <v>607</v>
      </c>
      <c r="J3371" s="109">
        <v>0</v>
      </c>
      <c r="K3371" s="107">
        <v>2020</v>
      </c>
      <c r="L3371" s="98"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98" t="b">
        <f t="shared" si="52"/>
        <v>1</v>
      </c>
    </row>
    <row r="3372" spans="1:13">
      <c r="A3372" s="107">
        <v>55350</v>
      </c>
      <c r="B3372" s="108" t="s">
        <v>2489</v>
      </c>
      <c r="C3372" s="108" t="s">
        <v>1172</v>
      </c>
      <c r="D3372" s="107">
        <v>733</v>
      </c>
      <c r="E3372" s="108" t="s">
        <v>110</v>
      </c>
      <c r="F3372" s="108" t="s">
        <v>603</v>
      </c>
      <c r="G3372" s="108" t="s">
        <v>24</v>
      </c>
      <c r="H3372" s="108" t="s">
        <v>604</v>
      </c>
      <c r="I3372" s="108" t="s">
        <v>604</v>
      </c>
      <c r="J3372" s="109">
        <v>2932575</v>
      </c>
      <c r="K3372" s="107">
        <v>2020</v>
      </c>
      <c r="L3372" s="98"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98" t="b">
        <f t="shared" si="52"/>
        <v>1</v>
      </c>
    </row>
    <row r="3373" spans="1:13">
      <c r="A3373" s="107">
        <v>55350</v>
      </c>
      <c r="B3373" s="108" t="s">
        <v>2489</v>
      </c>
      <c r="C3373" s="108" t="s">
        <v>1172</v>
      </c>
      <c r="D3373" s="107">
        <v>733</v>
      </c>
      <c r="E3373" s="108" t="s">
        <v>110</v>
      </c>
      <c r="F3373" s="108" t="s">
        <v>603</v>
      </c>
      <c r="G3373" s="108" t="s">
        <v>24</v>
      </c>
      <c r="H3373" s="108" t="s">
        <v>608</v>
      </c>
      <c r="I3373" s="108" t="s">
        <v>607</v>
      </c>
      <c r="J3373" s="109">
        <v>0</v>
      </c>
      <c r="K3373" s="107">
        <v>2020</v>
      </c>
      <c r="L3373" s="98"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98" t="b">
        <f t="shared" si="52"/>
        <v>1</v>
      </c>
    </row>
    <row r="3374" spans="1:13">
      <c r="A3374" s="107">
        <v>55357</v>
      </c>
      <c r="B3374" s="108" t="s">
        <v>2490</v>
      </c>
      <c r="C3374" s="108" t="s">
        <v>2491</v>
      </c>
      <c r="D3374" s="107">
        <v>2171</v>
      </c>
      <c r="E3374" s="108" t="s">
        <v>132</v>
      </c>
      <c r="F3374" s="108" t="s">
        <v>679</v>
      </c>
      <c r="G3374" s="108" t="s">
        <v>16</v>
      </c>
      <c r="H3374" s="108" t="s">
        <v>604</v>
      </c>
      <c r="I3374" s="108" t="s">
        <v>604</v>
      </c>
      <c r="J3374" s="109">
        <v>1336971</v>
      </c>
      <c r="K3374" s="107">
        <v>2020</v>
      </c>
      <c r="L3374" s="98"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98" t="b">
        <f t="shared" si="52"/>
        <v>1</v>
      </c>
    </row>
    <row r="3375" spans="1:13">
      <c r="A3375" s="107">
        <v>55357</v>
      </c>
      <c r="B3375" s="108" t="s">
        <v>2490</v>
      </c>
      <c r="C3375" s="108" t="s">
        <v>2491</v>
      </c>
      <c r="D3375" s="107">
        <v>2171</v>
      </c>
      <c r="E3375" s="108" t="s">
        <v>132</v>
      </c>
      <c r="F3375" s="108" t="s">
        <v>679</v>
      </c>
      <c r="G3375" s="108" t="s">
        <v>24</v>
      </c>
      <c r="H3375" s="108" t="s">
        <v>604</v>
      </c>
      <c r="I3375" s="108" t="s">
        <v>604</v>
      </c>
      <c r="J3375" s="109">
        <v>2093967</v>
      </c>
      <c r="K3375" s="107">
        <v>2020</v>
      </c>
      <c r="L3375" s="98"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98" t="b">
        <f t="shared" si="52"/>
        <v>1</v>
      </c>
    </row>
    <row r="3376" spans="1:13">
      <c r="A3376" s="107">
        <v>55358</v>
      </c>
      <c r="B3376" s="108" t="s">
        <v>2492</v>
      </c>
      <c r="C3376" s="108" t="s">
        <v>2493</v>
      </c>
      <c r="D3376" s="107">
        <v>4405</v>
      </c>
      <c r="E3376" s="108" t="s">
        <v>132</v>
      </c>
      <c r="F3376" s="108" t="s">
        <v>679</v>
      </c>
      <c r="G3376" s="108" t="s">
        <v>16</v>
      </c>
      <c r="H3376" s="108" t="s">
        <v>604</v>
      </c>
      <c r="I3376" s="108" t="s">
        <v>604</v>
      </c>
      <c r="J3376" s="109">
        <v>2363299</v>
      </c>
      <c r="K3376" s="107">
        <v>2020</v>
      </c>
      <c r="L3376" s="98"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98" t="b">
        <f t="shared" si="52"/>
        <v>1</v>
      </c>
    </row>
    <row r="3377" spans="1:13">
      <c r="A3377" s="107">
        <v>55358</v>
      </c>
      <c r="B3377" s="108" t="s">
        <v>2492</v>
      </c>
      <c r="C3377" s="108" t="s">
        <v>2493</v>
      </c>
      <c r="D3377" s="107">
        <v>4405</v>
      </c>
      <c r="E3377" s="108" t="s">
        <v>132</v>
      </c>
      <c r="F3377" s="108" t="s">
        <v>679</v>
      </c>
      <c r="G3377" s="108" t="s">
        <v>24</v>
      </c>
      <c r="H3377" s="108" t="s">
        <v>604</v>
      </c>
      <c r="I3377" s="108" t="s">
        <v>604</v>
      </c>
      <c r="J3377" s="109">
        <v>3799867</v>
      </c>
      <c r="K3377" s="107">
        <v>2020</v>
      </c>
      <c r="L3377" s="98"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98" t="b">
        <f t="shared" si="52"/>
        <v>1</v>
      </c>
    </row>
    <row r="3378" spans="1:13">
      <c r="A3378" s="107">
        <v>55364</v>
      </c>
      <c r="B3378" s="108" t="s">
        <v>2494</v>
      </c>
      <c r="C3378" s="108" t="s">
        <v>873</v>
      </c>
      <c r="D3378" s="107">
        <v>13756</v>
      </c>
      <c r="E3378" s="108" t="s">
        <v>48</v>
      </c>
      <c r="F3378" s="108" t="s">
        <v>603</v>
      </c>
      <c r="G3378" s="108" t="s">
        <v>16</v>
      </c>
      <c r="H3378" s="108" t="s">
        <v>604</v>
      </c>
      <c r="I3378" s="108" t="s">
        <v>604</v>
      </c>
      <c r="J3378" s="109">
        <v>1157749</v>
      </c>
      <c r="K3378" s="107">
        <v>2020</v>
      </c>
      <c r="L3378" s="98"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98" t="b">
        <f t="shared" si="52"/>
        <v>1</v>
      </c>
    </row>
    <row r="3379" spans="1:13">
      <c r="A3379" s="107">
        <v>55364</v>
      </c>
      <c r="B3379" s="108" t="s">
        <v>2494</v>
      </c>
      <c r="C3379" s="108" t="s">
        <v>873</v>
      </c>
      <c r="D3379" s="107">
        <v>13756</v>
      </c>
      <c r="E3379" s="108" t="s">
        <v>48</v>
      </c>
      <c r="F3379" s="108" t="s">
        <v>603</v>
      </c>
      <c r="G3379" s="108" t="s">
        <v>24</v>
      </c>
      <c r="H3379" s="108" t="s">
        <v>604</v>
      </c>
      <c r="I3379" s="108" t="s">
        <v>604</v>
      </c>
      <c r="J3379" s="109">
        <v>2211124</v>
      </c>
      <c r="K3379" s="107">
        <v>2020</v>
      </c>
      <c r="L3379" s="98"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98" t="b">
        <f t="shared" si="52"/>
        <v>1</v>
      </c>
    </row>
    <row r="3380" spans="1:13">
      <c r="A3380" s="107">
        <v>55369</v>
      </c>
      <c r="B3380" s="108" t="s">
        <v>2495</v>
      </c>
      <c r="C3380" s="108" t="s">
        <v>2496</v>
      </c>
      <c r="D3380" s="107">
        <v>61213</v>
      </c>
      <c r="E3380" s="108" t="s">
        <v>38</v>
      </c>
      <c r="F3380" s="108" t="s">
        <v>679</v>
      </c>
      <c r="G3380" s="108" t="s">
        <v>16</v>
      </c>
      <c r="H3380" s="108" t="s">
        <v>612</v>
      </c>
      <c r="I3380" s="108" t="s">
        <v>612</v>
      </c>
      <c r="J3380" s="109">
        <v>8694.9480000000003</v>
      </c>
      <c r="K3380" s="107">
        <v>2020</v>
      </c>
      <c r="L3380" s="98"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98" t="b">
        <f t="shared" si="52"/>
        <v>1</v>
      </c>
    </row>
    <row r="3381" spans="1:13">
      <c r="A3381" s="107">
        <v>55369</v>
      </c>
      <c r="B3381" s="108" t="s">
        <v>2495</v>
      </c>
      <c r="C3381" s="108" t="s">
        <v>2496</v>
      </c>
      <c r="D3381" s="107">
        <v>61213</v>
      </c>
      <c r="E3381" s="108" t="s">
        <v>38</v>
      </c>
      <c r="F3381" s="108" t="s">
        <v>679</v>
      </c>
      <c r="G3381" s="108" t="s">
        <v>16</v>
      </c>
      <c r="H3381" s="108" t="s">
        <v>1564</v>
      </c>
      <c r="I3381" s="108" t="s">
        <v>689</v>
      </c>
      <c r="J3381" s="109">
        <v>4638.3119999999999</v>
      </c>
      <c r="K3381" s="107">
        <v>2020</v>
      </c>
      <c r="L3381" s="98"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98" t="b">
        <f t="shared" si="52"/>
        <v>1</v>
      </c>
    </row>
    <row r="3382" spans="1:13">
      <c r="A3382" s="107">
        <v>55369</v>
      </c>
      <c r="B3382" s="108" t="s">
        <v>2495</v>
      </c>
      <c r="C3382" s="108" t="s">
        <v>2496</v>
      </c>
      <c r="D3382" s="107">
        <v>61213</v>
      </c>
      <c r="E3382" s="108" t="s">
        <v>38</v>
      </c>
      <c r="F3382" s="108" t="s">
        <v>679</v>
      </c>
      <c r="G3382" s="108" t="s">
        <v>16</v>
      </c>
      <c r="H3382" s="108" t="s">
        <v>963</v>
      </c>
      <c r="I3382" s="108" t="s">
        <v>621</v>
      </c>
      <c r="J3382" s="109">
        <v>51963.74</v>
      </c>
      <c r="K3382" s="107">
        <v>2020</v>
      </c>
      <c r="L3382" s="98"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98" t="b">
        <f t="shared" si="52"/>
        <v>1</v>
      </c>
    </row>
    <row r="3383" spans="1:13">
      <c r="A3383" s="107">
        <v>55369</v>
      </c>
      <c r="B3383" s="108" t="s">
        <v>2495</v>
      </c>
      <c r="C3383" s="108" t="s">
        <v>2496</v>
      </c>
      <c r="D3383" s="107">
        <v>61213</v>
      </c>
      <c r="E3383" s="108" t="s">
        <v>38</v>
      </c>
      <c r="F3383" s="108" t="s">
        <v>679</v>
      </c>
      <c r="G3383" s="108" t="s">
        <v>24</v>
      </c>
      <c r="H3383" s="108" t="s">
        <v>612</v>
      </c>
      <c r="I3383" s="108" t="s">
        <v>612</v>
      </c>
      <c r="J3383" s="109">
        <v>22455.898000000001</v>
      </c>
      <c r="K3383" s="107">
        <v>2020</v>
      </c>
      <c r="L3383" s="98"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98" t="b">
        <f t="shared" si="52"/>
        <v>1</v>
      </c>
    </row>
    <row r="3384" spans="1:13">
      <c r="A3384" s="107">
        <v>55369</v>
      </c>
      <c r="B3384" s="108" t="s">
        <v>2495</v>
      </c>
      <c r="C3384" s="108" t="s">
        <v>2496</v>
      </c>
      <c r="D3384" s="107">
        <v>61213</v>
      </c>
      <c r="E3384" s="108" t="s">
        <v>38</v>
      </c>
      <c r="F3384" s="108" t="s">
        <v>679</v>
      </c>
      <c r="G3384" s="108" t="s">
        <v>24</v>
      </c>
      <c r="H3384" s="108" t="s">
        <v>1564</v>
      </c>
      <c r="I3384" s="108" t="s">
        <v>689</v>
      </c>
      <c r="J3384" s="109">
        <v>11965.496999999999</v>
      </c>
      <c r="K3384" s="107">
        <v>2020</v>
      </c>
      <c r="L3384" s="98"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98" t="b">
        <f t="shared" si="52"/>
        <v>1</v>
      </c>
    </row>
    <row r="3385" spans="1:13">
      <c r="A3385" s="107">
        <v>55369</v>
      </c>
      <c r="B3385" s="108" t="s">
        <v>2495</v>
      </c>
      <c r="C3385" s="108" t="s">
        <v>2496</v>
      </c>
      <c r="D3385" s="107">
        <v>61213</v>
      </c>
      <c r="E3385" s="108" t="s">
        <v>38</v>
      </c>
      <c r="F3385" s="108" t="s">
        <v>679</v>
      </c>
      <c r="G3385" s="108" t="s">
        <v>24</v>
      </c>
      <c r="H3385" s="108" t="s">
        <v>963</v>
      </c>
      <c r="I3385" s="108" t="s">
        <v>621</v>
      </c>
      <c r="J3385" s="109">
        <v>133177.60999999999</v>
      </c>
      <c r="K3385" s="107">
        <v>2020</v>
      </c>
      <c r="L3385" s="98"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98" t="b">
        <f t="shared" si="52"/>
        <v>1</v>
      </c>
    </row>
    <row r="3386" spans="1:13">
      <c r="A3386" s="107">
        <v>55372</v>
      </c>
      <c r="B3386" s="108" t="s">
        <v>2497</v>
      </c>
      <c r="C3386" s="108" t="s">
        <v>2498</v>
      </c>
      <c r="D3386" s="107">
        <v>32790</v>
      </c>
      <c r="E3386" s="108" t="s">
        <v>10</v>
      </c>
      <c r="F3386" s="108" t="s">
        <v>679</v>
      </c>
      <c r="G3386" s="108" t="s">
        <v>16</v>
      </c>
      <c r="H3386" s="108" t="s">
        <v>604</v>
      </c>
      <c r="I3386" s="108" t="s">
        <v>604</v>
      </c>
      <c r="J3386" s="109">
        <v>0</v>
      </c>
      <c r="K3386" s="107">
        <v>2020</v>
      </c>
      <c r="L3386" s="98"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98" t="b">
        <f t="shared" si="52"/>
        <v>1</v>
      </c>
    </row>
    <row r="3387" spans="1:13">
      <c r="A3387" s="107">
        <v>55372</v>
      </c>
      <c r="B3387" s="108" t="s">
        <v>2497</v>
      </c>
      <c r="C3387" s="108" t="s">
        <v>2498</v>
      </c>
      <c r="D3387" s="107">
        <v>32790</v>
      </c>
      <c r="E3387" s="108" t="s">
        <v>10</v>
      </c>
      <c r="F3387" s="108" t="s">
        <v>679</v>
      </c>
      <c r="G3387" s="108" t="s">
        <v>24</v>
      </c>
      <c r="H3387" s="108" t="s">
        <v>604</v>
      </c>
      <c r="I3387" s="108" t="s">
        <v>604</v>
      </c>
      <c r="J3387" s="109">
        <v>0</v>
      </c>
      <c r="K3387" s="107">
        <v>2020</v>
      </c>
      <c r="L3387" s="98"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98" t="b">
        <f t="shared" si="52"/>
        <v>1</v>
      </c>
    </row>
    <row r="3388" spans="1:13">
      <c r="A3388" s="107">
        <v>55375</v>
      </c>
      <c r="B3388" s="108" t="s">
        <v>2499</v>
      </c>
      <c r="C3388" s="108" t="s">
        <v>2500</v>
      </c>
      <c r="D3388" s="107">
        <v>22979</v>
      </c>
      <c r="E3388" s="108" t="s">
        <v>102</v>
      </c>
      <c r="F3388" s="108" t="s">
        <v>679</v>
      </c>
      <c r="G3388" s="108" t="s">
        <v>16</v>
      </c>
      <c r="H3388" s="108" t="s">
        <v>612</v>
      </c>
      <c r="I3388" s="108" t="s">
        <v>612</v>
      </c>
      <c r="J3388" s="109">
        <v>84.61</v>
      </c>
      <c r="K3388" s="107">
        <v>2020</v>
      </c>
      <c r="L3388" s="98"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98" t="b">
        <f t="shared" si="52"/>
        <v>1</v>
      </c>
    </row>
    <row r="3389" spans="1:13">
      <c r="A3389" s="107">
        <v>55375</v>
      </c>
      <c r="B3389" s="108" t="s">
        <v>2499</v>
      </c>
      <c r="C3389" s="108" t="s">
        <v>2500</v>
      </c>
      <c r="D3389" s="107">
        <v>22979</v>
      </c>
      <c r="E3389" s="108" t="s">
        <v>102</v>
      </c>
      <c r="F3389" s="108" t="s">
        <v>679</v>
      </c>
      <c r="G3389" s="108" t="s">
        <v>16</v>
      </c>
      <c r="H3389" s="108" t="s">
        <v>604</v>
      </c>
      <c r="I3389" s="108" t="s">
        <v>604</v>
      </c>
      <c r="J3389" s="109">
        <v>968274.39</v>
      </c>
      <c r="K3389" s="107">
        <v>2020</v>
      </c>
      <c r="L3389" s="98"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98" t="b">
        <f t="shared" si="52"/>
        <v>1</v>
      </c>
    </row>
    <row r="3390" spans="1:13">
      <c r="A3390" s="107">
        <v>55375</v>
      </c>
      <c r="B3390" s="108" t="s">
        <v>2499</v>
      </c>
      <c r="C3390" s="108" t="s">
        <v>2500</v>
      </c>
      <c r="D3390" s="107">
        <v>22979</v>
      </c>
      <c r="E3390" s="108" t="s">
        <v>102</v>
      </c>
      <c r="F3390" s="108" t="s">
        <v>679</v>
      </c>
      <c r="G3390" s="108" t="s">
        <v>24</v>
      </c>
      <c r="H3390" s="108" t="s">
        <v>612</v>
      </c>
      <c r="I3390" s="108" t="s">
        <v>612</v>
      </c>
      <c r="J3390" s="109">
        <v>144.74700000000001</v>
      </c>
      <c r="K3390" s="107">
        <v>2020</v>
      </c>
      <c r="L3390" s="98"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98" t="b">
        <f t="shared" si="52"/>
        <v>1</v>
      </c>
    </row>
    <row r="3391" spans="1:13">
      <c r="A3391" s="107">
        <v>55375</v>
      </c>
      <c r="B3391" s="108" t="s">
        <v>2499</v>
      </c>
      <c r="C3391" s="108" t="s">
        <v>2500</v>
      </c>
      <c r="D3391" s="107">
        <v>22979</v>
      </c>
      <c r="E3391" s="108" t="s">
        <v>102</v>
      </c>
      <c r="F3391" s="108" t="s">
        <v>679</v>
      </c>
      <c r="G3391" s="108" t="s">
        <v>24</v>
      </c>
      <c r="H3391" s="108" t="s">
        <v>604</v>
      </c>
      <c r="I3391" s="108" t="s">
        <v>604</v>
      </c>
      <c r="J3391" s="109">
        <v>1606884.3</v>
      </c>
      <c r="K3391" s="107">
        <v>2020</v>
      </c>
      <c r="L3391" s="98"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98" t="b">
        <f t="shared" si="52"/>
        <v>1</v>
      </c>
    </row>
    <row r="3392" spans="1:13">
      <c r="A3392" s="107">
        <v>55380</v>
      </c>
      <c r="B3392" s="108" t="s">
        <v>2501</v>
      </c>
      <c r="C3392" s="108" t="s">
        <v>1238</v>
      </c>
      <c r="D3392" s="107">
        <v>814</v>
      </c>
      <c r="E3392" s="108" t="s">
        <v>14</v>
      </c>
      <c r="F3392" s="108" t="s">
        <v>603</v>
      </c>
      <c r="G3392" s="108" t="s">
        <v>16</v>
      </c>
      <c r="H3392" s="108" t="s">
        <v>604</v>
      </c>
      <c r="I3392" s="108" t="s">
        <v>604</v>
      </c>
      <c r="J3392" s="109">
        <v>3825185</v>
      </c>
      <c r="K3392" s="107">
        <v>2020</v>
      </c>
      <c r="L3392" s="98"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98" t="b">
        <f t="shared" si="52"/>
        <v>1</v>
      </c>
    </row>
    <row r="3393" spans="1:13">
      <c r="A3393" s="107">
        <v>55380</v>
      </c>
      <c r="B3393" s="108" t="s">
        <v>2501</v>
      </c>
      <c r="C3393" s="108" t="s">
        <v>1238</v>
      </c>
      <c r="D3393" s="107">
        <v>814</v>
      </c>
      <c r="E3393" s="108" t="s">
        <v>14</v>
      </c>
      <c r="F3393" s="108" t="s">
        <v>603</v>
      </c>
      <c r="G3393" s="108" t="s">
        <v>24</v>
      </c>
      <c r="H3393" s="108" t="s">
        <v>604</v>
      </c>
      <c r="I3393" s="108" t="s">
        <v>604</v>
      </c>
      <c r="J3393" s="109">
        <v>5795525</v>
      </c>
      <c r="K3393" s="107">
        <v>2020</v>
      </c>
      <c r="L3393" s="98"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98" t="b">
        <f t="shared" si="52"/>
        <v>1</v>
      </c>
    </row>
    <row r="3394" spans="1:13">
      <c r="A3394" s="107">
        <v>55381</v>
      </c>
      <c r="B3394" s="108" t="s">
        <v>2502</v>
      </c>
      <c r="C3394" s="108" t="s">
        <v>2503</v>
      </c>
      <c r="D3394" s="107">
        <v>4194</v>
      </c>
      <c r="E3394" s="108" t="s">
        <v>140</v>
      </c>
      <c r="F3394" s="108" t="s">
        <v>679</v>
      </c>
      <c r="G3394" s="108" t="s">
        <v>611</v>
      </c>
      <c r="H3394" s="108" t="s">
        <v>612</v>
      </c>
      <c r="I3394" s="108" t="s">
        <v>612</v>
      </c>
      <c r="J3394" s="109">
        <v>23861</v>
      </c>
      <c r="K3394" s="107">
        <v>2020</v>
      </c>
      <c r="L3394" s="98"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98" t="b">
        <f t="shared" si="52"/>
        <v>1</v>
      </c>
    </row>
    <row r="3395" spans="1:13">
      <c r="A3395" s="107">
        <v>55382</v>
      </c>
      <c r="B3395" s="108" t="s">
        <v>2504</v>
      </c>
      <c r="C3395" s="108" t="s">
        <v>1350</v>
      </c>
      <c r="D3395" s="107">
        <v>13994</v>
      </c>
      <c r="E3395" s="108" t="s">
        <v>35</v>
      </c>
      <c r="F3395" s="108" t="s">
        <v>603</v>
      </c>
      <c r="G3395" s="108" t="s">
        <v>16</v>
      </c>
      <c r="H3395" s="108" t="s">
        <v>604</v>
      </c>
      <c r="I3395" s="108" t="s">
        <v>604</v>
      </c>
      <c r="J3395" s="109">
        <v>2735858</v>
      </c>
      <c r="K3395" s="107">
        <v>2020</v>
      </c>
      <c r="L3395" s="98"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98" t="b">
        <f t="shared" si="52"/>
        <v>1</v>
      </c>
    </row>
    <row r="3396" spans="1:13">
      <c r="A3396" s="107">
        <v>55382</v>
      </c>
      <c r="B3396" s="108" t="s">
        <v>2504</v>
      </c>
      <c r="C3396" s="108" t="s">
        <v>1350</v>
      </c>
      <c r="D3396" s="107">
        <v>13994</v>
      </c>
      <c r="E3396" s="108" t="s">
        <v>35</v>
      </c>
      <c r="F3396" s="108" t="s">
        <v>603</v>
      </c>
      <c r="G3396" s="108" t="s">
        <v>24</v>
      </c>
      <c r="H3396" s="108" t="s">
        <v>604</v>
      </c>
      <c r="I3396" s="108" t="s">
        <v>604</v>
      </c>
      <c r="J3396" s="109">
        <v>3841040</v>
      </c>
      <c r="K3396" s="107">
        <v>2020</v>
      </c>
      <c r="L3396" s="98"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98" t="b">
        <f t="shared" si="52"/>
        <v>1</v>
      </c>
    </row>
    <row r="3397" spans="1:13">
      <c r="A3397" s="107">
        <v>55386</v>
      </c>
      <c r="B3397" s="108" t="s">
        <v>2505</v>
      </c>
      <c r="C3397" s="108" t="s">
        <v>1133</v>
      </c>
      <c r="D3397" s="107">
        <v>17539</v>
      </c>
      <c r="E3397" s="108" t="s">
        <v>123</v>
      </c>
      <c r="F3397" s="108" t="s">
        <v>603</v>
      </c>
      <c r="G3397" s="108" t="s">
        <v>16</v>
      </c>
      <c r="H3397" s="108" t="s">
        <v>612</v>
      </c>
      <c r="I3397" s="108" t="s">
        <v>612</v>
      </c>
      <c r="J3397" s="109">
        <v>92.072000000000003</v>
      </c>
      <c r="K3397" s="107">
        <v>2020</v>
      </c>
      <c r="L3397" s="98"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98" t="b">
        <f t="shared" si="52"/>
        <v>1</v>
      </c>
    </row>
    <row r="3398" spans="1:13">
      <c r="A3398" s="107">
        <v>55386</v>
      </c>
      <c r="B3398" s="108" t="s">
        <v>2505</v>
      </c>
      <c r="C3398" s="108" t="s">
        <v>1133</v>
      </c>
      <c r="D3398" s="107">
        <v>17539</v>
      </c>
      <c r="E3398" s="108" t="s">
        <v>123</v>
      </c>
      <c r="F3398" s="108" t="s">
        <v>603</v>
      </c>
      <c r="G3398" s="108" t="s">
        <v>16</v>
      </c>
      <c r="H3398" s="108" t="s">
        <v>604</v>
      </c>
      <c r="I3398" s="108" t="s">
        <v>604</v>
      </c>
      <c r="J3398" s="109">
        <v>1044982.9</v>
      </c>
      <c r="K3398" s="107">
        <v>2020</v>
      </c>
      <c r="L3398" s="98"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98" t="b">
        <f t="shared" si="52"/>
        <v>1</v>
      </c>
    </row>
    <row r="3399" spans="1:13">
      <c r="A3399" s="107">
        <v>55386</v>
      </c>
      <c r="B3399" s="108" t="s">
        <v>2505</v>
      </c>
      <c r="C3399" s="108" t="s">
        <v>1133</v>
      </c>
      <c r="D3399" s="107">
        <v>17539</v>
      </c>
      <c r="E3399" s="108" t="s">
        <v>123</v>
      </c>
      <c r="F3399" s="108" t="s">
        <v>603</v>
      </c>
      <c r="G3399" s="108" t="s">
        <v>24</v>
      </c>
      <c r="H3399" s="108" t="s">
        <v>612</v>
      </c>
      <c r="I3399" s="108" t="s">
        <v>612</v>
      </c>
      <c r="J3399" s="109">
        <v>177.32499999999999</v>
      </c>
      <c r="K3399" s="107">
        <v>2020</v>
      </c>
      <c r="L3399" s="98"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98" t="b">
        <f t="shared" si="52"/>
        <v>1</v>
      </c>
    </row>
    <row r="3400" spans="1:13">
      <c r="A3400" s="107">
        <v>55386</v>
      </c>
      <c r="B3400" s="108" t="s">
        <v>2505</v>
      </c>
      <c r="C3400" s="108" t="s">
        <v>1133</v>
      </c>
      <c r="D3400" s="107">
        <v>17539</v>
      </c>
      <c r="E3400" s="108" t="s">
        <v>123</v>
      </c>
      <c r="F3400" s="108" t="s">
        <v>603</v>
      </c>
      <c r="G3400" s="108" t="s">
        <v>24</v>
      </c>
      <c r="H3400" s="108" t="s">
        <v>604</v>
      </c>
      <c r="I3400" s="108" t="s">
        <v>604</v>
      </c>
      <c r="J3400" s="109">
        <v>1839476.7</v>
      </c>
      <c r="K3400" s="107">
        <v>2020</v>
      </c>
      <c r="L3400" s="98"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98"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07">
        <v>55390</v>
      </c>
      <c r="B3401" s="108" t="s">
        <v>2506</v>
      </c>
      <c r="C3401" s="108" t="s">
        <v>2507</v>
      </c>
      <c r="D3401" s="107">
        <v>18050</v>
      </c>
      <c r="E3401" s="108" t="s">
        <v>132</v>
      </c>
      <c r="F3401" s="108" t="s">
        <v>1454</v>
      </c>
      <c r="G3401" s="108" t="s">
        <v>649</v>
      </c>
      <c r="H3401" s="108" t="s">
        <v>612</v>
      </c>
      <c r="I3401" s="108" t="s">
        <v>612</v>
      </c>
      <c r="J3401" s="109">
        <v>14</v>
      </c>
      <c r="K3401" s="107">
        <v>2020</v>
      </c>
      <c r="L3401" s="98"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98" t="b">
        <f t="shared" si="53"/>
        <v>0</v>
      </c>
    </row>
    <row r="3402" spans="1:13">
      <c r="A3402" s="107">
        <v>55391</v>
      </c>
      <c r="B3402" s="108" t="s">
        <v>2508</v>
      </c>
      <c r="C3402" s="108" t="s">
        <v>2509</v>
      </c>
      <c r="D3402" s="107">
        <v>56085</v>
      </c>
      <c r="E3402" s="108" t="s">
        <v>148</v>
      </c>
      <c r="F3402" s="108" t="s">
        <v>679</v>
      </c>
      <c r="G3402" s="108" t="s">
        <v>611</v>
      </c>
      <c r="H3402" s="108" t="s">
        <v>612</v>
      </c>
      <c r="I3402" s="108" t="s">
        <v>612</v>
      </c>
      <c r="J3402" s="109">
        <v>654.053</v>
      </c>
      <c r="K3402" s="107">
        <v>2020</v>
      </c>
      <c r="L3402" s="98"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98" t="b">
        <f t="shared" si="53"/>
        <v>1</v>
      </c>
    </row>
    <row r="3403" spans="1:13">
      <c r="A3403" s="107">
        <v>55391</v>
      </c>
      <c r="B3403" s="108" t="s">
        <v>2508</v>
      </c>
      <c r="C3403" s="108" t="s">
        <v>2509</v>
      </c>
      <c r="D3403" s="107">
        <v>56085</v>
      </c>
      <c r="E3403" s="108" t="s">
        <v>148</v>
      </c>
      <c r="F3403" s="108" t="s">
        <v>679</v>
      </c>
      <c r="G3403" s="108" t="s">
        <v>611</v>
      </c>
      <c r="H3403" s="108" t="s">
        <v>604</v>
      </c>
      <c r="I3403" s="108" t="s">
        <v>604</v>
      </c>
      <c r="J3403" s="109">
        <v>434259.95</v>
      </c>
      <c r="K3403" s="107">
        <v>2020</v>
      </c>
      <c r="L3403" s="98"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98" t="b">
        <f t="shared" si="53"/>
        <v>1</v>
      </c>
    </row>
    <row r="3404" spans="1:13">
      <c r="A3404" s="107">
        <v>55393</v>
      </c>
      <c r="B3404" s="108" t="s">
        <v>2510</v>
      </c>
      <c r="C3404" s="108" t="s">
        <v>2511</v>
      </c>
      <c r="D3404" s="107">
        <v>2799</v>
      </c>
      <c r="E3404" s="108" t="s">
        <v>16</v>
      </c>
      <c r="F3404" s="108" t="s">
        <v>679</v>
      </c>
      <c r="G3404" s="108" t="s">
        <v>16</v>
      </c>
      <c r="H3404" s="108" t="s">
        <v>604</v>
      </c>
      <c r="I3404" s="108" t="s">
        <v>604</v>
      </c>
      <c r="J3404" s="109">
        <v>909286</v>
      </c>
      <c r="K3404" s="107">
        <v>2020</v>
      </c>
      <c r="L3404" s="98"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98" t="b">
        <f t="shared" si="53"/>
        <v>1</v>
      </c>
    </row>
    <row r="3405" spans="1:13">
      <c r="A3405" s="107">
        <v>55393</v>
      </c>
      <c r="B3405" s="108" t="s">
        <v>2510</v>
      </c>
      <c r="C3405" s="108" t="s">
        <v>2511</v>
      </c>
      <c r="D3405" s="107">
        <v>2799</v>
      </c>
      <c r="E3405" s="108" t="s">
        <v>16</v>
      </c>
      <c r="F3405" s="108" t="s">
        <v>679</v>
      </c>
      <c r="G3405" s="108" t="s">
        <v>24</v>
      </c>
      <c r="H3405" s="108" t="s">
        <v>604</v>
      </c>
      <c r="I3405" s="108" t="s">
        <v>604</v>
      </c>
      <c r="J3405" s="109">
        <v>1475156</v>
      </c>
      <c r="K3405" s="107">
        <v>2020</v>
      </c>
      <c r="L3405" s="98"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98" t="b">
        <f t="shared" si="53"/>
        <v>1</v>
      </c>
    </row>
    <row r="3406" spans="1:13">
      <c r="A3406" s="107">
        <v>55397</v>
      </c>
      <c r="B3406" s="108" t="s">
        <v>2512</v>
      </c>
      <c r="C3406" s="108" t="s">
        <v>2513</v>
      </c>
      <c r="D3406" s="107">
        <v>59922</v>
      </c>
      <c r="E3406" s="108" t="s">
        <v>110</v>
      </c>
      <c r="F3406" s="108" t="s">
        <v>679</v>
      </c>
      <c r="G3406" s="108" t="s">
        <v>16</v>
      </c>
      <c r="H3406" s="108" t="s">
        <v>604</v>
      </c>
      <c r="I3406" s="108" t="s">
        <v>604</v>
      </c>
      <c r="J3406" s="109">
        <v>2018950</v>
      </c>
      <c r="K3406" s="107">
        <v>2020</v>
      </c>
      <c r="L3406" s="98"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98" t="b">
        <f t="shared" si="53"/>
        <v>1</v>
      </c>
    </row>
    <row r="3407" spans="1:13">
      <c r="A3407" s="107">
        <v>55397</v>
      </c>
      <c r="B3407" s="108" t="s">
        <v>2512</v>
      </c>
      <c r="C3407" s="108" t="s">
        <v>2513</v>
      </c>
      <c r="D3407" s="107">
        <v>59922</v>
      </c>
      <c r="E3407" s="108" t="s">
        <v>110</v>
      </c>
      <c r="F3407" s="108" t="s">
        <v>679</v>
      </c>
      <c r="G3407" s="108" t="s">
        <v>24</v>
      </c>
      <c r="H3407" s="108" t="s">
        <v>604</v>
      </c>
      <c r="I3407" s="108" t="s">
        <v>604</v>
      </c>
      <c r="J3407" s="109">
        <v>2924311</v>
      </c>
      <c r="K3407" s="107">
        <v>2020</v>
      </c>
      <c r="L3407" s="98"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98" t="b">
        <f t="shared" si="53"/>
        <v>1</v>
      </c>
    </row>
    <row r="3408" spans="1:13">
      <c r="A3408" s="107">
        <v>55400</v>
      </c>
      <c r="B3408" s="108" t="s">
        <v>2514</v>
      </c>
      <c r="C3408" s="108" t="s">
        <v>2514</v>
      </c>
      <c r="D3408" s="107">
        <v>34164</v>
      </c>
      <c r="E3408" s="108" t="s">
        <v>16</v>
      </c>
      <c r="F3408" s="108" t="s">
        <v>870</v>
      </c>
      <c r="G3408" s="108" t="s">
        <v>16</v>
      </c>
      <c r="H3408" s="108" t="s">
        <v>604</v>
      </c>
      <c r="I3408" s="108" t="s">
        <v>604</v>
      </c>
      <c r="J3408" s="109">
        <v>1263151</v>
      </c>
      <c r="K3408" s="107">
        <v>2020</v>
      </c>
      <c r="L3408" s="98"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98" t="b">
        <f t="shared" si="53"/>
        <v>1</v>
      </c>
    </row>
    <row r="3409" spans="1:13">
      <c r="A3409" s="107">
        <v>55400</v>
      </c>
      <c r="B3409" s="108" t="s">
        <v>2514</v>
      </c>
      <c r="C3409" s="108" t="s">
        <v>2514</v>
      </c>
      <c r="D3409" s="107">
        <v>34164</v>
      </c>
      <c r="E3409" s="108" t="s">
        <v>16</v>
      </c>
      <c r="F3409" s="108" t="s">
        <v>870</v>
      </c>
      <c r="G3409" s="108" t="s">
        <v>24</v>
      </c>
      <c r="H3409" s="108" t="s">
        <v>604</v>
      </c>
      <c r="I3409" s="108" t="s">
        <v>604</v>
      </c>
      <c r="J3409" s="109">
        <v>2110549</v>
      </c>
      <c r="K3409" s="107">
        <v>2020</v>
      </c>
      <c r="L3409" s="98"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98" t="b">
        <f t="shared" si="53"/>
        <v>1</v>
      </c>
    </row>
    <row r="3410" spans="1:13">
      <c r="A3410" s="107">
        <v>55402</v>
      </c>
      <c r="B3410" s="108" t="s">
        <v>2515</v>
      </c>
      <c r="C3410" s="108" t="s">
        <v>958</v>
      </c>
      <c r="D3410" s="107">
        <v>5109</v>
      </c>
      <c r="E3410" s="108" t="s">
        <v>73</v>
      </c>
      <c r="F3410" s="108" t="s">
        <v>603</v>
      </c>
      <c r="G3410" s="108" t="s">
        <v>611</v>
      </c>
      <c r="H3410" s="108" t="s">
        <v>604</v>
      </c>
      <c r="I3410" s="108" t="s">
        <v>604</v>
      </c>
      <c r="J3410" s="109">
        <v>1147326</v>
      </c>
      <c r="K3410" s="107">
        <v>2020</v>
      </c>
      <c r="L3410" s="98"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98" t="b">
        <f t="shared" si="53"/>
        <v>1</v>
      </c>
    </row>
    <row r="3411" spans="1:13">
      <c r="A3411" s="107">
        <v>55404</v>
      </c>
      <c r="B3411" s="108" t="s">
        <v>2516</v>
      </c>
      <c r="C3411" s="108" t="s">
        <v>2516</v>
      </c>
      <c r="D3411" s="107">
        <v>3131</v>
      </c>
      <c r="E3411" s="108" t="s">
        <v>62</v>
      </c>
      <c r="F3411" s="108" t="s">
        <v>870</v>
      </c>
      <c r="G3411" s="108" t="s">
        <v>16</v>
      </c>
      <c r="H3411" s="108" t="s">
        <v>604</v>
      </c>
      <c r="I3411" s="108" t="s">
        <v>604</v>
      </c>
      <c r="J3411" s="109">
        <v>612308</v>
      </c>
      <c r="K3411" s="107">
        <v>2020</v>
      </c>
      <c r="L3411" s="98"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98" t="b">
        <f t="shared" si="53"/>
        <v>1</v>
      </c>
    </row>
    <row r="3412" spans="1:13">
      <c r="A3412" s="107">
        <v>55404</v>
      </c>
      <c r="B3412" s="108" t="s">
        <v>2516</v>
      </c>
      <c r="C3412" s="108" t="s">
        <v>2516</v>
      </c>
      <c r="D3412" s="107">
        <v>3131</v>
      </c>
      <c r="E3412" s="108" t="s">
        <v>62</v>
      </c>
      <c r="F3412" s="108" t="s">
        <v>870</v>
      </c>
      <c r="G3412" s="108" t="s">
        <v>24</v>
      </c>
      <c r="H3412" s="108" t="s">
        <v>604</v>
      </c>
      <c r="I3412" s="108" t="s">
        <v>604</v>
      </c>
      <c r="J3412" s="109">
        <v>1822145</v>
      </c>
      <c r="K3412" s="107">
        <v>2020</v>
      </c>
      <c r="L3412" s="98"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98" t="b">
        <f t="shared" si="53"/>
        <v>1</v>
      </c>
    </row>
    <row r="3413" spans="1:13">
      <c r="A3413" s="107">
        <v>55405</v>
      </c>
      <c r="B3413" s="108" t="s">
        <v>2517</v>
      </c>
      <c r="C3413" s="108" t="s">
        <v>2518</v>
      </c>
      <c r="D3413" s="107">
        <v>32173</v>
      </c>
      <c r="E3413" s="108" t="s">
        <v>102</v>
      </c>
      <c r="F3413" s="108" t="s">
        <v>679</v>
      </c>
      <c r="G3413" s="108" t="s">
        <v>16</v>
      </c>
      <c r="H3413" s="108" t="s">
        <v>612</v>
      </c>
      <c r="I3413" s="108" t="s">
        <v>612</v>
      </c>
      <c r="J3413" s="109">
        <v>0</v>
      </c>
      <c r="K3413" s="107">
        <v>2020</v>
      </c>
      <c r="L3413" s="98"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98" t="b">
        <f t="shared" si="53"/>
        <v>1</v>
      </c>
    </row>
    <row r="3414" spans="1:13">
      <c r="A3414" s="107">
        <v>55405</v>
      </c>
      <c r="B3414" s="108" t="s">
        <v>2517</v>
      </c>
      <c r="C3414" s="108" t="s">
        <v>2518</v>
      </c>
      <c r="D3414" s="107">
        <v>32173</v>
      </c>
      <c r="E3414" s="108" t="s">
        <v>102</v>
      </c>
      <c r="F3414" s="108" t="s">
        <v>679</v>
      </c>
      <c r="G3414" s="108" t="s">
        <v>16</v>
      </c>
      <c r="H3414" s="108" t="s">
        <v>604</v>
      </c>
      <c r="I3414" s="108" t="s">
        <v>604</v>
      </c>
      <c r="J3414" s="109">
        <v>684129</v>
      </c>
      <c r="K3414" s="107">
        <v>2020</v>
      </c>
      <c r="L3414" s="98"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98" t="b">
        <f t="shared" si="53"/>
        <v>1</v>
      </c>
    </row>
    <row r="3415" spans="1:13">
      <c r="A3415" s="107">
        <v>55405</v>
      </c>
      <c r="B3415" s="108" t="s">
        <v>2517</v>
      </c>
      <c r="C3415" s="108" t="s">
        <v>2518</v>
      </c>
      <c r="D3415" s="107">
        <v>32173</v>
      </c>
      <c r="E3415" s="108" t="s">
        <v>102</v>
      </c>
      <c r="F3415" s="108" t="s">
        <v>679</v>
      </c>
      <c r="G3415" s="108" t="s">
        <v>24</v>
      </c>
      <c r="H3415" s="108" t="s">
        <v>612</v>
      </c>
      <c r="I3415" s="108" t="s">
        <v>612</v>
      </c>
      <c r="J3415" s="109">
        <v>0</v>
      </c>
      <c r="K3415" s="107">
        <v>2020</v>
      </c>
      <c r="L3415" s="98"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98" t="b">
        <f t="shared" si="53"/>
        <v>1</v>
      </c>
    </row>
    <row r="3416" spans="1:13">
      <c r="A3416" s="107">
        <v>55405</v>
      </c>
      <c r="B3416" s="108" t="s">
        <v>2517</v>
      </c>
      <c r="C3416" s="108" t="s">
        <v>2518</v>
      </c>
      <c r="D3416" s="107">
        <v>32173</v>
      </c>
      <c r="E3416" s="108" t="s">
        <v>102</v>
      </c>
      <c r="F3416" s="108" t="s">
        <v>679</v>
      </c>
      <c r="G3416" s="108" t="s">
        <v>24</v>
      </c>
      <c r="H3416" s="108" t="s">
        <v>604</v>
      </c>
      <c r="I3416" s="108" t="s">
        <v>604</v>
      </c>
      <c r="J3416" s="109">
        <v>1278586</v>
      </c>
      <c r="K3416" s="107">
        <v>2020</v>
      </c>
      <c r="L3416" s="98"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98" t="b">
        <f t="shared" si="53"/>
        <v>1</v>
      </c>
    </row>
    <row r="3417" spans="1:13">
      <c r="A3417" s="107">
        <v>55406</v>
      </c>
      <c r="B3417" s="108" t="s">
        <v>2519</v>
      </c>
      <c r="C3417" s="108" t="s">
        <v>2520</v>
      </c>
      <c r="D3417" s="107">
        <v>59423</v>
      </c>
      <c r="E3417" s="108" t="s">
        <v>35</v>
      </c>
      <c r="F3417" s="108" t="s">
        <v>679</v>
      </c>
      <c r="G3417" s="108" t="s">
        <v>16</v>
      </c>
      <c r="H3417" s="108" t="s">
        <v>604</v>
      </c>
      <c r="I3417" s="108" t="s">
        <v>604</v>
      </c>
      <c r="J3417" s="109">
        <v>1015555</v>
      </c>
      <c r="K3417" s="107">
        <v>2020</v>
      </c>
      <c r="L3417" s="98"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98" t="b">
        <f t="shared" si="53"/>
        <v>1</v>
      </c>
    </row>
    <row r="3418" spans="1:13">
      <c r="A3418" s="107">
        <v>55406</v>
      </c>
      <c r="B3418" s="108" t="s">
        <v>2519</v>
      </c>
      <c r="C3418" s="108" t="s">
        <v>2520</v>
      </c>
      <c r="D3418" s="107">
        <v>59423</v>
      </c>
      <c r="E3418" s="108" t="s">
        <v>35</v>
      </c>
      <c r="F3418" s="108" t="s">
        <v>679</v>
      </c>
      <c r="G3418" s="108" t="s">
        <v>24</v>
      </c>
      <c r="H3418" s="108" t="s">
        <v>604</v>
      </c>
      <c r="I3418" s="108" t="s">
        <v>604</v>
      </c>
      <c r="J3418" s="109">
        <v>1847670</v>
      </c>
      <c r="K3418" s="107">
        <v>2020</v>
      </c>
      <c r="L3418" s="98"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98" t="b">
        <f t="shared" si="53"/>
        <v>1</v>
      </c>
    </row>
    <row r="3419" spans="1:13">
      <c r="A3419" s="107">
        <v>55409</v>
      </c>
      <c r="B3419" s="108" t="s">
        <v>2521</v>
      </c>
      <c r="C3419" s="108" t="s">
        <v>2522</v>
      </c>
      <c r="D3419" s="107">
        <v>34028</v>
      </c>
      <c r="E3419" s="108" t="s">
        <v>3</v>
      </c>
      <c r="F3419" s="108" t="s">
        <v>679</v>
      </c>
      <c r="G3419" s="108" t="s">
        <v>611</v>
      </c>
      <c r="H3419" s="108" t="s">
        <v>612</v>
      </c>
      <c r="I3419" s="108" t="s">
        <v>612</v>
      </c>
      <c r="J3419" s="109">
        <v>1698.18</v>
      </c>
      <c r="K3419" s="107">
        <v>2020</v>
      </c>
      <c r="L3419" s="98"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98" t="b">
        <f t="shared" si="53"/>
        <v>1</v>
      </c>
    </row>
    <row r="3420" spans="1:13">
      <c r="A3420" s="107">
        <v>55409</v>
      </c>
      <c r="B3420" s="108" t="s">
        <v>2521</v>
      </c>
      <c r="C3420" s="108" t="s">
        <v>2522</v>
      </c>
      <c r="D3420" s="107">
        <v>34028</v>
      </c>
      <c r="E3420" s="108" t="s">
        <v>3</v>
      </c>
      <c r="F3420" s="108" t="s">
        <v>679</v>
      </c>
      <c r="G3420" s="108" t="s">
        <v>611</v>
      </c>
      <c r="H3420" s="108" t="s">
        <v>604</v>
      </c>
      <c r="I3420" s="108" t="s">
        <v>604</v>
      </c>
      <c r="J3420" s="109">
        <v>37512.82</v>
      </c>
      <c r="K3420" s="107">
        <v>2020</v>
      </c>
      <c r="L3420" s="98"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98" t="b">
        <f t="shared" si="53"/>
        <v>1</v>
      </c>
    </row>
    <row r="3421" spans="1:13">
      <c r="A3421" s="107">
        <v>55411</v>
      </c>
      <c r="B3421" s="108" t="s">
        <v>2523</v>
      </c>
      <c r="C3421" s="108" t="s">
        <v>2524</v>
      </c>
      <c r="D3421" s="107">
        <v>55987</v>
      </c>
      <c r="E3421" s="108" t="s">
        <v>3</v>
      </c>
      <c r="F3421" s="108" t="s">
        <v>679</v>
      </c>
      <c r="G3421" s="108" t="s">
        <v>16</v>
      </c>
      <c r="H3421" s="108" t="s">
        <v>604</v>
      </c>
      <c r="I3421" s="108" t="s">
        <v>604</v>
      </c>
      <c r="J3421" s="109">
        <v>1760223</v>
      </c>
      <c r="K3421" s="107">
        <v>2020</v>
      </c>
      <c r="L3421" s="98"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98" t="b">
        <f t="shared" si="53"/>
        <v>1</v>
      </c>
    </row>
    <row r="3422" spans="1:13">
      <c r="A3422" s="107">
        <v>55411</v>
      </c>
      <c r="B3422" s="108" t="s">
        <v>2523</v>
      </c>
      <c r="C3422" s="108" t="s">
        <v>2524</v>
      </c>
      <c r="D3422" s="107">
        <v>55987</v>
      </c>
      <c r="E3422" s="108" t="s">
        <v>3</v>
      </c>
      <c r="F3422" s="108" t="s">
        <v>679</v>
      </c>
      <c r="G3422" s="108" t="s">
        <v>24</v>
      </c>
      <c r="H3422" s="108" t="s">
        <v>604</v>
      </c>
      <c r="I3422" s="108" t="s">
        <v>604</v>
      </c>
      <c r="J3422" s="109">
        <v>3314435</v>
      </c>
      <c r="K3422" s="107">
        <v>2020</v>
      </c>
      <c r="L3422" s="98"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98" t="b">
        <f t="shared" si="53"/>
        <v>1</v>
      </c>
    </row>
    <row r="3423" spans="1:13">
      <c r="A3423" s="107">
        <v>55412</v>
      </c>
      <c r="B3423" s="108" t="s">
        <v>2525</v>
      </c>
      <c r="C3423" s="108" t="s">
        <v>802</v>
      </c>
      <c r="D3423" s="107">
        <v>6455</v>
      </c>
      <c r="E3423" s="108" t="s">
        <v>31</v>
      </c>
      <c r="F3423" s="108" t="s">
        <v>603</v>
      </c>
      <c r="G3423" s="108" t="s">
        <v>16</v>
      </c>
      <c r="H3423" s="108" t="s">
        <v>604</v>
      </c>
      <c r="I3423" s="108" t="s">
        <v>604</v>
      </c>
      <c r="J3423" s="109">
        <v>944234</v>
      </c>
      <c r="K3423" s="107">
        <v>2020</v>
      </c>
      <c r="L3423" s="98"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98" t="b">
        <f t="shared" si="53"/>
        <v>1</v>
      </c>
    </row>
    <row r="3424" spans="1:13">
      <c r="A3424" s="107">
        <v>55412</v>
      </c>
      <c r="B3424" s="108" t="s">
        <v>2525</v>
      </c>
      <c r="C3424" s="108" t="s">
        <v>802</v>
      </c>
      <c r="D3424" s="107">
        <v>6455</v>
      </c>
      <c r="E3424" s="108" t="s">
        <v>31</v>
      </c>
      <c r="F3424" s="108" t="s">
        <v>603</v>
      </c>
      <c r="G3424" s="108" t="s">
        <v>24</v>
      </c>
      <c r="H3424" s="108" t="s">
        <v>604</v>
      </c>
      <c r="I3424" s="108" t="s">
        <v>604</v>
      </c>
      <c r="J3424" s="109">
        <v>1425422</v>
      </c>
      <c r="K3424" s="107">
        <v>2020</v>
      </c>
      <c r="L3424" s="98"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98" t="b">
        <f t="shared" si="53"/>
        <v>1</v>
      </c>
    </row>
    <row r="3425" spans="1:13">
      <c r="A3425" s="107">
        <v>55414</v>
      </c>
      <c r="B3425" s="108" t="s">
        <v>2526</v>
      </c>
      <c r="C3425" s="108" t="s">
        <v>2527</v>
      </c>
      <c r="D3425" s="107">
        <v>40192</v>
      </c>
      <c r="E3425" s="108" t="s">
        <v>31</v>
      </c>
      <c r="F3425" s="108" t="s">
        <v>679</v>
      </c>
      <c r="G3425" s="108" t="s">
        <v>611</v>
      </c>
      <c r="H3425" s="108" t="s">
        <v>612</v>
      </c>
      <c r="I3425" s="108" t="s">
        <v>612</v>
      </c>
      <c r="J3425" s="109">
        <v>57.85</v>
      </c>
      <c r="K3425" s="107">
        <v>2020</v>
      </c>
      <c r="L3425" s="98"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98" t="b">
        <f t="shared" si="53"/>
        <v>1</v>
      </c>
    </row>
    <row r="3426" spans="1:13">
      <c r="A3426" s="107">
        <v>55414</v>
      </c>
      <c r="B3426" s="108" t="s">
        <v>2526</v>
      </c>
      <c r="C3426" s="108" t="s">
        <v>2527</v>
      </c>
      <c r="D3426" s="107">
        <v>40192</v>
      </c>
      <c r="E3426" s="108" t="s">
        <v>31</v>
      </c>
      <c r="F3426" s="108" t="s">
        <v>679</v>
      </c>
      <c r="G3426" s="108" t="s">
        <v>611</v>
      </c>
      <c r="H3426" s="108" t="s">
        <v>604</v>
      </c>
      <c r="I3426" s="108" t="s">
        <v>604</v>
      </c>
      <c r="J3426" s="109">
        <v>208486.15</v>
      </c>
      <c r="K3426" s="107">
        <v>2020</v>
      </c>
      <c r="L3426" s="98"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98" t="b">
        <f t="shared" si="53"/>
        <v>1</v>
      </c>
    </row>
    <row r="3427" spans="1:13">
      <c r="A3427" s="107">
        <v>55415</v>
      </c>
      <c r="B3427" s="108" t="s">
        <v>2528</v>
      </c>
      <c r="C3427" s="108" t="s">
        <v>2529</v>
      </c>
      <c r="D3427" s="107">
        <v>39125</v>
      </c>
      <c r="E3427" s="108" t="s">
        <v>31</v>
      </c>
      <c r="F3427" s="108" t="s">
        <v>679</v>
      </c>
      <c r="G3427" s="108" t="s">
        <v>611</v>
      </c>
      <c r="H3427" s="108" t="s">
        <v>612</v>
      </c>
      <c r="I3427" s="108" t="s">
        <v>612</v>
      </c>
      <c r="J3427" s="109">
        <v>3709.982</v>
      </c>
      <c r="K3427" s="107">
        <v>2020</v>
      </c>
      <c r="L3427" s="98"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98" t="b">
        <f t="shared" si="53"/>
        <v>1</v>
      </c>
    </row>
    <row r="3428" spans="1:13">
      <c r="A3428" s="107">
        <v>55415</v>
      </c>
      <c r="B3428" s="108" t="s">
        <v>2528</v>
      </c>
      <c r="C3428" s="108" t="s">
        <v>2529</v>
      </c>
      <c r="D3428" s="107">
        <v>39125</v>
      </c>
      <c r="E3428" s="108" t="s">
        <v>31</v>
      </c>
      <c r="F3428" s="108" t="s">
        <v>679</v>
      </c>
      <c r="G3428" s="108" t="s">
        <v>611</v>
      </c>
      <c r="H3428" s="108" t="s">
        <v>604</v>
      </c>
      <c r="I3428" s="108" t="s">
        <v>604</v>
      </c>
      <c r="J3428" s="109">
        <v>563939.02</v>
      </c>
      <c r="K3428" s="107">
        <v>2020</v>
      </c>
      <c r="L3428" s="98"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98" t="b">
        <f t="shared" si="53"/>
        <v>1</v>
      </c>
    </row>
    <row r="3429" spans="1:13">
      <c r="A3429" s="107">
        <v>55418</v>
      </c>
      <c r="B3429" s="108" t="s">
        <v>2530</v>
      </c>
      <c r="C3429" s="108" t="s">
        <v>1238</v>
      </c>
      <c r="D3429" s="107">
        <v>814</v>
      </c>
      <c r="E3429" s="108" t="s">
        <v>14</v>
      </c>
      <c r="F3429" s="108" t="s">
        <v>603</v>
      </c>
      <c r="G3429" s="108" t="s">
        <v>16</v>
      </c>
      <c r="H3429" s="108" t="s">
        <v>604</v>
      </c>
      <c r="I3429" s="108" t="s">
        <v>604</v>
      </c>
      <c r="J3429" s="109">
        <v>462370</v>
      </c>
      <c r="K3429" s="107">
        <v>2020</v>
      </c>
      <c r="L3429" s="98"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98" t="b">
        <f t="shared" si="53"/>
        <v>1</v>
      </c>
    </row>
    <row r="3430" spans="1:13">
      <c r="A3430" s="107">
        <v>55418</v>
      </c>
      <c r="B3430" s="108" t="s">
        <v>2530</v>
      </c>
      <c r="C3430" s="108" t="s">
        <v>1238</v>
      </c>
      <c r="D3430" s="107">
        <v>814</v>
      </c>
      <c r="E3430" s="108" t="s">
        <v>14</v>
      </c>
      <c r="F3430" s="108" t="s">
        <v>603</v>
      </c>
      <c r="G3430" s="108" t="s">
        <v>24</v>
      </c>
      <c r="H3430" s="108" t="s">
        <v>604</v>
      </c>
      <c r="I3430" s="108" t="s">
        <v>604</v>
      </c>
      <c r="J3430" s="109">
        <v>702412</v>
      </c>
      <c r="K3430" s="107">
        <v>2020</v>
      </c>
      <c r="L3430" s="98"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98" t="b">
        <f t="shared" si="53"/>
        <v>1</v>
      </c>
    </row>
    <row r="3431" spans="1:13">
      <c r="A3431" s="107">
        <v>55419</v>
      </c>
      <c r="B3431" s="108" t="s">
        <v>2531</v>
      </c>
      <c r="C3431" s="108" t="s">
        <v>2532</v>
      </c>
      <c r="D3431" s="107">
        <v>5347</v>
      </c>
      <c r="E3431" s="108" t="s">
        <v>62</v>
      </c>
      <c r="F3431" s="108" t="s">
        <v>924</v>
      </c>
      <c r="G3431" s="108" t="s">
        <v>16</v>
      </c>
      <c r="H3431" s="108" t="s">
        <v>604</v>
      </c>
      <c r="I3431" s="108" t="s">
        <v>604</v>
      </c>
      <c r="J3431" s="109">
        <v>168793.7</v>
      </c>
      <c r="K3431" s="107">
        <v>2020</v>
      </c>
      <c r="L3431" s="98"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98" t="b">
        <f t="shared" si="53"/>
        <v>0</v>
      </c>
    </row>
    <row r="3432" spans="1:13">
      <c r="A3432" s="107">
        <v>55419</v>
      </c>
      <c r="B3432" s="108" t="s">
        <v>2531</v>
      </c>
      <c r="C3432" s="108" t="s">
        <v>2532</v>
      </c>
      <c r="D3432" s="107">
        <v>5347</v>
      </c>
      <c r="E3432" s="108" t="s">
        <v>62</v>
      </c>
      <c r="F3432" s="108" t="s">
        <v>924</v>
      </c>
      <c r="G3432" s="108" t="s">
        <v>16</v>
      </c>
      <c r="H3432" s="108" t="s">
        <v>733</v>
      </c>
      <c r="I3432" s="108" t="s">
        <v>734</v>
      </c>
      <c r="J3432" s="109">
        <v>28918.558000000001</v>
      </c>
      <c r="K3432" s="107">
        <v>2020</v>
      </c>
      <c r="L3432" s="98"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98" t="b">
        <f t="shared" si="53"/>
        <v>0</v>
      </c>
    </row>
    <row r="3433" spans="1:13">
      <c r="A3433" s="107">
        <v>55419</v>
      </c>
      <c r="B3433" s="108" t="s">
        <v>2531</v>
      </c>
      <c r="C3433" s="108" t="s">
        <v>2532</v>
      </c>
      <c r="D3433" s="107">
        <v>5347</v>
      </c>
      <c r="E3433" s="108" t="s">
        <v>62</v>
      </c>
      <c r="F3433" s="108" t="s">
        <v>924</v>
      </c>
      <c r="G3433" s="108" t="s">
        <v>16</v>
      </c>
      <c r="H3433" s="108" t="s">
        <v>727</v>
      </c>
      <c r="I3433" s="108" t="s">
        <v>727</v>
      </c>
      <c r="J3433" s="109">
        <v>0</v>
      </c>
      <c r="K3433" s="107">
        <v>2020</v>
      </c>
      <c r="L3433" s="98"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98" t="b">
        <f t="shared" si="53"/>
        <v>0</v>
      </c>
    </row>
    <row r="3434" spans="1:13">
      <c r="A3434" s="107">
        <v>55419</v>
      </c>
      <c r="B3434" s="108" t="s">
        <v>2531</v>
      </c>
      <c r="C3434" s="108" t="s">
        <v>2532</v>
      </c>
      <c r="D3434" s="107">
        <v>5347</v>
      </c>
      <c r="E3434" s="108" t="s">
        <v>62</v>
      </c>
      <c r="F3434" s="108" t="s">
        <v>924</v>
      </c>
      <c r="G3434" s="108" t="s">
        <v>24</v>
      </c>
      <c r="H3434" s="108" t="s">
        <v>604</v>
      </c>
      <c r="I3434" s="108" t="s">
        <v>604</v>
      </c>
      <c r="J3434" s="109">
        <v>4703150.4000000004</v>
      </c>
      <c r="K3434" s="107">
        <v>2020</v>
      </c>
      <c r="L3434" s="98"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98" t="b">
        <f t="shared" si="53"/>
        <v>0</v>
      </c>
    </row>
    <row r="3435" spans="1:13">
      <c r="A3435" s="107">
        <v>55419</v>
      </c>
      <c r="B3435" s="108" t="s">
        <v>2531</v>
      </c>
      <c r="C3435" s="108" t="s">
        <v>2532</v>
      </c>
      <c r="D3435" s="107">
        <v>5347</v>
      </c>
      <c r="E3435" s="108" t="s">
        <v>62</v>
      </c>
      <c r="F3435" s="108" t="s">
        <v>924</v>
      </c>
      <c r="G3435" s="108" t="s">
        <v>24</v>
      </c>
      <c r="H3435" s="108" t="s">
        <v>733</v>
      </c>
      <c r="I3435" s="108" t="s">
        <v>734</v>
      </c>
      <c r="J3435" s="109">
        <v>0</v>
      </c>
      <c r="K3435" s="107">
        <v>2020</v>
      </c>
      <c r="L3435" s="98"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98" t="b">
        <f t="shared" si="53"/>
        <v>0</v>
      </c>
    </row>
    <row r="3436" spans="1:13">
      <c r="A3436" s="107">
        <v>55419</v>
      </c>
      <c r="B3436" s="108" t="s">
        <v>2531</v>
      </c>
      <c r="C3436" s="108" t="s">
        <v>2532</v>
      </c>
      <c r="D3436" s="107">
        <v>5347</v>
      </c>
      <c r="E3436" s="108" t="s">
        <v>62</v>
      </c>
      <c r="F3436" s="108" t="s">
        <v>924</v>
      </c>
      <c r="G3436" s="108" t="s">
        <v>24</v>
      </c>
      <c r="H3436" s="108" t="s">
        <v>727</v>
      </c>
      <c r="I3436" s="108" t="s">
        <v>727</v>
      </c>
      <c r="J3436" s="109">
        <v>0</v>
      </c>
      <c r="K3436" s="107">
        <v>2020</v>
      </c>
      <c r="L3436" s="98"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98" t="b">
        <f t="shared" si="53"/>
        <v>0</v>
      </c>
    </row>
    <row r="3437" spans="1:13">
      <c r="A3437" s="107">
        <v>55433</v>
      </c>
      <c r="B3437" s="108" t="s">
        <v>2533</v>
      </c>
      <c r="C3437" s="108" t="s">
        <v>2534</v>
      </c>
      <c r="D3437" s="107">
        <v>13908</v>
      </c>
      <c r="E3437" s="108" t="s">
        <v>62</v>
      </c>
      <c r="F3437" s="108" t="s">
        <v>679</v>
      </c>
      <c r="G3437" s="108" t="s">
        <v>611</v>
      </c>
      <c r="H3437" s="108" t="s">
        <v>604</v>
      </c>
      <c r="I3437" s="108" t="s">
        <v>604</v>
      </c>
      <c r="J3437" s="109">
        <v>55190</v>
      </c>
      <c r="K3437" s="107">
        <v>2020</v>
      </c>
      <c r="L3437" s="98"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98" t="b">
        <f t="shared" si="53"/>
        <v>1</v>
      </c>
    </row>
    <row r="3438" spans="1:13">
      <c r="A3438" s="107">
        <v>55439</v>
      </c>
      <c r="B3438" s="108" t="s">
        <v>2535</v>
      </c>
      <c r="C3438" s="108" t="s">
        <v>2536</v>
      </c>
      <c r="D3438" s="107">
        <v>18569</v>
      </c>
      <c r="E3438" s="108" t="s">
        <v>140</v>
      </c>
      <c r="F3438" s="108" t="s">
        <v>679</v>
      </c>
      <c r="G3438" s="108" t="s">
        <v>16</v>
      </c>
      <c r="H3438" s="108" t="s">
        <v>612</v>
      </c>
      <c r="I3438" s="108" t="s">
        <v>612</v>
      </c>
      <c r="J3438" s="109">
        <v>0</v>
      </c>
      <c r="K3438" s="107">
        <v>2020</v>
      </c>
      <c r="L3438" s="98"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98" t="b">
        <f t="shared" si="53"/>
        <v>1</v>
      </c>
    </row>
    <row r="3439" spans="1:13">
      <c r="A3439" s="107">
        <v>55439</v>
      </c>
      <c r="B3439" s="108" t="s">
        <v>2535</v>
      </c>
      <c r="C3439" s="108" t="s">
        <v>2536</v>
      </c>
      <c r="D3439" s="107">
        <v>18569</v>
      </c>
      <c r="E3439" s="108" t="s">
        <v>140</v>
      </c>
      <c r="F3439" s="108" t="s">
        <v>679</v>
      </c>
      <c r="G3439" s="108" t="s">
        <v>16</v>
      </c>
      <c r="H3439" s="108" t="s">
        <v>604</v>
      </c>
      <c r="I3439" s="108" t="s">
        <v>604</v>
      </c>
      <c r="J3439" s="109">
        <v>1787227</v>
      </c>
      <c r="K3439" s="107">
        <v>2020</v>
      </c>
      <c r="L3439" s="98"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98" t="b">
        <f t="shared" si="53"/>
        <v>1</v>
      </c>
    </row>
    <row r="3440" spans="1:13">
      <c r="A3440" s="107">
        <v>55439</v>
      </c>
      <c r="B3440" s="108" t="s">
        <v>2535</v>
      </c>
      <c r="C3440" s="108" t="s">
        <v>2536</v>
      </c>
      <c r="D3440" s="107">
        <v>18569</v>
      </c>
      <c r="E3440" s="108" t="s">
        <v>140</v>
      </c>
      <c r="F3440" s="108" t="s">
        <v>679</v>
      </c>
      <c r="G3440" s="108" t="s">
        <v>24</v>
      </c>
      <c r="H3440" s="108" t="s">
        <v>612</v>
      </c>
      <c r="I3440" s="108" t="s">
        <v>612</v>
      </c>
      <c r="J3440" s="109">
        <v>0</v>
      </c>
      <c r="K3440" s="107">
        <v>2020</v>
      </c>
      <c r="L3440" s="98"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98" t="b">
        <f t="shared" si="53"/>
        <v>1</v>
      </c>
    </row>
    <row r="3441" spans="1:13">
      <c r="A3441" s="107">
        <v>55439</v>
      </c>
      <c r="B3441" s="108" t="s">
        <v>2535</v>
      </c>
      <c r="C3441" s="108" t="s">
        <v>2536</v>
      </c>
      <c r="D3441" s="107">
        <v>18569</v>
      </c>
      <c r="E3441" s="108" t="s">
        <v>140</v>
      </c>
      <c r="F3441" s="108" t="s">
        <v>679</v>
      </c>
      <c r="G3441" s="108" t="s">
        <v>24</v>
      </c>
      <c r="H3441" s="108" t="s">
        <v>604</v>
      </c>
      <c r="I3441" s="108" t="s">
        <v>604</v>
      </c>
      <c r="J3441" s="109">
        <v>2745937</v>
      </c>
      <c r="K3441" s="107">
        <v>2020</v>
      </c>
      <c r="L3441" s="98"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98" t="b">
        <f t="shared" si="53"/>
        <v>1</v>
      </c>
    </row>
    <row r="3442" spans="1:13">
      <c r="A3442" s="107">
        <v>55440</v>
      </c>
      <c r="B3442" s="108" t="s">
        <v>2537</v>
      </c>
      <c r="C3442" s="108" t="s">
        <v>602</v>
      </c>
      <c r="D3442" s="107">
        <v>195</v>
      </c>
      <c r="E3442" s="108" t="s">
        <v>3</v>
      </c>
      <c r="F3442" s="108" t="s">
        <v>679</v>
      </c>
      <c r="G3442" s="108" t="s">
        <v>16</v>
      </c>
      <c r="H3442" s="108" t="s">
        <v>612</v>
      </c>
      <c r="I3442" s="108" t="s">
        <v>612</v>
      </c>
      <c r="J3442" s="109">
        <v>0</v>
      </c>
      <c r="K3442" s="107">
        <v>2020</v>
      </c>
      <c r="L3442" s="98"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98" t="b">
        <f t="shared" si="53"/>
        <v>1</v>
      </c>
    </row>
    <row r="3443" spans="1:13">
      <c r="A3443" s="107">
        <v>55440</v>
      </c>
      <c r="B3443" s="108" t="s">
        <v>2537</v>
      </c>
      <c r="C3443" s="108" t="s">
        <v>602</v>
      </c>
      <c r="D3443" s="107">
        <v>195</v>
      </c>
      <c r="E3443" s="108" t="s">
        <v>3</v>
      </c>
      <c r="F3443" s="108" t="s">
        <v>679</v>
      </c>
      <c r="G3443" s="108" t="s">
        <v>16</v>
      </c>
      <c r="H3443" s="108" t="s">
        <v>604</v>
      </c>
      <c r="I3443" s="108" t="s">
        <v>604</v>
      </c>
      <c r="J3443" s="109">
        <v>2081022</v>
      </c>
      <c r="K3443" s="107">
        <v>2020</v>
      </c>
      <c r="L3443" s="98"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98" t="b">
        <f t="shared" si="53"/>
        <v>1</v>
      </c>
    </row>
    <row r="3444" spans="1:13">
      <c r="A3444" s="107">
        <v>55440</v>
      </c>
      <c r="B3444" s="108" t="s">
        <v>2537</v>
      </c>
      <c r="C3444" s="108" t="s">
        <v>602</v>
      </c>
      <c r="D3444" s="107">
        <v>195</v>
      </c>
      <c r="E3444" s="108" t="s">
        <v>3</v>
      </c>
      <c r="F3444" s="108" t="s">
        <v>679</v>
      </c>
      <c r="G3444" s="108" t="s">
        <v>24</v>
      </c>
      <c r="H3444" s="108" t="s">
        <v>612</v>
      </c>
      <c r="I3444" s="108" t="s">
        <v>612</v>
      </c>
      <c r="J3444" s="109">
        <v>0</v>
      </c>
      <c r="K3444" s="107">
        <v>2020</v>
      </c>
      <c r="L3444" s="98"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98" t="b">
        <f t="shared" si="53"/>
        <v>1</v>
      </c>
    </row>
    <row r="3445" spans="1:13">
      <c r="A3445" s="107">
        <v>55440</v>
      </c>
      <c r="B3445" s="108" t="s">
        <v>2537</v>
      </c>
      <c r="C3445" s="108" t="s">
        <v>602</v>
      </c>
      <c r="D3445" s="107">
        <v>195</v>
      </c>
      <c r="E3445" s="108" t="s">
        <v>3</v>
      </c>
      <c r="F3445" s="108" t="s">
        <v>679</v>
      </c>
      <c r="G3445" s="108" t="s">
        <v>24</v>
      </c>
      <c r="H3445" s="108" t="s">
        <v>604</v>
      </c>
      <c r="I3445" s="108" t="s">
        <v>604</v>
      </c>
      <c r="J3445" s="109">
        <v>2971460</v>
      </c>
      <c r="K3445" s="107">
        <v>2020</v>
      </c>
      <c r="L3445" s="98"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98" t="b">
        <f t="shared" si="53"/>
        <v>1</v>
      </c>
    </row>
    <row r="3446" spans="1:13">
      <c r="A3446" s="107">
        <v>55451</v>
      </c>
      <c r="B3446" s="108" t="s">
        <v>2538</v>
      </c>
      <c r="C3446" s="108" t="s">
        <v>615</v>
      </c>
      <c r="D3446" s="107">
        <v>18642</v>
      </c>
      <c r="E3446" s="108" t="s">
        <v>80</v>
      </c>
      <c r="F3446" s="108" t="s">
        <v>603</v>
      </c>
      <c r="G3446" s="108" t="s">
        <v>16</v>
      </c>
      <c r="H3446" s="108" t="s">
        <v>604</v>
      </c>
      <c r="I3446" s="108" t="s">
        <v>604</v>
      </c>
      <c r="J3446" s="109">
        <v>2042873</v>
      </c>
      <c r="K3446" s="107">
        <v>2020</v>
      </c>
      <c r="L3446" s="98"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98" t="b">
        <f t="shared" si="53"/>
        <v>1</v>
      </c>
    </row>
    <row r="3447" spans="1:13">
      <c r="A3447" s="107">
        <v>55451</v>
      </c>
      <c r="B3447" s="108" t="s">
        <v>2538</v>
      </c>
      <c r="C3447" s="108" t="s">
        <v>615</v>
      </c>
      <c r="D3447" s="107">
        <v>18642</v>
      </c>
      <c r="E3447" s="108" t="s">
        <v>80</v>
      </c>
      <c r="F3447" s="108" t="s">
        <v>603</v>
      </c>
      <c r="G3447" s="108" t="s">
        <v>24</v>
      </c>
      <c r="H3447" s="108" t="s">
        <v>604</v>
      </c>
      <c r="I3447" s="108" t="s">
        <v>604</v>
      </c>
      <c r="J3447" s="109">
        <v>3267381</v>
      </c>
      <c r="K3447" s="107">
        <v>2020</v>
      </c>
      <c r="L3447" s="98"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98" t="b">
        <f t="shared" si="53"/>
        <v>1</v>
      </c>
    </row>
    <row r="3448" spans="1:13">
      <c r="A3448" s="107">
        <v>55453</v>
      </c>
      <c r="B3448" s="108" t="s">
        <v>2539</v>
      </c>
      <c r="C3448" s="108" t="s">
        <v>2540</v>
      </c>
      <c r="D3448" s="107">
        <v>6632</v>
      </c>
      <c r="E3448" s="108" t="s">
        <v>21</v>
      </c>
      <c r="F3448" s="108" t="s">
        <v>679</v>
      </c>
      <c r="G3448" s="108" t="s">
        <v>611</v>
      </c>
      <c r="H3448" s="108" t="s">
        <v>604</v>
      </c>
      <c r="I3448" s="108" t="s">
        <v>604</v>
      </c>
      <c r="J3448" s="109">
        <v>143764</v>
      </c>
      <c r="K3448" s="107">
        <v>2020</v>
      </c>
      <c r="L3448" s="98"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98" t="b">
        <f t="shared" si="53"/>
        <v>1</v>
      </c>
    </row>
    <row r="3449" spans="1:13">
      <c r="A3449" s="107">
        <v>55455</v>
      </c>
      <c r="B3449" s="108" t="s">
        <v>2541</v>
      </c>
      <c r="C3449" s="108" t="s">
        <v>641</v>
      </c>
      <c r="D3449" s="107">
        <v>803</v>
      </c>
      <c r="E3449" s="108" t="s">
        <v>10</v>
      </c>
      <c r="F3449" s="108" t="s">
        <v>603</v>
      </c>
      <c r="G3449" s="108" t="s">
        <v>16</v>
      </c>
      <c r="H3449" s="108" t="s">
        <v>604</v>
      </c>
      <c r="I3449" s="108" t="s">
        <v>604</v>
      </c>
      <c r="J3449" s="109">
        <v>2031033</v>
      </c>
      <c r="K3449" s="107">
        <v>2020</v>
      </c>
      <c r="L3449" s="98"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98" t="b">
        <f t="shared" si="53"/>
        <v>1</v>
      </c>
    </row>
    <row r="3450" spans="1:13">
      <c r="A3450" s="107">
        <v>55455</v>
      </c>
      <c r="B3450" s="108" t="s">
        <v>2541</v>
      </c>
      <c r="C3450" s="108" t="s">
        <v>641</v>
      </c>
      <c r="D3450" s="107">
        <v>803</v>
      </c>
      <c r="E3450" s="108" t="s">
        <v>10</v>
      </c>
      <c r="F3450" s="108" t="s">
        <v>603</v>
      </c>
      <c r="G3450" s="108" t="s">
        <v>24</v>
      </c>
      <c r="H3450" s="108" t="s">
        <v>604</v>
      </c>
      <c r="I3450" s="108" t="s">
        <v>604</v>
      </c>
      <c r="J3450" s="109">
        <v>3537815</v>
      </c>
      <c r="K3450" s="107">
        <v>2020</v>
      </c>
      <c r="L3450" s="98"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98" t="b">
        <f t="shared" si="53"/>
        <v>1</v>
      </c>
    </row>
    <row r="3451" spans="1:13">
      <c r="A3451" s="107">
        <v>55457</v>
      </c>
      <c r="B3451" s="108" t="s">
        <v>2542</v>
      </c>
      <c r="C3451" s="108" t="s">
        <v>1098</v>
      </c>
      <c r="D3451" s="107">
        <v>14063</v>
      </c>
      <c r="E3451" s="108" t="s">
        <v>112</v>
      </c>
      <c r="F3451" s="108" t="s">
        <v>603</v>
      </c>
      <c r="G3451" s="108" t="s">
        <v>16</v>
      </c>
      <c r="H3451" s="108" t="s">
        <v>604</v>
      </c>
      <c r="I3451" s="108" t="s">
        <v>604</v>
      </c>
      <c r="J3451" s="109">
        <v>1005392</v>
      </c>
      <c r="K3451" s="107">
        <v>2020</v>
      </c>
      <c r="L3451" s="98"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98" t="b">
        <f t="shared" si="53"/>
        <v>1</v>
      </c>
    </row>
    <row r="3452" spans="1:13">
      <c r="A3452" s="107">
        <v>55457</v>
      </c>
      <c r="B3452" s="108" t="s">
        <v>2542</v>
      </c>
      <c r="C3452" s="108" t="s">
        <v>1098</v>
      </c>
      <c r="D3452" s="107">
        <v>14063</v>
      </c>
      <c r="E3452" s="108" t="s">
        <v>112</v>
      </c>
      <c r="F3452" s="108" t="s">
        <v>603</v>
      </c>
      <c r="G3452" s="108" t="s">
        <v>24</v>
      </c>
      <c r="H3452" s="108" t="s">
        <v>604</v>
      </c>
      <c r="I3452" s="108" t="s">
        <v>604</v>
      </c>
      <c r="J3452" s="109">
        <v>2027091</v>
      </c>
      <c r="K3452" s="107">
        <v>2020</v>
      </c>
      <c r="L3452" s="98"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98" t="b">
        <f t="shared" si="53"/>
        <v>1</v>
      </c>
    </row>
    <row r="3453" spans="1:13">
      <c r="A3453" s="107">
        <v>55463</v>
      </c>
      <c r="B3453" s="108" t="s">
        <v>2543</v>
      </c>
      <c r="C3453" s="108" t="s">
        <v>1098</v>
      </c>
      <c r="D3453" s="107">
        <v>14063</v>
      </c>
      <c r="E3453" s="108" t="s">
        <v>112</v>
      </c>
      <c r="F3453" s="108" t="s">
        <v>603</v>
      </c>
      <c r="G3453" s="108" t="s">
        <v>16</v>
      </c>
      <c r="H3453" s="108" t="s">
        <v>604</v>
      </c>
      <c r="I3453" s="108" t="s">
        <v>604</v>
      </c>
      <c r="J3453" s="109">
        <v>2354423</v>
      </c>
      <c r="K3453" s="107">
        <v>2020</v>
      </c>
      <c r="L3453" s="98"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98" t="b">
        <f t="shared" si="53"/>
        <v>1</v>
      </c>
    </row>
    <row r="3454" spans="1:13">
      <c r="A3454" s="107">
        <v>55463</v>
      </c>
      <c r="B3454" s="108" t="s">
        <v>2543</v>
      </c>
      <c r="C3454" s="108" t="s">
        <v>1098</v>
      </c>
      <c r="D3454" s="107">
        <v>14063</v>
      </c>
      <c r="E3454" s="108" t="s">
        <v>112</v>
      </c>
      <c r="F3454" s="108" t="s">
        <v>603</v>
      </c>
      <c r="G3454" s="108" t="s">
        <v>24</v>
      </c>
      <c r="H3454" s="108" t="s">
        <v>604</v>
      </c>
      <c r="I3454" s="108" t="s">
        <v>604</v>
      </c>
      <c r="J3454" s="109">
        <v>3544322</v>
      </c>
      <c r="K3454" s="107">
        <v>2020</v>
      </c>
      <c r="L3454" s="98"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98" t="b">
        <f t="shared" si="53"/>
        <v>1</v>
      </c>
    </row>
    <row r="3455" spans="1:13">
      <c r="A3455" s="107">
        <v>55464</v>
      </c>
      <c r="B3455" s="108" t="s">
        <v>2544</v>
      </c>
      <c r="C3455" s="108" t="s">
        <v>2544</v>
      </c>
      <c r="D3455" s="107">
        <v>4994</v>
      </c>
      <c r="E3455" s="108" t="s">
        <v>132</v>
      </c>
      <c r="F3455" s="108" t="s">
        <v>870</v>
      </c>
      <c r="G3455" s="108" t="s">
        <v>16</v>
      </c>
      <c r="H3455" s="108" t="s">
        <v>604</v>
      </c>
      <c r="I3455" s="108" t="s">
        <v>604</v>
      </c>
      <c r="J3455" s="109">
        <v>1199443</v>
      </c>
      <c r="K3455" s="107">
        <v>2020</v>
      </c>
      <c r="L3455" s="98"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98" t="b">
        <f t="shared" si="53"/>
        <v>1</v>
      </c>
    </row>
    <row r="3456" spans="1:13">
      <c r="A3456" s="107">
        <v>55464</v>
      </c>
      <c r="B3456" s="108" t="s">
        <v>2544</v>
      </c>
      <c r="C3456" s="108" t="s">
        <v>2544</v>
      </c>
      <c r="D3456" s="107">
        <v>4994</v>
      </c>
      <c r="E3456" s="108" t="s">
        <v>132</v>
      </c>
      <c r="F3456" s="108" t="s">
        <v>870</v>
      </c>
      <c r="G3456" s="108" t="s">
        <v>24</v>
      </c>
      <c r="H3456" s="108" t="s">
        <v>604</v>
      </c>
      <c r="I3456" s="108" t="s">
        <v>604</v>
      </c>
      <c r="J3456" s="109">
        <v>6185769</v>
      </c>
      <c r="K3456" s="107">
        <v>2020</v>
      </c>
      <c r="L3456" s="98"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98" t="b">
        <f t="shared" si="53"/>
        <v>1</v>
      </c>
    </row>
    <row r="3457" spans="1:13">
      <c r="A3457" s="107">
        <v>55467</v>
      </c>
      <c r="B3457" s="108" t="s">
        <v>2545</v>
      </c>
      <c r="C3457" s="108" t="s">
        <v>923</v>
      </c>
      <c r="D3457" s="107">
        <v>11241</v>
      </c>
      <c r="E3457" s="108" t="s">
        <v>62</v>
      </c>
      <c r="F3457" s="108" t="s">
        <v>603</v>
      </c>
      <c r="G3457" s="108" t="s">
        <v>16</v>
      </c>
      <c r="H3457" s="108" t="s">
        <v>604</v>
      </c>
      <c r="I3457" s="108" t="s">
        <v>604</v>
      </c>
      <c r="J3457" s="109">
        <v>1259762</v>
      </c>
      <c r="K3457" s="107">
        <v>2020</v>
      </c>
      <c r="L3457" s="98"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98" t="b">
        <f t="shared" si="53"/>
        <v>1</v>
      </c>
    </row>
    <row r="3458" spans="1:13">
      <c r="A3458" s="107">
        <v>55467</v>
      </c>
      <c r="B3458" s="108" t="s">
        <v>2545</v>
      </c>
      <c r="C3458" s="108" t="s">
        <v>923</v>
      </c>
      <c r="D3458" s="107">
        <v>11241</v>
      </c>
      <c r="E3458" s="108" t="s">
        <v>62</v>
      </c>
      <c r="F3458" s="108" t="s">
        <v>603</v>
      </c>
      <c r="G3458" s="108" t="s">
        <v>24</v>
      </c>
      <c r="H3458" s="108" t="s">
        <v>604</v>
      </c>
      <c r="I3458" s="108" t="s">
        <v>604</v>
      </c>
      <c r="J3458" s="109">
        <v>2246593</v>
      </c>
      <c r="K3458" s="107">
        <v>2020</v>
      </c>
      <c r="L3458" s="98"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98" t="b">
        <f t="shared" si="53"/>
        <v>1</v>
      </c>
    </row>
    <row r="3459" spans="1:13">
      <c r="A3459" s="107">
        <v>55470</v>
      </c>
      <c r="B3459" s="108" t="s">
        <v>2546</v>
      </c>
      <c r="C3459" s="108" t="s">
        <v>2547</v>
      </c>
      <c r="D3459" s="107">
        <v>17566</v>
      </c>
      <c r="E3459" s="108" t="s">
        <v>132</v>
      </c>
      <c r="F3459" s="108" t="s">
        <v>924</v>
      </c>
      <c r="G3459" s="108" t="s">
        <v>16</v>
      </c>
      <c r="H3459" s="108" t="s">
        <v>604</v>
      </c>
      <c r="I3459" s="108" t="s">
        <v>604</v>
      </c>
      <c r="J3459" s="109">
        <v>335315.65999999997</v>
      </c>
      <c r="K3459" s="107">
        <v>2020</v>
      </c>
      <c r="L3459" s="98"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98" t="b">
        <f t="shared" si="53"/>
        <v>0</v>
      </c>
    </row>
    <row r="3460" spans="1:13">
      <c r="A3460" s="107">
        <v>55470</v>
      </c>
      <c r="B3460" s="108" t="s">
        <v>2546</v>
      </c>
      <c r="C3460" s="108" t="s">
        <v>2547</v>
      </c>
      <c r="D3460" s="107">
        <v>17566</v>
      </c>
      <c r="E3460" s="108" t="s">
        <v>132</v>
      </c>
      <c r="F3460" s="108" t="s">
        <v>924</v>
      </c>
      <c r="G3460" s="108" t="s">
        <v>16</v>
      </c>
      <c r="H3460" s="108" t="s">
        <v>733</v>
      </c>
      <c r="I3460" s="108" t="s">
        <v>734</v>
      </c>
      <c r="J3460" s="109">
        <v>48929.34</v>
      </c>
      <c r="K3460" s="107">
        <v>2020</v>
      </c>
      <c r="L3460" s="98"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98" t="b">
        <f t="shared" si="53"/>
        <v>0</v>
      </c>
    </row>
    <row r="3461" spans="1:13">
      <c r="A3461" s="107">
        <v>55470</v>
      </c>
      <c r="B3461" s="108" t="s">
        <v>2546</v>
      </c>
      <c r="C3461" s="108" t="s">
        <v>2547</v>
      </c>
      <c r="D3461" s="107">
        <v>17566</v>
      </c>
      <c r="E3461" s="108" t="s">
        <v>132</v>
      </c>
      <c r="F3461" s="108" t="s">
        <v>924</v>
      </c>
      <c r="G3461" s="108" t="s">
        <v>24</v>
      </c>
      <c r="H3461" s="108" t="s">
        <v>604</v>
      </c>
      <c r="I3461" s="108" t="s">
        <v>604</v>
      </c>
      <c r="J3461" s="109">
        <v>3650091</v>
      </c>
      <c r="K3461" s="107">
        <v>2020</v>
      </c>
      <c r="L3461" s="98"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98" t="b">
        <f t="shared" si="53"/>
        <v>0</v>
      </c>
    </row>
    <row r="3462" spans="1:13">
      <c r="A3462" s="107">
        <v>55470</v>
      </c>
      <c r="B3462" s="108" t="s">
        <v>2546</v>
      </c>
      <c r="C3462" s="108" t="s">
        <v>2547</v>
      </c>
      <c r="D3462" s="107">
        <v>17566</v>
      </c>
      <c r="E3462" s="108" t="s">
        <v>132</v>
      </c>
      <c r="F3462" s="108" t="s">
        <v>924</v>
      </c>
      <c r="G3462" s="108" t="s">
        <v>24</v>
      </c>
      <c r="H3462" s="108" t="s">
        <v>733</v>
      </c>
      <c r="I3462" s="108" t="s">
        <v>734</v>
      </c>
      <c r="J3462" s="109">
        <v>0</v>
      </c>
      <c r="K3462" s="107">
        <v>2020</v>
      </c>
      <c r="L3462" s="98"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98" t="b">
        <f t="shared" si="53"/>
        <v>0</v>
      </c>
    </row>
    <row r="3463" spans="1:13">
      <c r="A3463" s="107">
        <v>55479</v>
      </c>
      <c r="B3463" s="108" t="s">
        <v>2548</v>
      </c>
      <c r="C3463" s="108" t="s">
        <v>1139</v>
      </c>
      <c r="D3463" s="107">
        <v>19545</v>
      </c>
      <c r="E3463" s="108" t="s">
        <v>151</v>
      </c>
      <c r="F3463" s="108" t="s">
        <v>679</v>
      </c>
      <c r="G3463" s="108" t="s">
        <v>605</v>
      </c>
      <c r="H3463" s="108" t="s">
        <v>604</v>
      </c>
      <c r="I3463" s="108" t="s">
        <v>604</v>
      </c>
      <c r="J3463" s="109">
        <v>1432.528</v>
      </c>
      <c r="K3463" s="107">
        <v>2020</v>
      </c>
      <c r="L3463" s="98"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98" t="b">
        <f t="shared" si="53"/>
        <v>1</v>
      </c>
    </row>
    <row r="3464" spans="1:13">
      <c r="A3464" s="107">
        <v>55479</v>
      </c>
      <c r="B3464" s="108" t="s">
        <v>2548</v>
      </c>
      <c r="C3464" s="108" t="s">
        <v>1139</v>
      </c>
      <c r="D3464" s="107">
        <v>19545</v>
      </c>
      <c r="E3464" s="108" t="s">
        <v>151</v>
      </c>
      <c r="F3464" s="108" t="s">
        <v>679</v>
      </c>
      <c r="G3464" s="108" t="s">
        <v>605</v>
      </c>
      <c r="H3464" s="108" t="s">
        <v>608</v>
      </c>
      <c r="I3464" s="108" t="s">
        <v>607</v>
      </c>
      <c r="J3464" s="109">
        <v>697581.47</v>
      </c>
      <c r="K3464" s="107">
        <v>2020</v>
      </c>
      <c r="L3464" s="98"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98"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07">
        <v>55480</v>
      </c>
      <c r="B3465" s="108" t="s">
        <v>2549</v>
      </c>
      <c r="C3465" s="108" t="s">
        <v>2349</v>
      </c>
      <c r="D3465" s="107">
        <v>60477</v>
      </c>
      <c r="E3465" s="108" t="s">
        <v>132</v>
      </c>
      <c r="F3465" s="108" t="s">
        <v>679</v>
      </c>
      <c r="G3465" s="108" t="s">
        <v>16</v>
      </c>
      <c r="H3465" s="108" t="s">
        <v>604</v>
      </c>
      <c r="I3465" s="108" t="s">
        <v>604</v>
      </c>
      <c r="J3465" s="109">
        <v>4122601</v>
      </c>
      <c r="K3465" s="107">
        <v>2020</v>
      </c>
      <c r="L3465" s="98"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98" t="b">
        <f t="shared" si="54"/>
        <v>1</v>
      </c>
    </row>
    <row r="3466" spans="1:13">
      <c r="A3466" s="107">
        <v>55480</v>
      </c>
      <c r="B3466" s="108" t="s">
        <v>2549</v>
      </c>
      <c r="C3466" s="108" t="s">
        <v>2349</v>
      </c>
      <c r="D3466" s="107">
        <v>60477</v>
      </c>
      <c r="E3466" s="108" t="s">
        <v>132</v>
      </c>
      <c r="F3466" s="108" t="s">
        <v>679</v>
      </c>
      <c r="G3466" s="108" t="s">
        <v>24</v>
      </c>
      <c r="H3466" s="108" t="s">
        <v>604</v>
      </c>
      <c r="I3466" s="108" t="s">
        <v>604</v>
      </c>
      <c r="J3466" s="109">
        <v>6228221</v>
      </c>
      <c r="K3466" s="107">
        <v>2020</v>
      </c>
      <c r="L3466" s="98"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98" t="b">
        <f t="shared" si="54"/>
        <v>1</v>
      </c>
    </row>
    <row r="3467" spans="1:13">
      <c r="A3467" s="107">
        <v>55481</v>
      </c>
      <c r="B3467" s="108" t="s">
        <v>2550</v>
      </c>
      <c r="C3467" s="108" t="s">
        <v>2551</v>
      </c>
      <c r="D3467" s="107">
        <v>12363</v>
      </c>
      <c r="E3467" s="108" t="s">
        <v>10</v>
      </c>
      <c r="F3467" s="108" t="s">
        <v>679</v>
      </c>
      <c r="G3467" s="108" t="s">
        <v>16</v>
      </c>
      <c r="H3467" s="108" t="s">
        <v>604</v>
      </c>
      <c r="I3467" s="108" t="s">
        <v>604</v>
      </c>
      <c r="J3467" s="109">
        <v>1669147</v>
      </c>
      <c r="K3467" s="107">
        <v>2020</v>
      </c>
      <c r="L3467" s="98"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98" t="b">
        <f t="shared" si="54"/>
        <v>1</v>
      </c>
    </row>
    <row r="3468" spans="1:13">
      <c r="A3468" s="107">
        <v>55481</v>
      </c>
      <c r="B3468" s="108" t="s">
        <v>2550</v>
      </c>
      <c r="C3468" s="108" t="s">
        <v>2551</v>
      </c>
      <c r="D3468" s="107">
        <v>12363</v>
      </c>
      <c r="E3468" s="108" t="s">
        <v>10</v>
      </c>
      <c r="F3468" s="108" t="s">
        <v>679</v>
      </c>
      <c r="G3468" s="108" t="s">
        <v>24</v>
      </c>
      <c r="H3468" s="108" t="s">
        <v>604</v>
      </c>
      <c r="I3468" s="108" t="s">
        <v>604</v>
      </c>
      <c r="J3468" s="109">
        <v>2246873</v>
      </c>
      <c r="K3468" s="107">
        <v>2020</v>
      </c>
      <c r="L3468" s="98"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98" t="b">
        <f t="shared" si="54"/>
        <v>1</v>
      </c>
    </row>
    <row r="3469" spans="1:13">
      <c r="A3469" s="107">
        <v>55486</v>
      </c>
      <c r="B3469" s="108" t="s">
        <v>2552</v>
      </c>
      <c r="C3469" s="108" t="s">
        <v>923</v>
      </c>
      <c r="D3469" s="107">
        <v>11241</v>
      </c>
      <c r="E3469" s="108" t="s">
        <v>62</v>
      </c>
      <c r="F3469" s="108" t="s">
        <v>679</v>
      </c>
      <c r="G3469" s="108" t="s">
        <v>611</v>
      </c>
      <c r="H3469" s="108" t="s">
        <v>604</v>
      </c>
      <c r="I3469" s="108" t="s">
        <v>604</v>
      </c>
      <c r="J3469" s="109">
        <v>7986</v>
      </c>
      <c r="K3469" s="107">
        <v>2020</v>
      </c>
      <c r="L3469" s="98"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98" t="b">
        <f t="shared" si="54"/>
        <v>1</v>
      </c>
    </row>
    <row r="3470" spans="1:13">
      <c r="A3470" s="107">
        <v>55501</v>
      </c>
      <c r="B3470" s="108" t="s">
        <v>2553</v>
      </c>
      <c r="C3470" s="108" t="s">
        <v>2554</v>
      </c>
      <c r="D3470" s="107">
        <v>10362</v>
      </c>
      <c r="E3470" s="108" t="s">
        <v>112</v>
      </c>
      <c r="F3470" s="108" t="s">
        <v>679</v>
      </c>
      <c r="G3470" s="108" t="s">
        <v>16</v>
      </c>
      <c r="H3470" s="108" t="s">
        <v>604</v>
      </c>
      <c r="I3470" s="108" t="s">
        <v>604</v>
      </c>
      <c r="J3470" s="109">
        <v>2122434</v>
      </c>
      <c r="K3470" s="107">
        <v>2020</v>
      </c>
      <c r="L3470" s="98"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98" t="b">
        <f t="shared" si="54"/>
        <v>1</v>
      </c>
    </row>
    <row r="3471" spans="1:13">
      <c r="A3471" s="107">
        <v>55501</v>
      </c>
      <c r="B3471" s="108" t="s">
        <v>2553</v>
      </c>
      <c r="C3471" s="108" t="s">
        <v>2554</v>
      </c>
      <c r="D3471" s="107">
        <v>10362</v>
      </c>
      <c r="E3471" s="108" t="s">
        <v>112</v>
      </c>
      <c r="F3471" s="108" t="s">
        <v>679</v>
      </c>
      <c r="G3471" s="108" t="s">
        <v>24</v>
      </c>
      <c r="H3471" s="108" t="s">
        <v>604</v>
      </c>
      <c r="I3471" s="108" t="s">
        <v>604</v>
      </c>
      <c r="J3471" s="109">
        <v>3005824</v>
      </c>
      <c r="K3471" s="107">
        <v>2020</v>
      </c>
      <c r="L3471" s="98"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98" t="b">
        <f t="shared" si="54"/>
        <v>1</v>
      </c>
    </row>
    <row r="3472" spans="1:13">
      <c r="A3472" s="107">
        <v>55502</v>
      </c>
      <c r="B3472" s="108" t="s">
        <v>2555</v>
      </c>
      <c r="C3472" s="108" t="s">
        <v>2555</v>
      </c>
      <c r="D3472" s="107">
        <v>61137</v>
      </c>
      <c r="E3472" s="108" t="s">
        <v>48</v>
      </c>
      <c r="F3472" s="108" t="s">
        <v>679</v>
      </c>
      <c r="G3472" s="108" t="s">
        <v>16</v>
      </c>
      <c r="H3472" s="108" t="s">
        <v>604</v>
      </c>
      <c r="I3472" s="108" t="s">
        <v>604</v>
      </c>
      <c r="J3472" s="109">
        <v>3200836</v>
      </c>
      <c r="K3472" s="107">
        <v>2020</v>
      </c>
      <c r="L3472" s="98"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98" t="b">
        <f t="shared" si="54"/>
        <v>1</v>
      </c>
    </row>
    <row r="3473" spans="1:13">
      <c r="A3473" s="107">
        <v>55502</v>
      </c>
      <c r="B3473" s="108" t="s">
        <v>2555</v>
      </c>
      <c r="C3473" s="108" t="s">
        <v>2555</v>
      </c>
      <c r="D3473" s="107">
        <v>61137</v>
      </c>
      <c r="E3473" s="108" t="s">
        <v>48</v>
      </c>
      <c r="F3473" s="108" t="s">
        <v>679</v>
      </c>
      <c r="G3473" s="108" t="s">
        <v>24</v>
      </c>
      <c r="H3473" s="108" t="s">
        <v>604</v>
      </c>
      <c r="I3473" s="108" t="s">
        <v>604</v>
      </c>
      <c r="J3473" s="109">
        <v>5351504</v>
      </c>
      <c r="K3473" s="107">
        <v>2020</v>
      </c>
      <c r="L3473" s="98"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98" t="b">
        <f t="shared" si="54"/>
        <v>1</v>
      </c>
    </row>
    <row r="3474" spans="1:13">
      <c r="A3474" s="107">
        <v>55503</v>
      </c>
      <c r="B3474" s="108" t="s">
        <v>2556</v>
      </c>
      <c r="C3474" s="108" t="s">
        <v>2556</v>
      </c>
      <c r="D3474" s="107">
        <v>61136</v>
      </c>
      <c r="E3474" s="108" t="s">
        <v>110</v>
      </c>
      <c r="F3474" s="108" t="s">
        <v>679</v>
      </c>
      <c r="G3474" s="108" t="s">
        <v>16</v>
      </c>
      <c r="H3474" s="108" t="s">
        <v>604</v>
      </c>
      <c r="I3474" s="108" t="s">
        <v>604</v>
      </c>
      <c r="J3474" s="109">
        <v>2439885</v>
      </c>
      <c r="K3474" s="107">
        <v>2020</v>
      </c>
      <c r="L3474" s="98"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98" t="b">
        <f t="shared" si="54"/>
        <v>1</v>
      </c>
    </row>
    <row r="3475" spans="1:13">
      <c r="A3475" s="107">
        <v>55503</v>
      </c>
      <c r="B3475" s="108" t="s">
        <v>2556</v>
      </c>
      <c r="C3475" s="108" t="s">
        <v>2556</v>
      </c>
      <c r="D3475" s="107">
        <v>61136</v>
      </c>
      <c r="E3475" s="108" t="s">
        <v>110</v>
      </c>
      <c r="F3475" s="108" t="s">
        <v>679</v>
      </c>
      <c r="G3475" s="108" t="s">
        <v>24</v>
      </c>
      <c r="H3475" s="108" t="s">
        <v>604</v>
      </c>
      <c r="I3475" s="108" t="s">
        <v>604</v>
      </c>
      <c r="J3475" s="109">
        <v>4193331</v>
      </c>
      <c r="K3475" s="107">
        <v>2020</v>
      </c>
      <c r="L3475" s="98"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98" t="b">
        <f t="shared" si="54"/>
        <v>1</v>
      </c>
    </row>
    <row r="3476" spans="1:13">
      <c r="A3476" s="107">
        <v>55514</v>
      </c>
      <c r="B3476" s="108" t="s">
        <v>2557</v>
      </c>
      <c r="C3476" s="108" t="s">
        <v>729</v>
      </c>
      <c r="D3476" s="107">
        <v>11208</v>
      </c>
      <c r="E3476" s="108" t="s">
        <v>25</v>
      </c>
      <c r="F3476" s="108" t="s">
        <v>603</v>
      </c>
      <c r="G3476" s="108" t="s">
        <v>16</v>
      </c>
      <c r="H3476" s="108" t="s">
        <v>604</v>
      </c>
      <c r="I3476" s="108" t="s">
        <v>604</v>
      </c>
      <c r="J3476" s="109">
        <v>917055</v>
      </c>
      <c r="K3476" s="107">
        <v>2020</v>
      </c>
      <c r="L3476" s="98"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98" t="b">
        <f t="shared" si="54"/>
        <v>1</v>
      </c>
    </row>
    <row r="3477" spans="1:13">
      <c r="A3477" s="107">
        <v>55514</v>
      </c>
      <c r="B3477" s="108" t="s">
        <v>2557</v>
      </c>
      <c r="C3477" s="108" t="s">
        <v>729</v>
      </c>
      <c r="D3477" s="107">
        <v>11208</v>
      </c>
      <c r="E3477" s="108" t="s">
        <v>25</v>
      </c>
      <c r="F3477" s="108" t="s">
        <v>603</v>
      </c>
      <c r="G3477" s="108" t="s">
        <v>24</v>
      </c>
      <c r="H3477" s="108" t="s">
        <v>604</v>
      </c>
      <c r="I3477" s="108" t="s">
        <v>604</v>
      </c>
      <c r="J3477" s="109">
        <v>1905636</v>
      </c>
      <c r="K3477" s="107">
        <v>2020</v>
      </c>
      <c r="L3477" s="98"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98" t="b">
        <f t="shared" si="54"/>
        <v>1</v>
      </c>
    </row>
    <row r="3478" spans="1:13">
      <c r="A3478" s="107">
        <v>55516</v>
      </c>
      <c r="B3478" s="108" t="s">
        <v>2558</v>
      </c>
      <c r="C3478" s="108" t="s">
        <v>2559</v>
      </c>
      <c r="D3478" s="107">
        <v>59923</v>
      </c>
      <c r="E3478" s="108" t="s">
        <v>118</v>
      </c>
      <c r="F3478" s="108" t="s">
        <v>679</v>
      </c>
      <c r="G3478" s="108" t="s">
        <v>16</v>
      </c>
      <c r="H3478" s="108" t="s">
        <v>604</v>
      </c>
      <c r="I3478" s="108" t="s">
        <v>604</v>
      </c>
      <c r="J3478" s="109">
        <v>2137450</v>
      </c>
      <c r="K3478" s="107">
        <v>2020</v>
      </c>
      <c r="L3478" s="98"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98" t="b">
        <f t="shared" si="54"/>
        <v>1</v>
      </c>
    </row>
    <row r="3479" spans="1:13">
      <c r="A3479" s="107">
        <v>55516</v>
      </c>
      <c r="B3479" s="108" t="s">
        <v>2558</v>
      </c>
      <c r="C3479" s="108" t="s">
        <v>2559</v>
      </c>
      <c r="D3479" s="107">
        <v>59923</v>
      </c>
      <c r="E3479" s="108" t="s">
        <v>118</v>
      </c>
      <c r="F3479" s="108" t="s">
        <v>679</v>
      </c>
      <c r="G3479" s="108" t="s">
        <v>24</v>
      </c>
      <c r="H3479" s="108" t="s">
        <v>604</v>
      </c>
      <c r="I3479" s="108" t="s">
        <v>604</v>
      </c>
      <c r="J3479" s="109">
        <v>2837446</v>
      </c>
      <c r="K3479" s="107">
        <v>2020</v>
      </c>
      <c r="L3479" s="98"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98" t="b">
        <f t="shared" si="54"/>
        <v>1</v>
      </c>
    </row>
    <row r="3480" spans="1:13">
      <c r="A3480" s="107">
        <v>55518</v>
      </c>
      <c r="B3480" s="108" t="s">
        <v>2560</v>
      </c>
      <c r="C3480" s="108" t="s">
        <v>2561</v>
      </c>
      <c r="D3480" s="107">
        <v>60431</v>
      </c>
      <c r="E3480" s="108" t="s">
        <v>16</v>
      </c>
      <c r="F3480" s="108" t="s">
        <v>679</v>
      </c>
      <c r="G3480" s="108" t="s">
        <v>16</v>
      </c>
      <c r="H3480" s="108" t="s">
        <v>604</v>
      </c>
      <c r="I3480" s="108" t="s">
        <v>604</v>
      </c>
      <c r="J3480" s="109">
        <v>1130054</v>
      </c>
      <c r="K3480" s="107">
        <v>2020</v>
      </c>
      <c r="L3480" s="98"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98" t="b">
        <f t="shared" si="54"/>
        <v>1</v>
      </c>
    </row>
    <row r="3481" spans="1:13">
      <c r="A3481" s="107">
        <v>55518</v>
      </c>
      <c r="B3481" s="108" t="s">
        <v>2560</v>
      </c>
      <c r="C3481" s="108" t="s">
        <v>2561</v>
      </c>
      <c r="D3481" s="107">
        <v>60431</v>
      </c>
      <c r="E3481" s="108" t="s">
        <v>16</v>
      </c>
      <c r="F3481" s="108" t="s">
        <v>679</v>
      </c>
      <c r="G3481" s="108" t="s">
        <v>24</v>
      </c>
      <c r="H3481" s="108" t="s">
        <v>604</v>
      </c>
      <c r="I3481" s="108" t="s">
        <v>604</v>
      </c>
      <c r="J3481" s="109">
        <v>1926496</v>
      </c>
      <c r="K3481" s="107">
        <v>2020</v>
      </c>
      <c r="L3481" s="98"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98" t="b">
        <f t="shared" si="54"/>
        <v>1</v>
      </c>
    </row>
    <row r="3482" spans="1:13">
      <c r="A3482" s="107">
        <v>55522</v>
      </c>
      <c r="B3482" s="108" t="s">
        <v>2562</v>
      </c>
      <c r="C3482" s="108" t="s">
        <v>641</v>
      </c>
      <c r="D3482" s="107">
        <v>803</v>
      </c>
      <c r="E3482" s="108" t="s">
        <v>10</v>
      </c>
      <c r="F3482" s="108" t="s">
        <v>603</v>
      </c>
      <c r="G3482" s="108" t="s">
        <v>611</v>
      </c>
      <c r="H3482" s="108" t="s">
        <v>604</v>
      </c>
      <c r="I3482" s="108" t="s">
        <v>604</v>
      </c>
      <c r="J3482" s="109">
        <v>421584</v>
      </c>
      <c r="K3482" s="107">
        <v>2020</v>
      </c>
      <c r="L3482" s="98"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98" t="b">
        <f t="shared" si="54"/>
        <v>1</v>
      </c>
    </row>
    <row r="3483" spans="1:13">
      <c r="A3483" s="107">
        <v>55524</v>
      </c>
      <c r="B3483" s="108" t="s">
        <v>2563</v>
      </c>
      <c r="C3483" s="108" t="s">
        <v>2564</v>
      </c>
      <c r="D3483" s="107">
        <v>56608</v>
      </c>
      <c r="E3483" s="108" t="s">
        <v>118</v>
      </c>
      <c r="F3483" s="108" t="s">
        <v>679</v>
      </c>
      <c r="G3483" s="108" t="s">
        <v>16</v>
      </c>
      <c r="H3483" s="108" t="s">
        <v>612</v>
      </c>
      <c r="I3483" s="108" t="s">
        <v>612</v>
      </c>
      <c r="J3483" s="109">
        <v>69.787999999999997</v>
      </c>
      <c r="K3483" s="107">
        <v>2020</v>
      </c>
      <c r="L3483" s="98"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98" t="b">
        <f t="shared" si="54"/>
        <v>1</v>
      </c>
    </row>
    <row r="3484" spans="1:13">
      <c r="A3484" s="107">
        <v>55524</v>
      </c>
      <c r="B3484" s="108" t="s">
        <v>2563</v>
      </c>
      <c r="C3484" s="108" t="s">
        <v>2564</v>
      </c>
      <c r="D3484" s="107">
        <v>56608</v>
      </c>
      <c r="E3484" s="108" t="s">
        <v>118</v>
      </c>
      <c r="F3484" s="108" t="s">
        <v>679</v>
      </c>
      <c r="G3484" s="108" t="s">
        <v>16</v>
      </c>
      <c r="H3484" s="108" t="s">
        <v>604</v>
      </c>
      <c r="I3484" s="108" t="s">
        <v>604</v>
      </c>
      <c r="J3484" s="109">
        <v>3245767.2</v>
      </c>
      <c r="K3484" s="107">
        <v>2020</v>
      </c>
      <c r="L3484" s="98"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98" t="b">
        <f t="shared" si="54"/>
        <v>1</v>
      </c>
    </row>
    <row r="3485" spans="1:13">
      <c r="A3485" s="107">
        <v>55524</v>
      </c>
      <c r="B3485" s="108" t="s">
        <v>2563</v>
      </c>
      <c r="C3485" s="108" t="s">
        <v>2564</v>
      </c>
      <c r="D3485" s="107">
        <v>56608</v>
      </c>
      <c r="E3485" s="108" t="s">
        <v>118</v>
      </c>
      <c r="F3485" s="108" t="s">
        <v>679</v>
      </c>
      <c r="G3485" s="108" t="s">
        <v>24</v>
      </c>
      <c r="H3485" s="108" t="s">
        <v>612</v>
      </c>
      <c r="I3485" s="108" t="s">
        <v>612</v>
      </c>
      <c r="J3485" s="109">
        <v>141.899</v>
      </c>
      <c r="K3485" s="107">
        <v>2020</v>
      </c>
      <c r="L3485" s="98"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98" t="b">
        <f t="shared" si="54"/>
        <v>1</v>
      </c>
    </row>
    <row r="3486" spans="1:13">
      <c r="A3486" s="107">
        <v>55524</v>
      </c>
      <c r="B3486" s="108" t="s">
        <v>2563</v>
      </c>
      <c r="C3486" s="108" t="s">
        <v>2564</v>
      </c>
      <c r="D3486" s="107">
        <v>56608</v>
      </c>
      <c r="E3486" s="108" t="s">
        <v>118</v>
      </c>
      <c r="F3486" s="108" t="s">
        <v>679</v>
      </c>
      <c r="G3486" s="108" t="s">
        <v>24</v>
      </c>
      <c r="H3486" s="108" t="s">
        <v>604</v>
      </c>
      <c r="I3486" s="108" t="s">
        <v>604</v>
      </c>
      <c r="J3486" s="109">
        <v>5319809.0999999996</v>
      </c>
      <c r="K3486" s="107">
        <v>2020</v>
      </c>
      <c r="L3486" s="98"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98" t="b">
        <f t="shared" si="54"/>
        <v>1</v>
      </c>
    </row>
    <row r="3487" spans="1:13">
      <c r="A3487" s="107">
        <v>55545</v>
      </c>
      <c r="B3487" s="108" t="s">
        <v>2565</v>
      </c>
      <c r="C3487" s="108" t="s">
        <v>2566</v>
      </c>
      <c r="D3487" s="107">
        <v>2934</v>
      </c>
      <c r="E3487" s="108" t="s">
        <v>132</v>
      </c>
      <c r="F3487" s="108" t="s">
        <v>679</v>
      </c>
      <c r="G3487" s="108" t="s">
        <v>16</v>
      </c>
      <c r="H3487" s="108" t="s">
        <v>604</v>
      </c>
      <c r="I3487" s="108" t="s">
        <v>604</v>
      </c>
      <c r="J3487" s="109">
        <v>927923</v>
      </c>
      <c r="K3487" s="107">
        <v>2020</v>
      </c>
      <c r="L3487" s="98"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98" t="b">
        <f t="shared" si="54"/>
        <v>1</v>
      </c>
    </row>
    <row r="3488" spans="1:13">
      <c r="A3488" s="107">
        <v>55545</v>
      </c>
      <c r="B3488" s="108" t="s">
        <v>2565</v>
      </c>
      <c r="C3488" s="108" t="s">
        <v>2566</v>
      </c>
      <c r="D3488" s="107">
        <v>2934</v>
      </c>
      <c r="E3488" s="108" t="s">
        <v>132</v>
      </c>
      <c r="F3488" s="108" t="s">
        <v>679</v>
      </c>
      <c r="G3488" s="108" t="s">
        <v>24</v>
      </c>
      <c r="H3488" s="108" t="s">
        <v>604</v>
      </c>
      <c r="I3488" s="108" t="s">
        <v>604</v>
      </c>
      <c r="J3488" s="109">
        <v>1601428</v>
      </c>
      <c r="K3488" s="107">
        <v>2020</v>
      </c>
      <c r="L3488" s="98"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98" t="b">
        <f t="shared" si="54"/>
        <v>1</v>
      </c>
    </row>
    <row r="3489" spans="1:13">
      <c r="A3489" s="107">
        <v>55557</v>
      </c>
      <c r="B3489" s="108" t="s">
        <v>2567</v>
      </c>
      <c r="C3489" s="108" t="s">
        <v>2568</v>
      </c>
      <c r="D3489" s="107">
        <v>991</v>
      </c>
      <c r="E3489" s="108" t="s">
        <v>16</v>
      </c>
      <c r="F3489" s="108" t="s">
        <v>924</v>
      </c>
      <c r="G3489" s="108" t="s">
        <v>605</v>
      </c>
      <c r="H3489" s="108" t="s">
        <v>604</v>
      </c>
      <c r="I3489" s="108" t="s">
        <v>604</v>
      </c>
      <c r="J3489" s="109">
        <v>0</v>
      </c>
      <c r="K3489" s="107">
        <v>2020</v>
      </c>
      <c r="L3489" s="98"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98" t="b">
        <f t="shared" si="54"/>
        <v>0</v>
      </c>
    </row>
    <row r="3490" spans="1:13">
      <c r="A3490" s="107">
        <v>55557</v>
      </c>
      <c r="B3490" s="108" t="s">
        <v>2567</v>
      </c>
      <c r="C3490" s="108" t="s">
        <v>2568</v>
      </c>
      <c r="D3490" s="107">
        <v>991</v>
      </c>
      <c r="E3490" s="108" t="s">
        <v>16</v>
      </c>
      <c r="F3490" s="108" t="s">
        <v>924</v>
      </c>
      <c r="G3490" s="108" t="s">
        <v>605</v>
      </c>
      <c r="H3490" s="108" t="s">
        <v>1558</v>
      </c>
      <c r="I3490" s="108" t="s">
        <v>727</v>
      </c>
      <c r="J3490" s="109">
        <v>164972</v>
      </c>
      <c r="K3490" s="107">
        <v>2020</v>
      </c>
      <c r="L3490" s="98"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98" t="b">
        <f t="shared" si="54"/>
        <v>0</v>
      </c>
    </row>
    <row r="3491" spans="1:13">
      <c r="A3491" s="107">
        <v>55581</v>
      </c>
      <c r="B3491" s="108" t="s">
        <v>2569</v>
      </c>
      <c r="C3491" s="108" t="s">
        <v>2570</v>
      </c>
      <c r="D3491" s="107">
        <v>6354</v>
      </c>
      <c r="E3491" s="108" t="s">
        <v>132</v>
      </c>
      <c r="F3491" s="108" t="s">
        <v>679</v>
      </c>
      <c r="G3491" s="108" t="s">
        <v>846</v>
      </c>
      <c r="H3491" s="108" t="s">
        <v>847</v>
      </c>
      <c r="I3491" s="108" t="s">
        <v>847</v>
      </c>
      <c r="J3491" s="109">
        <v>600857</v>
      </c>
      <c r="K3491" s="107">
        <v>2020</v>
      </c>
      <c r="L3491" s="98"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98" t="b">
        <f t="shared" si="54"/>
        <v>1</v>
      </c>
    </row>
    <row r="3492" spans="1:13">
      <c r="A3492" s="107">
        <v>55596</v>
      </c>
      <c r="B3492" s="108" t="s">
        <v>2571</v>
      </c>
      <c r="C3492" s="108" t="s">
        <v>2572</v>
      </c>
      <c r="D3492" s="107">
        <v>25049</v>
      </c>
      <c r="E3492" s="108" t="s">
        <v>73</v>
      </c>
      <c r="F3492" s="108" t="s">
        <v>679</v>
      </c>
      <c r="G3492" s="108" t="s">
        <v>16</v>
      </c>
      <c r="H3492" s="108" t="s">
        <v>612</v>
      </c>
      <c r="I3492" s="108" t="s">
        <v>612</v>
      </c>
      <c r="J3492" s="109">
        <v>0</v>
      </c>
      <c r="K3492" s="107">
        <v>2020</v>
      </c>
      <c r="L3492" s="98"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98" t="b">
        <f t="shared" si="54"/>
        <v>1</v>
      </c>
    </row>
    <row r="3493" spans="1:13">
      <c r="A3493" s="107">
        <v>55596</v>
      </c>
      <c r="B3493" s="108" t="s">
        <v>2571</v>
      </c>
      <c r="C3493" s="108" t="s">
        <v>2572</v>
      </c>
      <c r="D3493" s="107">
        <v>25049</v>
      </c>
      <c r="E3493" s="108" t="s">
        <v>73</v>
      </c>
      <c r="F3493" s="108" t="s">
        <v>679</v>
      </c>
      <c r="G3493" s="108" t="s">
        <v>16</v>
      </c>
      <c r="H3493" s="108" t="s">
        <v>650</v>
      </c>
      <c r="I3493" s="108" t="s">
        <v>651</v>
      </c>
      <c r="J3493" s="109">
        <v>28301</v>
      </c>
      <c r="K3493" s="107">
        <v>2020</v>
      </c>
      <c r="L3493" s="98"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98" t="b">
        <f t="shared" si="54"/>
        <v>1</v>
      </c>
    </row>
    <row r="3494" spans="1:13">
      <c r="A3494" s="107">
        <v>55596</v>
      </c>
      <c r="B3494" s="108" t="s">
        <v>2571</v>
      </c>
      <c r="C3494" s="108" t="s">
        <v>2572</v>
      </c>
      <c r="D3494" s="107">
        <v>25049</v>
      </c>
      <c r="E3494" s="108" t="s">
        <v>73</v>
      </c>
      <c r="F3494" s="108" t="s">
        <v>679</v>
      </c>
      <c r="G3494" s="108" t="s">
        <v>24</v>
      </c>
      <c r="H3494" s="108" t="s">
        <v>612</v>
      </c>
      <c r="I3494" s="108" t="s">
        <v>612</v>
      </c>
      <c r="J3494" s="109">
        <v>0</v>
      </c>
      <c r="K3494" s="107">
        <v>2020</v>
      </c>
      <c r="L3494" s="98"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98" t="b">
        <f t="shared" si="54"/>
        <v>1</v>
      </c>
    </row>
    <row r="3495" spans="1:13">
      <c r="A3495" s="107">
        <v>55596</v>
      </c>
      <c r="B3495" s="108" t="s">
        <v>2571</v>
      </c>
      <c r="C3495" s="108" t="s">
        <v>2572</v>
      </c>
      <c r="D3495" s="107">
        <v>25049</v>
      </c>
      <c r="E3495" s="108" t="s">
        <v>73</v>
      </c>
      <c r="F3495" s="108" t="s">
        <v>679</v>
      </c>
      <c r="G3495" s="108" t="s">
        <v>24</v>
      </c>
      <c r="H3495" s="108" t="s">
        <v>782</v>
      </c>
      <c r="I3495" s="108" t="s">
        <v>621</v>
      </c>
      <c r="J3495" s="109">
        <v>0</v>
      </c>
      <c r="K3495" s="107">
        <v>2020</v>
      </c>
      <c r="L3495" s="98"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98" t="b">
        <f t="shared" si="54"/>
        <v>1</v>
      </c>
    </row>
    <row r="3496" spans="1:13">
      <c r="A3496" s="107">
        <v>55596</v>
      </c>
      <c r="B3496" s="108" t="s">
        <v>2571</v>
      </c>
      <c r="C3496" s="108" t="s">
        <v>2572</v>
      </c>
      <c r="D3496" s="107">
        <v>25049</v>
      </c>
      <c r="E3496" s="108" t="s">
        <v>73</v>
      </c>
      <c r="F3496" s="108" t="s">
        <v>679</v>
      </c>
      <c r="G3496" s="108" t="s">
        <v>24</v>
      </c>
      <c r="H3496" s="108" t="s">
        <v>650</v>
      </c>
      <c r="I3496" s="108" t="s">
        <v>651</v>
      </c>
      <c r="J3496" s="109">
        <v>98076</v>
      </c>
      <c r="K3496" s="107">
        <v>2020</v>
      </c>
      <c r="L3496" s="98"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98" t="b">
        <f t="shared" si="54"/>
        <v>1</v>
      </c>
    </row>
    <row r="3497" spans="1:13">
      <c r="A3497" s="107">
        <v>55619</v>
      </c>
      <c r="B3497" s="108" t="s">
        <v>2573</v>
      </c>
      <c r="C3497" s="108" t="s">
        <v>2574</v>
      </c>
      <c r="D3497" s="107">
        <v>20238</v>
      </c>
      <c r="E3497" s="108" t="s">
        <v>102</v>
      </c>
      <c r="F3497" s="108" t="s">
        <v>1454</v>
      </c>
      <c r="G3497" s="108" t="s">
        <v>649</v>
      </c>
      <c r="H3497" s="108" t="s">
        <v>612</v>
      </c>
      <c r="I3497" s="108" t="s">
        <v>612</v>
      </c>
      <c r="J3497" s="109">
        <v>0</v>
      </c>
      <c r="K3497" s="107">
        <v>2020</v>
      </c>
      <c r="L3497" s="98"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98" t="b">
        <f t="shared" si="54"/>
        <v>0</v>
      </c>
    </row>
    <row r="3498" spans="1:13">
      <c r="A3498" s="107">
        <v>55619</v>
      </c>
      <c r="B3498" s="108" t="s">
        <v>2573</v>
      </c>
      <c r="C3498" s="108" t="s">
        <v>2574</v>
      </c>
      <c r="D3498" s="107">
        <v>20238</v>
      </c>
      <c r="E3498" s="108" t="s">
        <v>102</v>
      </c>
      <c r="F3498" s="108" t="s">
        <v>1454</v>
      </c>
      <c r="G3498" s="108" t="s">
        <v>649</v>
      </c>
      <c r="H3498" s="108" t="s">
        <v>604</v>
      </c>
      <c r="I3498" s="108" t="s">
        <v>604</v>
      </c>
      <c r="J3498" s="109">
        <v>0</v>
      </c>
      <c r="K3498" s="107">
        <v>2020</v>
      </c>
      <c r="L3498" s="98"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98" t="b">
        <f t="shared" si="54"/>
        <v>0</v>
      </c>
    </row>
    <row r="3499" spans="1:13">
      <c r="A3499" s="107">
        <v>55620</v>
      </c>
      <c r="B3499" s="108" t="s">
        <v>2575</v>
      </c>
      <c r="C3499" s="108" t="s">
        <v>923</v>
      </c>
      <c r="D3499" s="107">
        <v>11241</v>
      </c>
      <c r="E3499" s="108" t="s">
        <v>62</v>
      </c>
      <c r="F3499" s="108" t="s">
        <v>603</v>
      </c>
      <c r="G3499" s="108" t="s">
        <v>16</v>
      </c>
      <c r="H3499" s="108" t="s">
        <v>604</v>
      </c>
      <c r="I3499" s="108" t="s">
        <v>604</v>
      </c>
      <c r="J3499" s="109">
        <v>1266954</v>
      </c>
      <c r="K3499" s="107">
        <v>2020</v>
      </c>
      <c r="L3499" s="98"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98" t="b">
        <f t="shared" si="54"/>
        <v>1</v>
      </c>
    </row>
    <row r="3500" spans="1:13">
      <c r="A3500" s="107">
        <v>55620</v>
      </c>
      <c r="B3500" s="108" t="s">
        <v>2575</v>
      </c>
      <c r="C3500" s="108" t="s">
        <v>923</v>
      </c>
      <c r="D3500" s="107">
        <v>11241</v>
      </c>
      <c r="E3500" s="108" t="s">
        <v>62</v>
      </c>
      <c r="F3500" s="108" t="s">
        <v>603</v>
      </c>
      <c r="G3500" s="108" t="s">
        <v>24</v>
      </c>
      <c r="H3500" s="108" t="s">
        <v>604</v>
      </c>
      <c r="I3500" s="108" t="s">
        <v>604</v>
      </c>
      <c r="J3500" s="109">
        <v>1933070</v>
      </c>
      <c r="K3500" s="107">
        <v>2020</v>
      </c>
      <c r="L3500" s="98"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98" t="b">
        <f t="shared" si="54"/>
        <v>1</v>
      </c>
    </row>
    <row r="3501" spans="1:13">
      <c r="A3501" s="107">
        <v>55620</v>
      </c>
      <c r="B3501" s="108" t="s">
        <v>2575</v>
      </c>
      <c r="C3501" s="108" t="s">
        <v>923</v>
      </c>
      <c r="D3501" s="107">
        <v>11241</v>
      </c>
      <c r="E3501" s="108" t="s">
        <v>62</v>
      </c>
      <c r="F3501" s="108" t="s">
        <v>603</v>
      </c>
      <c r="G3501" s="108" t="s">
        <v>611</v>
      </c>
      <c r="H3501" s="108" t="s">
        <v>604</v>
      </c>
      <c r="I3501" s="108" t="s">
        <v>604</v>
      </c>
      <c r="J3501" s="109">
        <v>19361</v>
      </c>
      <c r="K3501" s="107">
        <v>2020</v>
      </c>
      <c r="L3501" s="98"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98" t="b">
        <f t="shared" si="54"/>
        <v>1</v>
      </c>
    </row>
    <row r="3502" spans="1:13">
      <c r="A3502" s="107">
        <v>55622</v>
      </c>
      <c r="B3502" s="108" t="s">
        <v>2576</v>
      </c>
      <c r="C3502" s="108" t="s">
        <v>2577</v>
      </c>
      <c r="D3502" s="107">
        <v>24431</v>
      </c>
      <c r="E3502" s="108" t="s">
        <v>134</v>
      </c>
      <c r="F3502" s="108" t="s">
        <v>603</v>
      </c>
      <c r="G3502" s="108" t="s">
        <v>611</v>
      </c>
      <c r="H3502" s="108" t="s">
        <v>604</v>
      </c>
      <c r="I3502" s="108" t="s">
        <v>604</v>
      </c>
      <c r="J3502" s="109">
        <v>307528</v>
      </c>
      <c r="K3502" s="107">
        <v>2020</v>
      </c>
      <c r="L3502" s="98"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98" t="b">
        <f t="shared" si="54"/>
        <v>1</v>
      </c>
    </row>
    <row r="3503" spans="1:13">
      <c r="A3503" s="107">
        <v>55641</v>
      </c>
      <c r="B3503" s="108" t="s">
        <v>2578</v>
      </c>
      <c r="C3503" s="108" t="s">
        <v>1211</v>
      </c>
      <c r="D3503" s="107">
        <v>20856</v>
      </c>
      <c r="E3503" s="108" t="s">
        <v>148</v>
      </c>
      <c r="F3503" s="108" t="s">
        <v>603</v>
      </c>
      <c r="G3503" s="108" t="s">
        <v>16</v>
      </c>
      <c r="H3503" s="108" t="s">
        <v>604</v>
      </c>
      <c r="I3503" s="108" t="s">
        <v>604</v>
      </c>
      <c r="J3503" s="109">
        <v>1070760</v>
      </c>
      <c r="K3503" s="107">
        <v>2020</v>
      </c>
      <c r="L3503" s="98"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98" t="b">
        <f t="shared" si="54"/>
        <v>1</v>
      </c>
    </row>
    <row r="3504" spans="1:13">
      <c r="A3504" s="107">
        <v>55641</v>
      </c>
      <c r="B3504" s="108" t="s">
        <v>2578</v>
      </c>
      <c r="C3504" s="108" t="s">
        <v>1211</v>
      </c>
      <c r="D3504" s="107">
        <v>20856</v>
      </c>
      <c r="E3504" s="108" t="s">
        <v>148</v>
      </c>
      <c r="F3504" s="108" t="s">
        <v>603</v>
      </c>
      <c r="G3504" s="108" t="s">
        <v>24</v>
      </c>
      <c r="H3504" s="108" t="s">
        <v>604</v>
      </c>
      <c r="I3504" s="108" t="s">
        <v>604</v>
      </c>
      <c r="J3504" s="109">
        <v>1591580</v>
      </c>
      <c r="K3504" s="107">
        <v>2020</v>
      </c>
      <c r="L3504" s="98"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98" t="b">
        <f t="shared" si="54"/>
        <v>1</v>
      </c>
    </row>
    <row r="3505" spans="1:13">
      <c r="A3505" s="107">
        <v>55645</v>
      </c>
      <c r="B3505" s="108" t="s">
        <v>2579</v>
      </c>
      <c r="C3505" s="108" t="s">
        <v>760</v>
      </c>
      <c r="D3505" s="107">
        <v>15466</v>
      </c>
      <c r="E3505" s="108" t="s">
        <v>21</v>
      </c>
      <c r="F3505" s="108" t="s">
        <v>603</v>
      </c>
      <c r="G3505" s="108" t="s">
        <v>611</v>
      </c>
      <c r="H3505" s="108" t="s">
        <v>612</v>
      </c>
      <c r="I3505" s="108" t="s">
        <v>612</v>
      </c>
      <c r="J3505" s="109">
        <v>149.96299999999999</v>
      </c>
      <c r="K3505" s="107">
        <v>2020</v>
      </c>
      <c r="L3505" s="98"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98" t="b">
        <f t="shared" si="54"/>
        <v>1</v>
      </c>
    </row>
    <row r="3506" spans="1:13">
      <c r="A3506" s="107">
        <v>55645</v>
      </c>
      <c r="B3506" s="108" t="s">
        <v>2579</v>
      </c>
      <c r="C3506" s="108" t="s">
        <v>760</v>
      </c>
      <c r="D3506" s="107">
        <v>15466</v>
      </c>
      <c r="E3506" s="108" t="s">
        <v>21</v>
      </c>
      <c r="F3506" s="108" t="s">
        <v>603</v>
      </c>
      <c r="G3506" s="108" t="s">
        <v>611</v>
      </c>
      <c r="H3506" s="108" t="s">
        <v>604</v>
      </c>
      <c r="I3506" s="108" t="s">
        <v>604</v>
      </c>
      <c r="J3506" s="109">
        <v>478189.04</v>
      </c>
      <c r="K3506" s="107">
        <v>2020</v>
      </c>
      <c r="L3506" s="98"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98" t="b">
        <f t="shared" si="54"/>
        <v>1</v>
      </c>
    </row>
    <row r="3507" spans="1:13">
      <c r="A3507" s="107">
        <v>55656</v>
      </c>
      <c r="B3507" s="108" t="s">
        <v>2580</v>
      </c>
      <c r="C3507" s="108" t="s">
        <v>2581</v>
      </c>
      <c r="D3507" s="107">
        <v>2820</v>
      </c>
      <c r="E3507" s="108" t="s">
        <v>16</v>
      </c>
      <c r="F3507" s="108" t="s">
        <v>679</v>
      </c>
      <c r="G3507" s="108" t="s">
        <v>16</v>
      </c>
      <c r="H3507" s="108" t="s">
        <v>604</v>
      </c>
      <c r="I3507" s="108" t="s">
        <v>604</v>
      </c>
      <c r="J3507" s="109">
        <v>1509771</v>
      </c>
      <c r="K3507" s="107">
        <v>2020</v>
      </c>
      <c r="L3507" s="98"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98" t="b">
        <f t="shared" si="54"/>
        <v>1</v>
      </c>
    </row>
    <row r="3508" spans="1:13">
      <c r="A3508" s="107">
        <v>55656</v>
      </c>
      <c r="B3508" s="108" t="s">
        <v>2580</v>
      </c>
      <c r="C3508" s="108" t="s">
        <v>2581</v>
      </c>
      <c r="D3508" s="107">
        <v>2820</v>
      </c>
      <c r="E3508" s="108" t="s">
        <v>16</v>
      </c>
      <c r="F3508" s="108" t="s">
        <v>679</v>
      </c>
      <c r="G3508" s="108" t="s">
        <v>24</v>
      </c>
      <c r="H3508" s="108" t="s">
        <v>604</v>
      </c>
      <c r="I3508" s="108" t="s">
        <v>604</v>
      </c>
      <c r="J3508" s="109">
        <v>2831455</v>
      </c>
      <c r="K3508" s="107">
        <v>2020</v>
      </c>
      <c r="L3508" s="98"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98" t="b">
        <f t="shared" si="54"/>
        <v>1</v>
      </c>
    </row>
    <row r="3509" spans="1:13">
      <c r="A3509" s="107">
        <v>55661</v>
      </c>
      <c r="B3509" s="108" t="s">
        <v>2582</v>
      </c>
      <c r="C3509" s="108" t="s">
        <v>2582</v>
      </c>
      <c r="D3509" s="107">
        <v>13538</v>
      </c>
      <c r="E3509" s="108" t="s">
        <v>94</v>
      </c>
      <c r="F3509" s="108" t="s">
        <v>679</v>
      </c>
      <c r="G3509" s="108" t="s">
        <v>16</v>
      </c>
      <c r="H3509" s="108" t="s">
        <v>612</v>
      </c>
      <c r="I3509" s="108" t="s">
        <v>612</v>
      </c>
      <c r="J3509" s="109">
        <v>8900.7060000000001</v>
      </c>
      <c r="K3509" s="107">
        <v>2020</v>
      </c>
      <c r="L3509" s="98"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98" t="b">
        <f t="shared" si="54"/>
        <v>1</v>
      </c>
    </row>
    <row r="3510" spans="1:13">
      <c r="A3510" s="107">
        <v>55661</v>
      </c>
      <c r="B3510" s="108" t="s">
        <v>2582</v>
      </c>
      <c r="C3510" s="108" t="s">
        <v>2582</v>
      </c>
      <c r="D3510" s="107">
        <v>13538</v>
      </c>
      <c r="E3510" s="108" t="s">
        <v>94</v>
      </c>
      <c r="F3510" s="108" t="s">
        <v>679</v>
      </c>
      <c r="G3510" s="108" t="s">
        <v>16</v>
      </c>
      <c r="H3510" s="108" t="s">
        <v>604</v>
      </c>
      <c r="I3510" s="108" t="s">
        <v>604</v>
      </c>
      <c r="J3510" s="109">
        <v>170008.29</v>
      </c>
      <c r="K3510" s="107">
        <v>2020</v>
      </c>
      <c r="L3510" s="98"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98" t="b">
        <f t="shared" si="54"/>
        <v>1</v>
      </c>
    </row>
    <row r="3511" spans="1:13">
      <c r="A3511" s="107">
        <v>55661</v>
      </c>
      <c r="B3511" s="108" t="s">
        <v>2582</v>
      </c>
      <c r="C3511" s="108" t="s">
        <v>2582</v>
      </c>
      <c r="D3511" s="107">
        <v>13538</v>
      </c>
      <c r="E3511" s="108" t="s">
        <v>94</v>
      </c>
      <c r="F3511" s="108" t="s">
        <v>679</v>
      </c>
      <c r="G3511" s="108" t="s">
        <v>24</v>
      </c>
      <c r="H3511" s="108" t="s">
        <v>612</v>
      </c>
      <c r="I3511" s="108" t="s">
        <v>612</v>
      </c>
      <c r="J3511" s="109">
        <v>14954.672</v>
      </c>
      <c r="K3511" s="107">
        <v>2020</v>
      </c>
      <c r="L3511" s="98"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98" t="b">
        <f t="shared" si="54"/>
        <v>1</v>
      </c>
    </row>
    <row r="3512" spans="1:13">
      <c r="A3512" s="107">
        <v>55661</v>
      </c>
      <c r="B3512" s="108" t="s">
        <v>2582</v>
      </c>
      <c r="C3512" s="108" t="s">
        <v>2582</v>
      </c>
      <c r="D3512" s="107">
        <v>13538</v>
      </c>
      <c r="E3512" s="108" t="s">
        <v>94</v>
      </c>
      <c r="F3512" s="108" t="s">
        <v>679</v>
      </c>
      <c r="G3512" s="108" t="s">
        <v>24</v>
      </c>
      <c r="H3512" s="108" t="s">
        <v>604</v>
      </c>
      <c r="I3512" s="108" t="s">
        <v>604</v>
      </c>
      <c r="J3512" s="109">
        <v>279693.33</v>
      </c>
      <c r="K3512" s="107">
        <v>2020</v>
      </c>
      <c r="L3512" s="98"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98" t="b">
        <f t="shared" si="54"/>
        <v>1</v>
      </c>
    </row>
    <row r="3513" spans="1:13">
      <c r="A3513" s="107">
        <v>55662</v>
      </c>
      <c r="B3513" s="108" t="s">
        <v>2583</v>
      </c>
      <c r="C3513" s="108" t="s">
        <v>1165</v>
      </c>
      <c r="D3513" s="107">
        <v>14354</v>
      </c>
      <c r="E3513" s="108" t="s">
        <v>143</v>
      </c>
      <c r="F3513" s="108" t="s">
        <v>603</v>
      </c>
      <c r="G3513" s="108" t="s">
        <v>16</v>
      </c>
      <c r="H3513" s="108" t="s">
        <v>612</v>
      </c>
      <c r="I3513" s="108" t="s">
        <v>612</v>
      </c>
      <c r="J3513" s="109">
        <v>0</v>
      </c>
      <c r="K3513" s="107">
        <v>2020</v>
      </c>
      <c r="L3513" s="98"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98" t="b">
        <f t="shared" si="54"/>
        <v>1</v>
      </c>
    </row>
    <row r="3514" spans="1:13">
      <c r="A3514" s="107">
        <v>55662</v>
      </c>
      <c r="B3514" s="108" t="s">
        <v>2583</v>
      </c>
      <c r="C3514" s="108" t="s">
        <v>1165</v>
      </c>
      <c r="D3514" s="107">
        <v>14354</v>
      </c>
      <c r="E3514" s="108" t="s">
        <v>143</v>
      </c>
      <c r="F3514" s="108" t="s">
        <v>603</v>
      </c>
      <c r="G3514" s="108" t="s">
        <v>16</v>
      </c>
      <c r="H3514" s="108" t="s">
        <v>604</v>
      </c>
      <c r="I3514" s="108" t="s">
        <v>604</v>
      </c>
      <c r="J3514" s="109">
        <v>862896</v>
      </c>
      <c r="K3514" s="107">
        <v>2020</v>
      </c>
      <c r="L3514" s="98"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98" t="b">
        <f t="shared" si="54"/>
        <v>1</v>
      </c>
    </row>
    <row r="3515" spans="1:13">
      <c r="A3515" s="107">
        <v>55662</v>
      </c>
      <c r="B3515" s="108" t="s">
        <v>2583</v>
      </c>
      <c r="C3515" s="108" t="s">
        <v>1165</v>
      </c>
      <c r="D3515" s="107">
        <v>14354</v>
      </c>
      <c r="E3515" s="108" t="s">
        <v>143</v>
      </c>
      <c r="F3515" s="108" t="s">
        <v>603</v>
      </c>
      <c r="G3515" s="108" t="s">
        <v>24</v>
      </c>
      <c r="H3515" s="108" t="s">
        <v>612</v>
      </c>
      <c r="I3515" s="108" t="s">
        <v>612</v>
      </c>
      <c r="J3515" s="109">
        <v>0</v>
      </c>
      <c r="K3515" s="107">
        <v>2020</v>
      </c>
      <c r="L3515" s="98"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98" t="b">
        <f t="shared" si="54"/>
        <v>1</v>
      </c>
    </row>
    <row r="3516" spans="1:13">
      <c r="A3516" s="107">
        <v>55662</v>
      </c>
      <c r="B3516" s="108" t="s">
        <v>2583</v>
      </c>
      <c r="C3516" s="108" t="s">
        <v>1165</v>
      </c>
      <c r="D3516" s="107">
        <v>14354</v>
      </c>
      <c r="E3516" s="108" t="s">
        <v>143</v>
      </c>
      <c r="F3516" s="108" t="s">
        <v>603</v>
      </c>
      <c r="G3516" s="108" t="s">
        <v>24</v>
      </c>
      <c r="H3516" s="108" t="s">
        <v>604</v>
      </c>
      <c r="I3516" s="108" t="s">
        <v>604</v>
      </c>
      <c r="J3516" s="109">
        <v>1544421</v>
      </c>
      <c r="K3516" s="107">
        <v>2020</v>
      </c>
      <c r="L3516" s="98"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98" t="b">
        <f t="shared" si="54"/>
        <v>1</v>
      </c>
    </row>
    <row r="3517" spans="1:13">
      <c r="A3517" s="107">
        <v>55664</v>
      </c>
      <c r="B3517" s="108" t="s">
        <v>2584</v>
      </c>
      <c r="C3517" s="108" t="s">
        <v>2585</v>
      </c>
      <c r="D3517" s="107">
        <v>13670</v>
      </c>
      <c r="E3517" s="108" t="s">
        <v>132</v>
      </c>
      <c r="F3517" s="108" t="s">
        <v>603</v>
      </c>
      <c r="G3517" s="108" t="s">
        <v>16</v>
      </c>
      <c r="H3517" s="108" t="s">
        <v>604</v>
      </c>
      <c r="I3517" s="108" t="s">
        <v>604</v>
      </c>
      <c r="J3517" s="109">
        <v>1110229</v>
      </c>
      <c r="K3517" s="107">
        <v>2020</v>
      </c>
      <c r="L3517" s="98"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98" t="b">
        <f t="shared" si="54"/>
        <v>1</v>
      </c>
    </row>
    <row r="3518" spans="1:13">
      <c r="A3518" s="107">
        <v>55664</v>
      </c>
      <c r="B3518" s="108" t="s">
        <v>2584</v>
      </c>
      <c r="C3518" s="108" t="s">
        <v>2585</v>
      </c>
      <c r="D3518" s="107">
        <v>13670</v>
      </c>
      <c r="E3518" s="108" t="s">
        <v>132</v>
      </c>
      <c r="F3518" s="108" t="s">
        <v>603</v>
      </c>
      <c r="G3518" s="108" t="s">
        <v>24</v>
      </c>
      <c r="H3518" s="108" t="s">
        <v>604</v>
      </c>
      <c r="I3518" s="108" t="s">
        <v>604</v>
      </c>
      <c r="J3518" s="109">
        <v>1782481</v>
      </c>
      <c r="K3518" s="107">
        <v>2020</v>
      </c>
      <c r="L3518" s="98"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98" t="b">
        <f t="shared" si="54"/>
        <v>1</v>
      </c>
    </row>
    <row r="3519" spans="1:13">
      <c r="A3519" s="107">
        <v>55667</v>
      </c>
      <c r="B3519" s="108" t="s">
        <v>2586</v>
      </c>
      <c r="C3519" s="108" t="s">
        <v>2587</v>
      </c>
      <c r="D3519" s="107">
        <v>11275</v>
      </c>
      <c r="E3519" s="108" t="s">
        <v>118</v>
      </c>
      <c r="F3519" s="108" t="s">
        <v>679</v>
      </c>
      <c r="G3519" s="108" t="s">
        <v>16</v>
      </c>
      <c r="H3519" s="108" t="s">
        <v>604</v>
      </c>
      <c r="I3519" s="108" t="s">
        <v>604</v>
      </c>
      <c r="J3519" s="109">
        <v>889096</v>
      </c>
      <c r="K3519" s="107">
        <v>2020</v>
      </c>
      <c r="L3519" s="98"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98" t="b">
        <f t="shared" si="54"/>
        <v>1</v>
      </c>
    </row>
    <row r="3520" spans="1:13">
      <c r="A3520" s="107">
        <v>55667</v>
      </c>
      <c r="B3520" s="108" t="s">
        <v>2586</v>
      </c>
      <c r="C3520" s="108" t="s">
        <v>2587</v>
      </c>
      <c r="D3520" s="107">
        <v>11275</v>
      </c>
      <c r="E3520" s="108" t="s">
        <v>118</v>
      </c>
      <c r="F3520" s="108" t="s">
        <v>679</v>
      </c>
      <c r="G3520" s="108" t="s">
        <v>24</v>
      </c>
      <c r="H3520" s="108" t="s">
        <v>604</v>
      </c>
      <c r="I3520" s="108" t="s">
        <v>604</v>
      </c>
      <c r="J3520" s="109">
        <v>1276090</v>
      </c>
      <c r="K3520" s="107">
        <v>2020</v>
      </c>
      <c r="L3520" s="98"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98" t="b">
        <f t="shared" si="54"/>
        <v>1</v>
      </c>
    </row>
    <row r="3521" spans="1:13">
      <c r="A3521" s="107">
        <v>55687</v>
      </c>
      <c r="B3521" s="108" t="s">
        <v>2588</v>
      </c>
      <c r="C3521" s="108" t="s">
        <v>1012</v>
      </c>
      <c r="D3521" s="107">
        <v>13407</v>
      </c>
      <c r="E3521" s="108" t="s">
        <v>25</v>
      </c>
      <c r="F3521" s="108" t="s">
        <v>603</v>
      </c>
      <c r="G3521" s="108" t="s">
        <v>16</v>
      </c>
      <c r="H3521" s="108" t="s">
        <v>604</v>
      </c>
      <c r="I3521" s="108" t="s">
        <v>604</v>
      </c>
      <c r="J3521" s="109">
        <v>632070</v>
      </c>
      <c r="K3521" s="107">
        <v>2020</v>
      </c>
      <c r="L3521" s="98"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98" t="b">
        <f t="shared" si="54"/>
        <v>1</v>
      </c>
    </row>
    <row r="3522" spans="1:13">
      <c r="A3522" s="107">
        <v>55687</v>
      </c>
      <c r="B3522" s="108" t="s">
        <v>2588</v>
      </c>
      <c r="C3522" s="108" t="s">
        <v>1012</v>
      </c>
      <c r="D3522" s="107">
        <v>13407</v>
      </c>
      <c r="E3522" s="108" t="s">
        <v>25</v>
      </c>
      <c r="F3522" s="108" t="s">
        <v>603</v>
      </c>
      <c r="G3522" s="108" t="s">
        <v>24</v>
      </c>
      <c r="H3522" s="108" t="s">
        <v>604</v>
      </c>
      <c r="I3522" s="108" t="s">
        <v>604</v>
      </c>
      <c r="J3522" s="109">
        <v>1138708</v>
      </c>
      <c r="K3522" s="107">
        <v>2020</v>
      </c>
      <c r="L3522" s="98"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98" t="b">
        <f t="shared" si="54"/>
        <v>1</v>
      </c>
    </row>
    <row r="3523" spans="1:13">
      <c r="A3523" s="107">
        <v>55690</v>
      </c>
      <c r="B3523" s="108" t="s">
        <v>2589</v>
      </c>
      <c r="C3523" s="108" t="s">
        <v>2590</v>
      </c>
      <c r="D3523" s="107">
        <v>56607</v>
      </c>
      <c r="E3523" s="108" t="s">
        <v>118</v>
      </c>
      <c r="F3523" s="108" t="s">
        <v>679</v>
      </c>
      <c r="G3523" s="108" t="s">
        <v>16</v>
      </c>
      <c r="H3523" s="108" t="s">
        <v>612</v>
      </c>
      <c r="I3523" s="108" t="s">
        <v>612</v>
      </c>
      <c r="J3523" s="109">
        <v>1546.2750000000001</v>
      </c>
      <c r="K3523" s="107">
        <v>2020</v>
      </c>
      <c r="L3523" s="98"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98" t="b">
        <f t="shared" si="54"/>
        <v>1</v>
      </c>
    </row>
    <row r="3524" spans="1:13">
      <c r="A3524" s="107">
        <v>55690</v>
      </c>
      <c r="B3524" s="108" t="s">
        <v>2589</v>
      </c>
      <c r="C3524" s="108" t="s">
        <v>2590</v>
      </c>
      <c r="D3524" s="107">
        <v>56607</v>
      </c>
      <c r="E3524" s="108" t="s">
        <v>118</v>
      </c>
      <c r="F3524" s="108" t="s">
        <v>679</v>
      </c>
      <c r="G3524" s="108" t="s">
        <v>16</v>
      </c>
      <c r="H3524" s="108" t="s">
        <v>604</v>
      </c>
      <c r="I3524" s="108" t="s">
        <v>604</v>
      </c>
      <c r="J3524" s="109">
        <v>2029436.7</v>
      </c>
      <c r="K3524" s="107">
        <v>2020</v>
      </c>
      <c r="L3524" s="98"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98" t="b">
        <f t="shared" si="54"/>
        <v>1</v>
      </c>
    </row>
    <row r="3525" spans="1:13">
      <c r="A3525" s="107">
        <v>55690</v>
      </c>
      <c r="B3525" s="108" t="s">
        <v>2589</v>
      </c>
      <c r="C3525" s="108" t="s">
        <v>2590</v>
      </c>
      <c r="D3525" s="107">
        <v>56607</v>
      </c>
      <c r="E3525" s="108" t="s">
        <v>118</v>
      </c>
      <c r="F3525" s="108" t="s">
        <v>679</v>
      </c>
      <c r="G3525" s="108" t="s">
        <v>24</v>
      </c>
      <c r="H3525" s="108" t="s">
        <v>612</v>
      </c>
      <c r="I3525" s="108" t="s">
        <v>612</v>
      </c>
      <c r="J3525" s="109">
        <v>2723.5459999999998</v>
      </c>
      <c r="K3525" s="107">
        <v>2020</v>
      </c>
      <c r="L3525" s="98"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98" t="b">
        <f t="shared" si="54"/>
        <v>1</v>
      </c>
    </row>
    <row r="3526" spans="1:13">
      <c r="A3526" s="107">
        <v>55690</v>
      </c>
      <c r="B3526" s="108" t="s">
        <v>2589</v>
      </c>
      <c r="C3526" s="108" t="s">
        <v>2590</v>
      </c>
      <c r="D3526" s="107">
        <v>56607</v>
      </c>
      <c r="E3526" s="108" t="s">
        <v>118</v>
      </c>
      <c r="F3526" s="108" t="s">
        <v>679</v>
      </c>
      <c r="G3526" s="108" t="s">
        <v>24</v>
      </c>
      <c r="H3526" s="108" t="s">
        <v>604</v>
      </c>
      <c r="I3526" s="108" t="s">
        <v>604</v>
      </c>
      <c r="J3526" s="109">
        <v>3568442.5</v>
      </c>
      <c r="K3526" s="107">
        <v>2020</v>
      </c>
      <c r="L3526" s="98"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98" t="b">
        <f t="shared" si="54"/>
        <v>1</v>
      </c>
    </row>
    <row r="3527" spans="1:13">
      <c r="A3527" s="107">
        <v>55694</v>
      </c>
      <c r="B3527" s="108" t="s">
        <v>2591</v>
      </c>
      <c r="C3527" s="108" t="s">
        <v>615</v>
      </c>
      <c r="D3527" s="107">
        <v>18642</v>
      </c>
      <c r="E3527" s="108" t="s">
        <v>80</v>
      </c>
      <c r="F3527" s="108" t="s">
        <v>603</v>
      </c>
      <c r="G3527" s="108" t="s">
        <v>16</v>
      </c>
      <c r="H3527" s="108" t="s">
        <v>604</v>
      </c>
      <c r="I3527" s="108" t="s">
        <v>604</v>
      </c>
      <c r="J3527" s="109">
        <v>1087217</v>
      </c>
      <c r="K3527" s="107">
        <v>2020</v>
      </c>
      <c r="L3527" s="98"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98" t="b">
        <f t="shared" si="54"/>
        <v>1</v>
      </c>
    </row>
    <row r="3528" spans="1:13">
      <c r="A3528" s="107">
        <v>55694</v>
      </c>
      <c r="B3528" s="108" t="s">
        <v>2591</v>
      </c>
      <c r="C3528" s="108" t="s">
        <v>615</v>
      </c>
      <c r="D3528" s="107">
        <v>18642</v>
      </c>
      <c r="E3528" s="108" t="s">
        <v>80</v>
      </c>
      <c r="F3528" s="108" t="s">
        <v>603</v>
      </c>
      <c r="G3528" s="108" t="s">
        <v>24</v>
      </c>
      <c r="H3528" s="108" t="s">
        <v>604</v>
      </c>
      <c r="I3528" s="108" t="s">
        <v>604</v>
      </c>
      <c r="J3528" s="109">
        <v>1848302</v>
      </c>
      <c r="K3528" s="107">
        <v>2020</v>
      </c>
      <c r="L3528" s="98"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98"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07">
        <v>55698</v>
      </c>
      <c r="B3529" s="108" t="s">
        <v>2592</v>
      </c>
      <c r="C3529" s="108" t="s">
        <v>2593</v>
      </c>
      <c r="D3529" s="107">
        <v>7724</v>
      </c>
      <c r="E3529" s="108" t="s">
        <v>16</v>
      </c>
      <c r="F3529" s="108" t="s">
        <v>679</v>
      </c>
      <c r="G3529" s="108" t="s">
        <v>611</v>
      </c>
      <c r="H3529" s="108" t="s">
        <v>604</v>
      </c>
      <c r="I3529" s="108" t="s">
        <v>604</v>
      </c>
      <c r="J3529" s="109">
        <v>18540</v>
      </c>
      <c r="K3529" s="107">
        <v>2020</v>
      </c>
      <c r="L3529" s="98"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98" t="b">
        <f t="shared" si="55"/>
        <v>1</v>
      </c>
    </row>
    <row r="3530" spans="1:13">
      <c r="A3530" s="107">
        <v>55701</v>
      </c>
      <c r="B3530" s="108" t="s">
        <v>2594</v>
      </c>
      <c r="C3530" s="108" t="s">
        <v>2595</v>
      </c>
      <c r="D3530" s="107">
        <v>40577</v>
      </c>
      <c r="E3530" s="108" t="s">
        <v>110</v>
      </c>
      <c r="F3530" s="108" t="s">
        <v>603</v>
      </c>
      <c r="G3530" s="108" t="s">
        <v>16</v>
      </c>
      <c r="H3530" s="108" t="s">
        <v>604</v>
      </c>
      <c r="I3530" s="108" t="s">
        <v>604</v>
      </c>
      <c r="J3530" s="109">
        <v>0</v>
      </c>
      <c r="K3530" s="107">
        <v>2020</v>
      </c>
      <c r="L3530" s="98"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98" t="b">
        <f t="shared" si="55"/>
        <v>1</v>
      </c>
    </row>
    <row r="3531" spans="1:13">
      <c r="A3531" s="107">
        <v>55701</v>
      </c>
      <c r="B3531" s="108" t="s">
        <v>2594</v>
      </c>
      <c r="C3531" s="108" t="s">
        <v>2595</v>
      </c>
      <c r="D3531" s="107">
        <v>40577</v>
      </c>
      <c r="E3531" s="108" t="s">
        <v>110</v>
      </c>
      <c r="F3531" s="108" t="s">
        <v>603</v>
      </c>
      <c r="G3531" s="108" t="s">
        <v>24</v>
      </c>
      <c r="H3531" s="108" t="s">
        <v>604</v>
      </c>
      <c r="I3531" s="108" t="s">
        <v>604</v>
      </c>
      <c r="J3531" s="109">
        <v>1899225</v>
      </c>
      <c r="K3531" s="107">
        <v>2020</v>
      </c>
      <c r="L3531" s="98"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98" t="b">
        <f t="shared" si="55"/>
        <v>1</v>
      </c>
    </row>
    <row r="3532" spans="1:13">
      <c r="A3532" s="107">
        <v>55706</v>
      </c>
      <c r="B3532" s="108" t="s">
        <v>2596</v>
      </c>
      <c r="C3532" s="108" t="s">
        <v>990</v>
      </c>
      <c r="D3532" s="107">
        <v>12685</v>
      </c>
      <c r="E3532" s="108" t="s">
        <v>80</v>
      </c>
      <c r="F3532" s="108" t="s">
        <v>603</v>
      </c>
      <c r="G3532" s="108" t="s">
        <v>16</v>
      </c>
      <c r="H3532" s="108" t="s">
        <v>604</v>
      </c>
      <c r="I3532" s="108" t="s">
        <v>604</v>
      </c>
      <c r="J3532" s="109">
        <v>1917357</v>
      </c>
      <c r="K3532" s="107">
        <v>2020</v>
      </c>
      <c r="L3532" s="98"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98" t="b">
        <f t="shared" si="55"/>
        <v>1</v>
      </c>
    </row>
    <row r="3533" spans="1:13">
      <c r="A3533" s="107">
        <v>55706</v>
      </c>
      <c r="B3533" s="108" t="s">
        <v>2596</v>
      </c>
      <c r="C3533" s="108" t="s">
        <v>990</v>
      </c>
      <c r="D3533" s="107">
        <v>12685</v>
      </c>
      <c r="E3533" s="108" t="s">
        <v>80</v>
      </c>
      <c r="F3533" s="108" t="s">
        <v>603</v>
      </c>
      <c r="G3533" s="108" t="s">
        <v>24</v>
      </c>
      <c r="H3533" s="108" t="s">
        <v>604</v>
      </c>
      <c r="I3533" s="108" t="s">
        <v>604</v>
      </c>
      <c r="J3533" s="109">
        <v>3379541</v>
      </c>
      <c r="K3533" s="107">
        <v>2020</v>
      </c>
      <c r="L3533" s="98"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98" t="b">
        <f t="shared" si="55"/>
        <v>1</v>
      </c>
    </row>
    <row r="3534" spans="1:13">
      <c r="A3534" s="107">
        <v>55708</v>
      </c>
      <c r="B3534" s="108" t="s">
        <v>2597</v>
      </c>
      <c r="C3534" s="108" t="s">
        <v>1481</v>
      </c>
      <c r="D3534" s="107">
        <v>1015</v>
      </c>
      <c r="E3534" s="108" t="s">
        <v>132</v>
      </c>
      <c r="F3534" s="108" t="s">
        <v>603</v>
      </c>
      <c r="G3534" s="108" t="s">
        <v>605</v>
      </c>
      <c r="H3534" s="108" t="s">
        <v>1019</v>
      </c>
      <c r="I3534" s="108" t="s">
        <v>689</v>
      </c>
      <c r="J3534" s="109">
        <v>0</v>
      </c>
      <c r="K3534" s="107">
        <v>2020</v>
      </c>
      <c r="L3534" s="98"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98" t="b">
        <f t="shared" si="55"/>
        <v>1</v>
      </c>
    </row>
    <row r="3535" spans="1:13">
      <c r="A3535" s="107">
        <v>55708</v>
      </c>
      <c r="B3535" s="108" t="s">
        <v>2597</v>
      </c>
      <c r="C3535" s="108" t="s">
        <v>1481</v>
      </c>
      <c r="D3535" s="107">
        <v>1015</v>
      </c>
      <c r="E3535" s="108" t="s">
        <v>132</v>
      </c>
      <c r="F3535" s="108" t="s">
        <v>603</v>
      </c>
      <c r="G3535" s="108" t="s">
        <v>605</v>
      </c>
      <c r="H3535" s="108" t="s">
        <v>785</v>
      </c>
      <c r="I3535" s="108" t="s">
        <v>786</v>
      </c>
      <c r="J3535" s="109">
        <v>53258</v>
      </c>
      <c r="K3535" s="107">
        <v>2020</v>
      </c>
      <c r="L3535" s="98"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98" t="b">
        <f t="shared" si="55"/>
        <v>1</v>
      </c>
    </row>
    <row r="3536" spans="1:13">
      <c r="A3536" s="107">
        <v>55710</v>
      </c>
      <c r="B3536" s="108" t="s">
        <v>2598</v>
      </c>
      <c r="C3536" s="108" t="s">
        <v>2599</v>
      </c>
      <c r="D3536" s="107">
        <v>61267</v>
      </c>
      <c r="E3536" s="108" t="s">
        <v>118</v>
      </c>
      <c r="F3536" s="108" t="s">
        <v>679</v>
      </c>
      <c r="G3536" s="108" t="s">
        <v>16</v>
      </c>
      <c r="H3536" s="108" t="s">
        <v>612</v>
      </c>
      <c r="I3536" s="108" t="s">
        <v>612</v>
      </c>
      <c r="J3536" s="109">
        <v>0</v>
      </c>
      <c r="K3536" s="107">
        <v>2020</v>
      </c>
      <c r="L3536" s="98"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98" t="b">
        <f t="shared" si="55"/>
        <v>1</v>
      </c>
    </row>
    <row r="3537" spans="1:13">
      <c r="A3537" s="107">
        <v>55710</v>
      </c>
      <c r="B3537" s="108" t="s">
        <v>2598</v>
      </c>
      <c r="C3537" s="108" t="s">
        <v>2599</v>
      </c>
      <c r="D3537" s="107">
        <v>61267</v>
      </c>
      <c r="E3537" s="108" t="s">
        <v>118</v>
      </c>
      <c r="F3537" s="108" t="s">
        <v>679</v>
      </c>
      <c r="G3537" s="108" t="s">
        <v>16</v>
      </c>
      <c r="H3537" s="108" t="s">
        <v>604</v>
      </c>
      <c r="I3537" s="108" t="s">
        <v>604</v>
      </c>
      <c r="J3537" s="109">
        <v>1466693</v>
      </c>
      <c r="K3537" s="107">
        <v>2020</v>
      </c>
      <c r="L3537" s="98"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98" t="b">
        <f t="shared" si="55"/>
        <v>1</v>
      </c>
    </row>
    <row r="3538" spans="1:13">
      <c r="A3538" s="107">
        <v>55710</v>
      </c>
      <c r="B3538" s="108" t="s">
        <v>2598</v>
      </c>
      <c r="C3538" s="108" t="s">
        <v>2599</v>
      </c>
      <c r="D3538" s="107">
        <v>61267</v>
      </c>
      <c r="E3538" s="108" t="s">
        <v>118</v>
      </c>
      <c r="F3538" s="108" t="s">
        <v>679</v>
      </c>
      <c r="G3538" s="108" t="s">
        <v>24</v>
      </c>
      <c r="H3538" s="108" t="s">
        <v>612</v>
      </c>
      <c r="I3538" s="108" t="s">
        <v>612</v>
      </c>
      <c r="J3538" s="109">
        <v>0</v>
      </c>
      <c r="K3538" s="107">
        <v>2020</v>
      </c>
      <c r="L3538" s="98"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98" t="b">
        <f t="shared" si="55"/>
        <v>1</v>
      </c>
    </row>
    <row r="3539" spans="1:13">
      <c r="A3539" s="107">
        <v>55710</v>
      </c>
      <c r="B3539" s="108" t="s">
        <v>2598</v>
      </c>
      <c r="C3539" s="108" t="s">
        <v>2599</v>
      </c>
      <c r="D3539" s="107">
        <v>61267</v>
      </c>
      <c r="E3539" s="108" t="s">
        <v>118</v>
      </c>
      <c r="F3539" s="108" t="s">
        <v>679</v>
      </c>
      <c r="G3539" s="108" t="s">
        <v>24</v>
      </c>
      <c r="H3539" s="108" t="s">
        <v>604</v>
      </c>
      <c r="I3539" s="108" t="s">
        <v>604</v>
      </c>
      <c r="J3539" s="109">
        <v>2873959</v>
      </c>
      <c r="K3539" s="107">
        <v>2020</v>
      </c>
      <c r="L3539" s="98"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98" t="b">
        <f t="shared" si="55"/>
        <v>1</v>
      </c>
    </row>
    <row r="3540" spans="1:13">
      <c r="A3540" s="107">
        <v>55714</v>
      </c>
      <c r="B3540" s="108" t="s">
        <v>2600</v>
      </c>
      <c r="C3540" s="108" t="s">
        <v>2601</v>
      </c>
      <c r="D3540" s="107">
        <v>807</v>
      </c>
      <c r="E3540" s="108" t="s">
        <v>14</v>
      </c>
      <c r="F3540" s="108" t="s">
        <v>603</v>
      </c>
      <c r="G3540" s="108" t="s">
        <v>16</v>
      </c>
      <c r="H3540" s="108" t="s">
        <v>604</v>
      </c>
      <c r="I3540" s="108" t="s">
        <v>604</v>
      </c>
      <c r="J3540" s="109">
        <v>604897</v>
      </c>
      <c r="K3540" s="107">
        <v>2020</v>
      </c>
      <c r="L3540" s="98"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98" t="b">
        <f t="shared" si="55"/>
        <v>1</v>
      </c>
    </row>
    <row r="3541" spans="1:13">
      <c r="A3541" s="107">
        <v>55714</v>
      </c>
      <c r="B3541" s="108" t="s">
        <v>2600</v>
      </c>
      <c r="C3541" s="108" t="s">
        <v>2601</v>
      </c>
      <c r="D3541" s="107">
        <v>807</v>
      </c>
      <c r="E3541" s="108" t="s">
        <v>14</v>
      </c>
      <c r="F3541" s="108" t="s">
        <v>603</v>
      </c>
      <c r="G3541" s="108" t="s">
        <v>24</v>
      </c>
      <c r="H3541" s="108" t="s">
        <v>604</v>
      </c>
      <c r="I3541" s="108" t="s">
        <v>604</v>
      </c>
      <c r="J3541" s="109">
        <v>1106350</v>
      </c>
      <c r="K3541" s="107">
        <v>2020</v>
      </c>
      <c r="L3541" s="98"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98" t="b">
        <f t="shared" si="55"/>
        <v>1</v>
      </c>
    </row>
    <row r="3542" spans="1:13">
      <c r="A3542" s="107">
        <v>55736</v>
      </c>
      <c r="B3542" s="108" t="s">
        <v>2602</v>
      </c>
      <c r="C3542" s="108" t="s">
        <v>2603</v>
      </c>
      <c r="D3542" s="107">
        <v>59924</v>
      </c>
      <c r="E3542" s="108" t="s">
        <v>110</v>
      </c>
      <c r="F3542" s="108" t="s">
        <v>679</v>
      </c>
      <c r="G3542" s="108" t="s">
        <v>16</v>
      </c>
      <c r="H3542" s="108" t="s">
        <v>604</v>
      </c>
      <c r="I3542" s="108" t="s">
        <v>604</v>
      </c>
      <c r="J3542" s="109">
        <v>3965170</v>
      </c>
      <c r="K3542" s="107">
        <v>2020</v>
      </c>
      <c r="L3542" s="98"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98" t="b">
        <f t="shared" si="55"/>
        <v>1</v>
      </c>
    </row>
    <row r="3543" spans="1:13">
      <c r="A3543" s="107">
        <v>55736</v>
      </c>
      <c r="B3543" s="108" t="s">
        <v>2602</v>
      </c>
      <c r="C3543" s="108" t="s">
        <v>2603</v>
      </c>
      <c r="D3543" s="107">
        <v>59924</v>
      </c>
      <c r="E3543" s="108" t="s">
        <v>110</v>
      </c>
      <c r="F3543" s="108" t="s">
        <v>679</v>
      </c>
      <c r="G3543" s="108" t="s">
        <v>24</v>
      </c>
      <c r="H3543" s="108" t="s">
        <v>604</v>
      </c>
      <c r="I3543" s="108" t="s">
        <v>604</v>
      </c>
      <c r="J3543" s="109">
        <v>5522486</v>
      </c>
      <c r="K3543" s="107">
        <v>2020</v>
      </c>
      <c r="L3543" s="98"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98" t="b">
        <f t="shared" si="55"/>
        <v>1</v>
      </c>
    </row>
    <row r="3544" spans="1:13">
      <c r="A3544" s="107">
        <v>55742</v>
      </c>
      <c r="B3544" s="108" t="s">
        <v>2604</v>
      </c>
      <c r="C3544" s="108" t="s">
        <v>1205</v>
      </c>
      <c r="D3544" s="107">
        <v>20847</v>
      </c>
      <c r="E3544" s="108" t="s">
        <v>148</v>
      </c>
      <c r="F3544" s="108" t="s">
        <v>603</v>
      </c>
      <c r="G3544" s="108" t="s">
        <v>846</v>
      </c>
      <c r="H3544" s="108" t="s">
        <v>847</v>
      </c>
      <c r="I3544" s="108" t="s">
        <v>847</v>
      </c>
      <c r="J3544" s="109">
        <v>52709</v>
      </c>
      <c r="K3544" s="107">
        <v>2020</v>
      </c>
      <c r="L3544" s="98"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98" t="b">
        <f t="shared" si="55"/>
        <v>1</v>
      </c>
    </row>
    <row r="3545" spans="1:13">
      <c r="A3545" s="107">
        <v>55748</v>
      </c>
      <c r="B3545" s="108" t="s">
        <v>2605</v>
      </c>
      <c r="C3545" s="108" t="s">
        <v>2606</v>
      </c>
      <c r="D3545" s="107">
        <v>2860</v>
      </c>
      <c r="E3545" s="108" t="s">
        <v>16</v>
      </c>
      <c r="F3545" s="108" t="s">
        <v>679</v>
      </c>
      <c r="G3545" s="108" t="s">
        <v>16</v>
      </c>
      <c r="H3545" s="108" t="s">
        <v>604</v>
      </c>
      <c r="I3545" s="108" t="s">
        <v>604</v>
      </c>
      <c r="J3545" s="109">
        <v>75412</v>
      </c>
      <c r="K3545" s="107">
        <v>2020</v>
      </c>
      <c r="L3545" s="98"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98" t="b">
        <f t="shared" si="55"/>
        <v>1</v>
      </c>
    </row>
    <row r="3546" spans="1:13">
      <c r="A3546" s="107">
        <v>55748</v>
      </c>
      <c r="B3546" s="108" t="s">
        <v>2605</v>
      </c>
      <c r="C3546" s="108" t="s">
        <v>2606</v>
      </c>
      <c r="D3546" s="107">
        <v>2860</v>
      </c>
      <c r="E3546" s="108" t="s">
        <v>16</v>
      </c>
      <c r="F3546" s="108" t="s">
        <v>679</v>
      </c>
      <c r="G3546" s="108" t="s">
        <v>24</v>
      </c>
      <c r="H3546" s="108" t="s">
        <v>604</v>
      </c>
      <c r="I3546" s="108" t="s">
        <v>604</v>
      </c>
      <c r="J3546" s="109">
        <v>197784</v>
      </c>
      <c r="K3546" s="107">
        <v>2020</v>
      </c>
      <c r="L3546" s="98"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98" t="b">
        <f t="shared" si="55"/>
        <v>1</v>
      </c>
    </row>
    <row r="3547" spans="1:13">
      <c r="A3547" s="107">
        <v>55769</v>
      </c>
      <c r="B3547" s="108" t="s">
        <v>2607</v>
      </c>
      <c r="C3547" s="108" t="s">
        <v>2607</v>
      </c>
      <c r="D3547" s="107">
        <v>49880</v>
      </c>
      <c r="E3547" s="108" t="s">
        <v>102</v>
      </c>
      <c r="F3547" s="108" t="s">
        <v>679</v>
      </c>
      <c r="G3547" s="108" t="s">
        <v>846</v>
      </c>
      <c r="H3547" s="108" t="s">
        <v>847</v>
      </c>
      <c r="I3547" s="108" t="s">
        <v>847</v>
      </c>
      <c r="J3547" s="109">
        <v>16223</v>
      </c>
      <c r="K3547" s="107">
        <v>2020</v>
      </c>
      <c r="L3547" s="98"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98" t="b">
        <f t="shared" si="55"/>
        <v>1</v>
      </c>
    </row>
    <row r="3548" spans="1:13">
      <c r="A3548" s="107">
        <v>55801</v>
      </c>
      <c r="B3548" s="108" t="s">
        <v>2608</v>
      </c>
      <c r="C3548" s="108" t="s">
        <v>2608</v>
      </c>
      <c r="D3548" s="107">
        <v>6693</v>
      </c>
      <c r="E3548" s="108" t="s">
        <v>118</v>
      </c>
      <c r="F3548" s="108" t="s">
        <v>870</v>
      </c>
      <c r="G3548" s="108" t="s">
        <v>16</v>
      </c>
      <c r="H3548" s="108" t="s">
        <v>604</v>
      </c>
      <c r="I3548" s="108" t="s">
        <v>604</v>
      </c>
      <c r="J3548" s="109">
        <v>1725983</v>
      </c>
      <c r="K3548" s="107">
        <v>2020</v>
      </c>
      <c r="L3548" s="98"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98" t="b">
        <f t="shared" si="55"/>
        <v>1</v>
      </c>
    </row>
    <row r="3549" spans="1:13">
      <c r="A3549" s="107">
        <v>55801</v>
      </c>
      <c r="B3549" s="108" t="s">
        <v>2608</v>
      </c>
      <c r="C3549" s="108" t="s">
        <v>2608</v>
      </c>
      <c r="D3549" s="107">
        <v>6693</v>
      </c>
      <c r="E3549" s="108" t="s">
        <v>118</v>
      </c>
      <c r="F3549" s="108" t="s">
        <v>870</v>
      </c>
      <c r="G3549" s="108" t="s">
        <v>16</v>
      </c>
      <c r="H3549" s="108" t="s">
        <v>733</v>
      </c>
      <c r="I3549" s="108" t="s">
        <v>734</v>
      </c>
      <c r="J3549" s="109">
        <v>0</v>
      </c>
      <c r="K3549" s="107">
        <v>2020</v>
      </c>
      <c r="L3549" s="98"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98" t="b">
        <f t="shared" si="55"/>
        <v>1</v>
      </c>
    </row>
    <row r="3550" spans="1:13">
      <c r="A3550" s="107">
        <v>55801</v>
      </c>
      <c r="B3550" s="108" t="s">
        <v>2608</v>
      </c>
      <c r="C3550" s="108" t="s">
        <v>2608</v>
      </c>
      <c r="D3550" s="107">
        <v>6693</v>
      </c>
      <c r="E3550" s="108" t="s">
        <v>118</v>
      </c>
      <c r="F3550" s="108" t="s">
        <v>870</v>
      </c>
      <c r="G3550" s="108" t="s">
        <v>24</v>
      </c>
      <c r="H3550" s="108" t="s">
        <v>604</v>
      </c>
      <c r="I3550" s="108" t="s">
        <v>604</v>
      </c>
      <c r="J3550" s="109">
        <v>3463547</v>
      </c>
      <c r="K3550" s="107">
        <v>2020</v>
      </c>
      <c r="L3550" s="98"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98" t="b">
        <f t="shared" si="55"/>
        <v>1</v>
      </c>
    </row>
    <row r="3551" spans="1:13">
      <c r="A3551" s="107">
        <v>55801</v>
      </c>
      <c r="B3551" s="108" t="s">
        <v>2608</v>
      </c>
      <c r="C3551" s="108" t="s">
        <v>2608</v>
      </c>
      <c r="D3551" s="107">
        <v>6693</v>
      </c>
      <c r="E3551" s="108" t="s">
        <v>118</v>
      </c>
      <c r="F3551" s="108" t="s">
        <v>870</v>
      </c>
      <c r="G3551" s="108" t="s">
        <v>24</v>
      </c>
      <c r="H3551" s="108" t="s">
        <v>733</v>
      </c>
      <c r="I3551" s="108" t="s">
        <v>734</v>
      </c>
      <c r="J3551" s="109">
        <v>0</v>
      </c>
      <c r="K3551" s="107">
        <v>2020</v>
      </c>
      <c r="L3551" s="98"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98" t="b">
        <f t="shared" si="55"/>
        <v>1</v>
      </c>
    </row>
    <row r="3552" spans="1:13">
      <c r="A3552" s="107">
        <v>55803</v>
      </c>
      <c r="B3552" s="108" t="s">
        <v>2609</v>
      </c>
      <c r="C3552" s="108" t="s">
        <v>2610</v>
      </c>
      <c r="D3552" s="107">
        <v>61728</v>
      </c>
      <c r="E3552" s="108" t="s">
        <v>118</v>
      </c>
      <c r="F3552" s="108" t="s">
        <v>679</v>
      </c>
      <c r="G3552" s="108" t="s">
        <v>846</v>
      </c>
      <c r="H3552" s="108" t="s">
        <v>847</v>
      </c>
      <c r="I3552" s="108" t="s">
        <v>847</v>
      </c>
      <c r="J3552" s="109">
        <v>8319</v>
      </c>
      <c r="K3552" s="107">
        <v>2020</v>
      </c>
      <c r="L3552" s="98"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98" t="b">
        <f t="shared" si="55"/>
        <v>1</v>
      </c>
    </row>
    <row r="3553" spans="1:13">
      <c r="A3553" s="107">
        <v>55805</v>
      </c>
      <c r="B3553" s="108" t="s">
        <v>2611</v>
      </c>
      <c r="C3553" s="108" t="s">
        <v>2610</v>
      </c>
      <c r="D3553" s="107">
        <v>61728</v>
      </c>
      <c r="E3553" s="108" t="s">
        <v>118</v>
      </c>
      <c r="F3553" s="108" t="s">
        <v>679</v>
      </c>
      <c r="G3553" s="108" t="s">
        <v>846</v>
      </c>
      <c r="H3553" s="108" t="s">
        <v>847</v>
      </c>
      <c r="I3553" s="108" t="s">
        <v>847</v>
      </c>
      <c r="J3553" s="109">
        <v>17632</v>
      </c>
      <c r="K3553" s="107">
        <v>2020</v>
      </c>
      <c r="L3553" s="98"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98" t="b">
        <f t="shared" si="55"/>
        <v>1</v>
      </c>
    </row>
    <row r="3554" spans="1:13">
      <c r="A3554" s="107">
        <v>55807</v>
      </c>
      <c r="B3554" s="108" t="s">
        <v>2612</v>
      </c>
      <c r="C3554" s="108" t="s">
        <v>2593</v>
      </c>
      <c r="D3554" s="107">
        <v>7724</v>
      </c>
      <c r="E3554" s="108" t="s">
        <v>16</v>
      </c>
      <c r="F3554" s="108" t="s">
        <v>679</v>
      </c>
      <c r="G3554" s="108" t="s">
        <v>611</v>
      </c>
      <c r="H3554" s="108" t="s">
        <v>604</v>
      </c>
      <c r="I3554" s="108" t="s">
        <v>604</v>
      </c>
      <c r="J3554" s="109">
        <v>30308</v>
      </c>
      <c r="K3554" s="107">
        <v>2020</v>
      </c>
      <c r="L3554" s="98"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98" t="b">
        <f t="shared" si="55"/>
        <v>1</v>
      </c>
    </row>
    <row r="3555" spans="1:13">
      <c r="A3555" s="107">
        <v>55821</v>
      </c>
      <c r="B3555" s="108" t="s">
        <v>2613</v>
      </c>
      <c r="C3555" s="108" t="s">
        <v>2614</v>
      </c>
      <c r="D3555" s="107">
        <v>61903</v>
      </c>
      <c r="E3555" s="108" t="s">
        <v>31</v>
      </c>
      <c r="F3555" s="108" t="s">
        <v>679</v>
      </c>
      <c r="G3555" s="108" t="s">
        <v>16</v>
      </c>
      <c r="H3555" s="108" t="s">
        <v>612</v>
      </c>
      <c r="I3555" s="108" t="s">
        <v>612</v>
      </c>
      <c r="J3555" s="109">
        <v>0</v>
      </c>
      <c r="K3555" s="107">
        <v>2020</v>
      </c>
      <c r="L3555" s="98"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98" t="b">
        <f t="shared" si="55"/>
        <v>1</v>
      </c>
    </row>
    <row r="3556" spans="1:13">
      <c r="A3556" s="107">
        <v>55821</v>
      </c>
      <c r="B3556" s="108" t="s">
        <v>2613</v>
      </c>
      <c r="C3556" s="108" t="s">
        <v>2614</v>
      </c>
      <c r="D3556" s="107">
        <v>61903</v>
      </c>
      <c r="E3556" s="108" t="s">
        <v>31</v>
      </c>
      <c r="F3556" s="108" t="s">
        <v>679</v>
      </c>
      <c r="G3556" s="108" t="s">
        <v>16</v>
      </c>
      <c r="H3556" s="108" t="s">
        <v>604</v>
      </c>
      <c r="I3556" s="108" t="s">
        <v>604</v>
      </c>
      <c r="J3556" s="109">
        <v>810696</v>
      </c>
      <c r="K3556" s="107">
        <v>2020</v>
      </c>
      <c r="L3556" s="98"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98" t="b">
        <f t="shared" si="55"/>
        <v>1</v>
      </c>
    </row>
    <row r="3557" spans="1:13">
      <c r="A3557" s="107">
        <v>55821</v>
      </c>
      <c r="B3557" s="108" t="s">
        <v>2613</v>
      </c>
      <c r="C3557" s="108" t="s">
        <v>2614</v>
      </c>
      <c r="D3557" s="107">
        <v>61903</v>
      </c>
      <c r="E3557" s="108" t="s">
        <v>31</v>
      </c>
      <c r="F3557" s="108" t="s">
        <v>679</v>
      </c>
      <c r="G3557" s="108" t="s">
        <v>24</v>
      </c>
      <c r="H3557" s="108" t="s">
        <v>612</v>
      </c>
      <c r="I3557" s="108" t="s">
        <v>612</v>
      </c>
      <c r="J3557" s="109">
        <v>0</v>
      </c>
      <c r="K3557" s="107">
        <v>2020</v>
      </c>
      <c r="L3557" s="98"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98" t="b">
        <f t="shared" si="55"/>
        <v>1</v>
      </c>
    </row>
    <row r="3558" spans="1:13">
      <c r="A3558" s="107">
        <v>55821</v>
      </c>
      <c r="B3558" s="108" t="s">
        <v>2613</v>
      </c>
      <c r="C3558" s="108" t="s">
        <v>2614</v>
      </c>
      <c r="D3558" s="107">
        <v>61903</v>
      </c>
      <c r="E3558" s="108" t="s">
        <v>31</v>
      </c>
      <c r="F3558" s="108" t="s">
        <v>679</v>
      </c>
      <c r="G3558" s="108" t="s">
        <v>24</v>
      </c>
      <c r="H3558" s="108" t="s">
        <v>604</v>
      </c>
      <c r="I3558" s="108" t="s">
        <v>604</v>
      </c>
      <c r="J3558" s="109">
        <v>1361274</v>
      </c>
      <c r="K3558" s="107">
        <v>2020</v>
      </c>
      <c r="L3558" s="98"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98" t="b">
        <f t="shared" si="55"/>
        <v>1</v>
      </c>
    </row>
    <row r="3559" spans="1:13" ht="26.25">
      <c r="A3559" s="107">
        <v>55824</v>
      </c>
      <c r="B3559" s="108" t="s">
        <v>2615</v>
      </c>
      <c r="C3559" s="108" t="s">
        <v>2616</v>
      </c>
      <c r="D3559" s="107">
        <v>62851</v>
      </c>
      <c r="E3559" s="108" t="s">
        <v>76</v>
      </c>
      <c r="F3559" s="108" t="s">
        <v>1454</v>
      </c>
      <c r="G3559" s="108" t="s">
        <v>649</v>
      </c>
      <c r="H3559" s="108" t="s">
        <v>612</v>
      </c>
      <c r="I3559" s="108" t="s">
        <v>612</v>
      </c>
      <c r="J3559" s="109">
        <v>22</v>
      </c>
      <c r="K3559" s="107">
        <v>2020</v>
      </c>
      <c r="L3559" s="98"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98" t="b">
        <f t="shared" si="55"/>
        <v>0</v>
      </c>
    </row>
    <row r="3560" spans="1:13">
      <c r="A3560" s="107">
        <v>55835</v>
      </c>
      <c r="B3560" s="108" t="s">
        <v>2617</v>
      </c>
      <c r="C3560" s="108" t="s">
        <v>760</v>
      </c>
      <c r="D3560" s="107">
        <v>15466</v>
      </c>
      <c r="E3560" s="108" t="s">
        <v>21</v>
      </c>
      <c r="F3560" s="108" t="s">
        <v>603</v>
      </c>
      <c r="G3560" s="108" t="s">
        <v>16</v>
      </c>
      <c r="H3560" s="108" t="s">
        <v>604</v>
      </c>
      <c r="I3560" s="108" t="s">
        <v>604</v>
      </c>
      <c r="J3560" s="109">
        <v>1259462</v>
      </c>
      <c r="K3560" s="107">
        <v>2020</v>
      </c>
      <c r="L3560" s="98"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98" t="b">
        <f t="shared" si="55"/>
        <v>1</v>
      </c>
    </row>
    <row r="3561" spans="1:13">
      <c r="A3561" s="107">
        <v>55835</v>
      </c>
      <c r="B3561" s="108" t="s">
        <v>2617</v>
      </c>
      <c r="C3561" s="108" t="s">
        <v>760</v>
      </c>
      <c r="D3561" s="107">
        <v>15466</v>
      </c>
      <c r="E3561" s="108" t="s">
        <v>21</v>
      </c>
      <c r="F3561" s="108" t="s">
        <v>603</v>
      </c>
      <c r="G3561" s="108" t="s">
        <v>24</v>
      </c>
      <c r="H3561" s="108" t="s">
        <v>604</v>
      </c>
      <c r="I3561" s="108" t="s">
        <v>604</v>
      </c>
      <c r="J3561" s="109">
        <v>1780247</v>
      </c>
      <c r="K3561" s="107">
        <v>2020</v>
      </c>
      <c r="L3561" s="98"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98" t="b">
        <f t="shared" si="55"/>
        <v>1</v>
      </c>
    </row>
    <row r="3562" spans="1:13">
      <c r="A3562" s="107">
        <v>55841</v>
      </c>
      <c r="B3562" s="108" t="s">
        <v>2618</v>
      </c>
      <c r="C3562" s="108" t="s">
        <v>1012</v>
      </c>
      <c r="D3562" s="107">
        <v>13407</v>
      </c>
      <c r="E3562" s="108" t="s">
        <v>25</v>
      </c>
      <c r="F3562" s="108" t="s">
        <v>603</v>
      </c>
      <c r="G3562" s="108" t="s">
        <v>16</v>
      </c>
      <c r="H3562" s="108" t="s">
        <v>604</v>
      </c>
      <c r="I3562" s="108" t="s">
        <v>604</v>
      </c>
      <c r="J3562" s="109">
        <v>953940</v>
      </c>
      <c r="K3562" s="107">
        <v>2020</v>
      </c>
      <c r="L3562" s="98"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98" t="b">
        <f t="shared" si="55"/>
        <v>1</v>
      </c>
    </row>
    <row r="3563" spans="1:13">
      <c r="A3563" s="107">
        <v>55841</v>
      </c>
      <c r="B3563" s="108" t="s">
        <v>2618</v>
      </c>
      <c r="C3563" s="108" t="s">
        <v>1012</v>
      </c>
      <c r="D3563" s="107">
        <v>13407</v>
      </c>
      <c r="E3563" s="108" t="s">
        <v>25</v>
      </c>
      <c r="F3563" s="108" t="s">
        <v>603</v>
      </c>
      <c r="G3563" s="108" t="s">
        <v>24</v>
      </c>
      <c r="H3563" s="108" t="s">
        <v>604</v>
      </c>
      <c r="I3563" s="108" t="s">
        <v>604</v>
      </c>
      <c r="J3563" s="109">
        <v>1592137</v>
      </c>
      <c r="K3563" s="107">
        <v>2020</v>
      </c>
      <c r="L3563" s="98"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98" t="b">
        <f t="shared" si="55"/>
        <v>1</v>
      </c>
    </row>
    <row r="3564" spans="1:13">
      <c r="A3564" s="107">
        <v>55851</v>
      </c>
      <c r="B3564" s="108" t="s">
        <v>2619</v>
      </c>
      <c r="C3564" s="108" t="s">
        <v>2620</v>
      </c>
      <c r="D3564" s="107">
        <v>19676</v>
      </c>
      <c r="E3564" s="108" t="s">
        <v>16</v>
      </c>
      <c r="F3564" s="108" t="s">
        <v>924</v>
      </c>
      <c r="G3564" s="108" t="s">
        <v>611</v>
      </c>
      <c r="H3564" s="108" t="s">
        <v>604</v>
      </c>
      <c r="I3564" s="108" t="s">
        <v>604</v>
      </c>
      <c r="J3564" s="109">
        <v>234566.7</v>
      </c>
      <c r="K3564" s="107">
        <v>2020</v>
      </c>
      <c r="L3564" s="98"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98" t="b">
        <f t="shared" si="55"/>
        <v>0</v>
      </c>
    </row>
    <row r="3565" spans="1:13">
      <c r="A3565" s="107">
        <v>55851</v>
      </c>
      <c r="B3565" s="108" t="s">
        <v>2619</v>
      </c>
      <c r="C3565" s="108" t="s">
        <v>2620</v>
      </c>
      <c r="D3565" s="107">
        <v>19676</v>
      </c>
      <c r="E3565" s="108" t="s">
        <v>16</v>
      </c>
      <c r="F3565" s="108" t="s">
        <v>924</v>
      </c>
      <c r="G3565" s="108" t="s">
        <v>611</v>
      </c>
      <c r="H3565" s="108" t="s">
        <v>733</v>
      </c>
      <c r="I3565" s="108" t="s">
        <v>734</v>
      </c>
      <c r="J3565" s="109">
        <v>131630.29999999999</v>
      </c>
      <c r="K3565" s="107">
        <v>2020</v>
      </c>
      <c r="L3565" s="98"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98" t="b">
        <f t="shared" si="55"/>
        <v>0</v>
      </c>
    </row>
    <row r="3566" spans="1:13">
      <c r="A3566" s="107">
        <v>55853</v>
      </c>
      <c r="B3566" s="108" t="s">
        <v>2621</v>
      </c>
      <c r="C3566" s="108" t="s">
        <v>2622</v>
      </c>
      <c r="D3566" s="107">
        <v>9155</v>
      </c>
      <c r="E3566" s="108" t="s">
        <v>16</v>
      </c>
      <c r="F3566" s="108" t="s">
        <v>679</v>
      </c>
      <c r="G3566" s="108" t="s">
        <v>644</v>
      </c>
      <c r="H3566" s="108" t="s">
        <v>604</v>
      </c>
      <c r="I3566" s="108" t="s">
        <v>604</v>
      </c>
      <c r="J3566" s="109">
        <v>0</v>
      </c>
      <c r="K3566" s="107">
        <v>2020</v>
      </c>
      <c r="L3566" s="98"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98" t="b">
        <f t="shared" si="55"/>
        <v>1</v>
      </c>
    </row>
    <row r="3567" spans="1:13">
      <c r="A3567" s="107">
        <v>55856</v>
      </c>
      <c r="B3567" s="108" t="s">
        <v>2623</v>
      </c>
      <c r="C3567" s="108" t="s">
        <v>2624</v>
      </c>
      <c r="D3567" s="107">
        <v>15330</v>
      </c>
      <c r="E3567" s="108" t="s">
        <v>45</v>
      </c>
      <c r="F3567" s="108" t="s">
        <v>679</v>
      </c>
      <c r="G3567" s="108" t="s">
        <v>605</v>
      </c>
      <c r="H3567" s="108" t="s">
        <v>606</v>
      </c>
      <c r="I3567" s="108" t="s">
        <v>607</v>
      </c>
      <c r="J3567" s="109">
        <v>11266204</v>
      </c>
      <c r="K3567" s="107">
        <v>2020</v>
      </c>
      <c r="L3567" s="98"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98" t="b">
        <f t="shared" si="55"/>
        <v>1</v>
      </c>
    </row>
    <row r="3568" spans="1:13">
      <c r="A3568" s="107">
        <v>55856</v>
      </c>
      <c r="B3568" s="108" t="s">
        <v>2623</v>
      </c>
      <c r="C3568" s="108" t="s">
        <v>2624</v>
      </c>
      <c r="D3568" s="107">
        <v>15330</v>
      </c>
      <c r="E3568" s="108" t="s">
        <v>45</v>
      </c>
      <c r="F3568" s="108" t="s">
        <v>679</v>
      </c>
      <c r="G3568" s="108" t="s">
        <v>605</v>
      </c>
      <c r="H3568" s="108" t="s">
        <v>604</v>
      </c>
      <c r="I3568" s="108" t="s">
        <v>604</v>
      </c>
      <c r="J3568" s="109">
        <v>41859.177000000003</v>
      </c>
      <c r="K3568" s="107">
        <v>2020</v>
      </c>
      <c r="L3568" s="98"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98" t="b">
        <f t="shared" si="55"/>
        <v>1</v>
      </c>
    </row>
    <row r="3569" spans="1:13">
      <c r="A3569" s="107">
        <v>55866</v>
      </c>
      <c r="B3569" s="108" t="s">
        <v>2625</v>
      </c>
      <c r="C3569" s="108" t="s">
        <v>2626</v>
      </c>
      <c r="D3569" s="107">
        <v>1308</v>
      </c>
      <c r="E3569" s="108" t="s">
        <v>86</v>
      </c>
      <c r="F3569" s="108" t="s">
        <v>679</v>
      </c>
      <c r="G3569" s="108" t="s">
        <v>649</v>
      </c>
      <c r="H3569" s="108" t="s">
        <v>604</v>
      </c>
      <c r="I3569" s="108" t="s">
        <v>604</v>
      </c>
      <c r="J3569" s="109">
        <v>57048</v>
      </c>
      <c r="K3569" s="107">
        <v>2020</v>
      </c>
      <c r="L3569" s="98"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98" t="b">
        <f t="shared" si="55"/>
        <v>1</v>
      </c>
    </row>
    <row r="3570" spans="1:13">
      <c r="A3570" s="107">
        <v>55927</v>
      </c>
      <c r="B3570" s="108" t="s">
        <v>2627</v>
      </c>
      <c r="C3570" s="108" t="s">
        <v>1133</v>
      </c>
      <c r="D3570" s="107">
        <v>17539</v>
      </c>
      <c r="E3570" s="108" t="s">
        <v>123</v>
      </c>
      <c r="F3570" s="108" t="s">
        <v>603</v>
      </c>
      <c r="G3570" s="108" t="s">
        <v>16</v>
      </c>
      <c r="H3570" s="108" t="s">
        <v>612</v>
      </c>
      <c r="I3570" s="108" t="s">
        <v>612</v>
      </c>
      <c r="J3570" s="109">
        <v>133.00299999999999</v>
      </c>
      <c r="K3570" s="107">
        <v>2020</v>
      </c>
      <c r="L3570" s="98"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98" t="b">
        <f t="shared" si="55"/>
        <v>1</v>
      </c>
    </row>
    <row r="3571" spans="1:13">
      <c r="A3571" s="107">
        <v>55927</v>
      </c>
      <c r="B3571" s="108" t="s">
        <v>2627</v>
      </c>
      <c r="C3571" s="108" t="s">
        <v>1133</v>
      </c>
      <c r="D3571" s="107">
        <v>17539</v>
      </c>
      <c r="E3571" s="108" t="s">
        <v>123</v>
      </c>
      <c r="F3571" s="108" t="s">
        <v>603</v>
      </c>
      <c r="G3571" s="108" t="s">
        <v>16</v>
      </c>
      <c r="H3571" s="108" t="s">
        <v>604</v>
      </c>
      <c r="I3571" s="108" t="s">
        <v>604</v>
      </c>
      <c r="J3571" s="109">
        <v>2030219</v>
      </c>
      <c r="K3571" s="107">
        <v>2020</v>
      </c>
      <c r="L3571" s="98"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98" t="b">
        <f t="shared" si="55"/>
        <v>1</v>
      </c>
    </row>
    <row r="3572" spans="1:13">
      <c r="A3572" s="107">
        <v>55927</v>
      </c>
      <c r="B3572" s="108" t="s">
        <v>2627</v>
      </c>
      <c r="C3572" s="108" t="s">
        <v>1133</v>
      </c>
      <c r="D3572" s="107">
        <v>17539</v>
      </c>
      <c r="E3572" s="108" t="s">
        <v>123</v>
      </c>
      <c r="F3572" s="108" t="s">
        <v>603</v>
      </c>
      <c r="G3572" s="108" t="s">
        <v>24</v>
      </c>
      <c r="H3572" s="108" t="s">
        <v>612</v>
      </c>
      <c r="I3572" s="108" t="s">
        <v>612</v>
      </c>
      <c r="J3572" s="109">
        <v>212.30600000000001</v>
      </c>
      <c r="K3572" s="107">
        <v>2020</v>
      </c>
      <c r="L3572" s="98"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98" t="b">
        <f t="shared" si="55"/>
        <v>1</v>
      </c>
    </row>
    <row r="3573" spans="1:13">
      <c r="A3573" s="107">
        <v>55927</v>
      </c>
      <c r="B3573" s="108" t="s">
        <v>2627</v>
      </c>
      <c r="C3573" s="108" t="s">
        <v>1133</v>
      </c>
      <c r="D3573" s="107">
        <v>17539</v>
      </c>
      <c r="E3573" s="108" t="s">
        <v>123</v>
      </c>
      <c r="F3573" s="108" t="s">
        <v>603</v>
      </c>
      <c r="G3573" s="108" t="s">
        <v>24</v>
      </c>
      <c r="H3573" s="108" t="s">
        <v>604</v>
      </c>
      <c r="I3573" s="108" t="s">
        <v>604</v>
      </c>
      <c r="J3573" s="109">
        <v>3224351.7</v>
      </c>
      <c r="K3573" s="107">
        <v>2020</v>
      </c>
      <c r="L3573" s="98"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98" t="b">
        <f t="shared" si="55"/>
        <v>1</v>
      </c>
    </row>
    <row r="3574" spans="1:13">
      <c r="A3574" s="107">
        <v>55933</v>
      </c>
      <c r="B3574" s="108" t="s">
        <v>2628</v>
      </c>
      <c r="C3574" s="108" t="s">
        <v>2593</v>
      </c>
      <c r="D3574" s="107">
        <v>7724</v>
      </c>
      <c r="E3574" s="108" t="s">
        <v>16</v>
      </c>
      <c r="F3574" s="108" t="s">
        <v>679</v>
      </c>
      <c r="G3574" s="108" t="s">
        <v>16</v>
      </c>
      <c r="H3574" s="108" t="s">
        <v>604</v>
      </c>
      <c r="I3574" s="108" t="s">
        <v>604</v>
      </c>
      <c r="J3574" s="109">
        <v>274629</v>
      </c>
      <c r="K3574" s="107">
        <v>2020</v>
      </c>
      <c r="L3574" s="98"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98" t="b">
        <f t="shared" si="55"/>
        <v>1</v>
      </c>
    </row>
    <row r="3575" spans="1:13">
      <c r="A3575" s="107">
        <v>55933</v>
      </c>
      <c r="B3575" s="108" t="s">
        <v>2628</v>
      </c>
      <c r="C3575" s="108" t="s">
        <v>2593</v>
      </c>
      <c r="D3575" s="107">
        <v>7724</v>
      </c>
      <c r="E3575" s="108" t="s">
        <v>16</v>
      </c>
      <c r="F3575" s="108" t="s">
        <v>679</v>
      </c>
      <c r="G3575" s="108" t="s">
        <v>24</v>
      </c>
      <c r="H3575" s="108" t="s">
        <v>604</v>
      </c>
      <c r="I3575" s="108" t="s">
        <v>604</v>
      </c>
      <c r="J3575" s="109">
        <v>428069</v>
      </c>
      <c r="K3575" s="107">
        <v>2020</v>
      </c>
      <c r="L3575" s="98"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98" t="b">
        <f t="shared" si="55"/>
        <v>1</v>
      </c>
    </row>
    <row r="3576" spans="1:13">
      <c r="A3576" s="107">
        <v>55939</v>
      </c>
      <c r="B3576" s="108" t="s">
        <v>2629</v>
      </c>
      <c r="C3576" s="108" t="s">
        <v>1075</v>
      </c>
      <c r="D3576" s="107">
        <v>19876</v>
      </c>
      <c r="E3576" s="108" t="s">
        <v>140</v>
      </c>
      <c r="F3576" s="108" t="s">
        <v>603</v>
      </c>
      <c r="G3576" s="108" t="s">
        <v>16</v>
      </c>
      <c r="H3576" s="108" t="s">
        <v>612</v>
      </c>
      <c r="I3576" s="108" t="s">
        <v>612</v>
      </c>
      <c r="J3576" s="109">
        <v>0</v>
      </c>
      <c r="K3576" s="107">
        <v>2020</v>
      </c>
      <c r="L3576" s="98"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98" t="b">
        <f t="shared" si="55"/>
        <v>1</v>
      </c>
    </row>
    <row r="3577" spans="1:13">
      <c r="A3577" s="107">
        <v>55939</v>
      </c>
      <c r="B3577" s="108" t="s">
        <v>2629</v>
      </c>
      <c r="C3577" s="108" t="s">
        <v>1075</v>
      </c>
      <c r="D3577" s="107">
        <v>19876</v>
      </c>
      <c r="E3577" s="108" t="s">
        <v>140</v>
      </c>
      <c r="F3577" s="108" t="s">
        <v>603</v>
      </c>
      <c r="G3577" s="108" t="s">
        <v>16</v>
      </c>
      <c r="H3577" s="108" t="s">
        <v>604</v>
      </c>
      <c r="I3577" s="108" t="s">
        <v>604</v>
      </c>
      <c r="J3577" s="109">
        <v>0</v>
      </c>
      <c r="K3577" s="107">
        <v>2020</v>
      </c>
      <c r="L3577" s="98"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98" t="b">
        <f t="shared" si="55"/>
        <v>1</v>
      </c>
    </row>
    <row r="3578" spans="1:13">
      <c r="A3578" s="107">
        <v>55939</v>
      </c>
      <c r="B3578" s="108" t="s">
        <v>2629</v>
      </c>
      <c r="C3578" s="108" t="s">
        <v>1075</v>
      </c>
      <c r="D3578" s="107">
        <v>19876</v>
      </c>
      <c r="E3578" s="108" t="s">
        <v>140</v>
      </c>
      <c r="F3578" s="108" t="s">
        <v>603</v>
      </c>
      <c r="G3578" s="108" t="s">
        <v>24</v>
      </c>
      <c r="H3578" s="108" t="s">
        <v>612</v>
      </c>
      <c r="I3578" s="108" t="s">
        <v>612</v>
      </c>
      <c r="J3578" s="109">
        <v>0</v>
      </c>
      <c r="K3578" s="107">
        <v>2020</v>
      </c>
      <c r="L3578" s="98"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98" t="b">
        <f t="shared" si="55"/>
        <v>1</v>
      </c>
    </row>
    <row r="3579" spans="1:13">
      <c r="A3579" s="107">
        <v>55939</v>
      </c>
      <c r="B3579" s="108" t="s">
        <v>2629</v>
      </c>
      <c r="C3579" s="108" t="s">
        <v>1075</v>
      </c>
      <c r="D3579" s="107">
        <v>19876</v>
      </c>
      <c r="E3579" s="108" t="s">
        <v>140</v>
      </c>
      <c r="F3579" s="108" t="s">
        <v>603</v>
      </c>
      <c r="G3579" s="108" t="s">
        <v>24</v>
      </c>
      <c r="H3579" s="108" t="s">
        <v>604</v>
      </c>
      <c r="I3579" s="108" t="s">
        <v>604</v>
      </c>
      <c r="J3579" s="109">
        <v>9099466</v>
      </c>
      <c r="K3579" s="107">
        <v>2020</v>
      </c>
      <c r="L3579" s="98"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98" t="b">
        <f t="shared" si="55"/>
        <v>1</v>
      </c>
    </row>
    <row r="3580" spans="1:13">
      <c r="A3580" s="107">
        <v>55950</v>
      </c>
      <c r="B3580" s="108" t="s">
        <v>2630</v>
      </c>
      <c r="C3580" s="108" t="s">
        <v>2631</v>
      </c>
      <c r="D3580" s="107">
        <v>13989</v>
      </c>
      <c r="E3580" s="108" t="s">
        <v>16</v>
      </c>
      <c r="F3580" s="108" t="s">
        <v>924</v>
      </c>
      <c r="G3580" s="108" t="s">
        <v>611</v>
      </c>
      <c r="H3580" s="108" t="s">
        <v>604</v>
      </c>
      <c r="I3580" s="108" t="s">
        <v>604</v>
      </c>
      <c r="J3580" s="109">
        <v>36841</v>
      </c>
      <c r="K3580" s="107">
        <v>2020</v>
      </c>
      <c r="L3580" s="98"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98" t="b">
        <f t="shared" si="55"/>
        <v>0</v>
      </c>
    </row>
    <row r="3581" spans="1:13">
      <c r="A3581" s="107">
        <v>55965</v>
      </c>
      <c r="B3581" s="108" t="s">
        <v>2632</v>
      </c>
      <c r="C3581" s="108" t="s">
        <v>1459</v>
      </c>
      <c r="D3581" s="107">
        <v>17650</v>
      </c>
      <c r="E3581" s="108" t="s">
        <v>35</v>
      </c>
      <c r="F3581" s="108" t="s">
        <v>679</v>
      </c>
      <c r="G3581" s="108" t="s">
        <v>16</v>
      </c>
      <c r="H3581" s="108" t="s">
        <v>604</v>
      </c>
      <c r="I3581" s="108" t="s">
        <v>604</v>
      </c>
      <c r="J3581" s="109">
        <v>3074395</v>
      </c>
      <c r="K3581" s="107">
        <v>2020</v>
      </c>
      <c r="L3581" s="98"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98" t="b">
        <f t="shared" si="55"/>
        <v>1</v>
      </c>
    </row>
    <row r="3582" spans="1:13">
      <c r="A3582" s="107">
        <v>55965</v>
      </c>
      <c r="B3582" s="108" t="s">
        <v>2632</v>
      </c>
      <c r="C3582" s="108" t="s">
        <v>1459</v>
      </c>
      <c r="D3582" s="107">
        <v>17650</v>
      </c>
      <c r="E3582" s="108" t="s">
        <v>35</v>
      </c>
      <c r="F3582" s="108" t="s">
        <v>679</v>
      </c>
      <c r="G3582" s="108" t="s">
        <v>24</v>
      </c>
      <c r="H3582" s="108" t="s">
        <v>604</v>
      </c>
      <c r="I3582" s="108" t="s">
        <v>604</v>
      </c>
      <c r="J3582" s="109">
        <v>5331492</v>
      </c>
      <c r="K3582" s="107">
        <v>2020</v>
      </c>
      <c r="L3582" s="98"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98" t="b">
        <f t="shared" si="55"/>
        <v>1</v>
      </c>
    </row>
    <row r="3583" spans="1:13">
      <c r="A3583" s="107">
        <v>55970</v>
      </c>
      <c r="B3583" s="108" t="s">
        <v>2633</v>
      </c>
      <c r="C3583" s="108" t="s">
        <v>739</v>
      </c>
      <c r="D3583" s="107">
        <v>16534</v>
      </c>
      <c r="E3583" s="108" t="s">
        <v>16</v>
      </c>
      <c r="F3583" s="108" t="s">
        <v>603</v>
      </c>
      <c r="G3583" s="108" t="s">
        <v>16</v>
      </c>
      <c r="H3583" s="108" t="s">
        <v>604</v>
      </c>
      <c r="I3583" s="108" t="s">
        <v>604</v>
      </c>
      <c r="J3583" s="109">
        <v>1273714.6000000001</v>
      </c>
      <c r="K3583" s="107">
        <v>2020</v>
      </c>
      <c r="L3583" s="98"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98" t="b">
        <f t="shared" si="55"/>
        <v>1</v>
      </c>
    </row>
    <row r="3584" spans="1:13">
      <c r="A3584" s="107">
        <v>55970</v>
      </c>
      <c r="B3584" s="108" t="s">
        <v>2633</v>
      </c>
      <c r="C3584" s="108" t="s">
        <v>739</v>
      </c>
      <c r="D3584" s="107">
        <v>16534</v>
      </c>
      <c r="E3584" s="108" t="s">
        <v>16</v>
      </c>
      <c r="F3584" s="108" t="s">
        <v>603</v>
      </c>
      <c r="G3584" s="108" t="s">
        <v>16</v>
      </c>
      <c r="H3584" s="108" t="s">
        <v>688</v>
      </c>
      <c r="I3584" s="108" t="s">
        <v>689</v>
      </c>
      <c r="J3584" s="109">
        <v>19767.431</v>
      </c>
      <c r="K3584" s="107">
        <v>2020</v>
      </c>
      <c r="L3584" s="98"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98" t="b">
        <f t="shared" si="55"/>
        <v>1</v>
      </c>
    </row>
    <row r="3585" spans="1:13">
      <c r="A3585" s="107">
        <v>55970</v>
      </c>
      <c r="B3585" s="108" t="s">
        <v>2633</v>
      </c>
      <c r="C3585" s="108" t="s">
        <v>739</v>
      </c>
      <c r="D3585" s="107">
        <v>16534</v>
      </c>
      <c r="E3585" s="108" t="s">
        <v>16</v>
      </c>
      <c r="F3585" s="108" t="s">
        <v>603</v>
      </c>
      <c r="G3585" s="108" t="s">
        <v>24</v>
      </c>
      <c r="H3585" s="108" t="s">
        <v>604</v>
      </c>
      <c r="I3585" s="108" t="s">
        <v>604</v>
      </c>
      <c r="J3585" s="109">
        <v>2363454.1</v>
      </c>
      <c r="K3585" s="107">
        <v>2020</v>
      </c>
      <c r="L3585" s="98"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98" t="b">
        <f t="shared" si="55"/>
        <v>1</v>
      </c>
    </row>
    <row r="3586" spans="1:13">
      <c r="A3586" s="107">
        <v>55970</v>
      </c>
      <c r="B3586" s="108" t="s">
        <v>2633</v>
      </c>
      <c r="C3586" s="108" t="s">
        <v>739</v>
      </c>
      <c r="D3586" s="107">
        <v>16534</v>
      </c>
      <c r="E3586" s="108" t="s">
        <v>16</v>
      </c>
      <c r="F3586" s="108" t="s">
        <v>603</v>
      </c>
      <c r="G3586" s="108" t="s">
        <v>24</v>
      </c>
      <c r="H3586" s="108" t="s">
        <v>688</v>
      </c>
      <c r="I3586" s="108" t="s">
        <v>689</v>
      </c>
      <c r="J3586" s="109">
        <v>36559.910000000003</v>
      </c>
      <c r="K3586" s="107">
        <v>2020</v>
      </c>
      <c r="L3586" s="98"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98" t="b">
        <f t="shared" si="55"/>
        <v>1</v>
      </c>
    </row>
    <row r="3587" spans="1:13">
      <c r="A3587" s="107">
        <v>55976</v>
      </c>
      <c r="B3587" s="108" t="s">
        <v>2634</v>
      </c>
      <c r="C3587" s="108" t="s">
        <v>2635</v>
      </c>
      <c r="D3587" s="107">
        <v>61913</v>
      </c>
      <c r="E3587" s="108" t="s">
        <v>118</v>
      </c>
      <c r="F3587" s="108" t="s">
        <v>679</v>
      </c>
      <c r="G3587" s="108" t="s">
        <v>16</v>
      </c>
      <c r="H3587" s="108" t="s">
        <v>604</v>
      </c>
      <c r="I3587" s="108" t="s">
        <v>604</v>
      </c>
      <c r="J3587" s="109">
        <v>2386977</v>
      </c>
      <c r="K3587" s="107">
        <v>2020</v>
      </c>
      <c r="L3587" s="98"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98" t="b">
        <f t="shared" si="55"/>
        <v>1</v>
      </c>
    </row>
    <row r="3588" spans="1:13">
      <c r="A3588" s="107">
        <v>55976</v>
      </c>
      <c r="B3588" s="108" t="s">
        <v>2634</v>
      </c>
      <c r="C3588" s="108" t="s">
        <v>2635</v>
      </c>
      <c r="D3588" s="107">
        <v>61913</v>
      </c>
      <c r="E3588" s="108" t="s">
        <v>118</v>
      </c>
      <c r="F3588" s="108" t="s">
        <v>679</v>
      </c>
      <c r="G3588" s="108" t="s">
        <v>24</v>
      </c>
      <c r="H3588" s="108" t="s">
        <v>604</v>
      </c>
      <c r="I3588" s="108" t="s">
        <v>604</v>
      </c>
      <c r="J3588" s="109">
        <v>4183679</v>
      </c>
      <c r="K3588" s="107">
        <v>2020</v>
      </c>
      <c r="L3588" s="98"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98" t="b">
        <f t="shared" si="55"/>
        <v>1</v>
      </c>
    </row>
    <row r="3589" spans="1:13">
      <c r="A3589" s="107">
        <v>55977</v>
      </c>
      <c r="B3589" s="108" t="s">
        <v>2636</v>
      </c>
      <c r="C3589" s="108" t="s">
        <v>1038</v>
      </c>
      <c r="D3589" s="107">
        <v>6204</v>
      </c>
      <c r="E3589" s="108" t="s">
        <v>11</v>
      </c>
      <c r="F3589" s="108" t="s">
        <v>603</v>
      </c>
      <c r="G3589" s="108" t="s">
        <v>16</v>
      </c>
      <c r="H3589" s="108" t="s">
        <v>604</v>
      </c>
      <c r="I3589" s="108" t="s">
        <v>604</v>
      </c>
      <c r="J3589" s="109">
        <v>128764</v>
      </c>
      <c r="K3589" s="107">
        <v>2020</v>
      </c>
      <c r="L3589" s="98"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98" t="b">
        <f t="shared" si="55"/>
        <v>1</v>
      </c>
    </row>
    <row r="3590" spans="1:13">
      <c r="A3590" s="107">
        <v>55977</v>
      </c>
      <c r="B3590" s="108" t="s">
        <v>2636</v>
      </c>
      <c r="C3590" s="108" t="s">
        <v>1038</v>
      </c>
      <c r="D3590" s="107">
        <v>6204</v>
      </c>
      <c r="E3590" s="108" t="s">
        <v>11</v>
      </c>
      <c r="F3590" s="108" t="s">
        <v>603</v>
      </c>
      <c r="G3590" s="108" t="s">
        <v>24</v>
      </c>
      <c r="H3590" s="108" t="s">
        <v>604</v>
      </c>
      <c r="I3590" s="108" t="s">
        <v>604</v>
      </c>
      <c r="J3590" s="109">
        <v>265016</v>
      </c>
      <c r="K3590" s="107">
        <v>2020</v>
      </c>
      <c r="L3590" s="98"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98" t="b">
        <f t="shared" si="55"/>
        <v>1</v>
      </c>
    </row>
    <row r="3591" spans="1:13">
      <c r="A3591" s="107">
        <v>55985</v>
      </c>
      <c r="B3591" s="108" t="s">
        <v>2637</v>
      </c>
      <c r="C3591" s="108" t="s">
        <v>2638</v>
      </c>
      <c r="D3591" s="107">
        <v>16609</v>
      </c>
      <c r="E3591" s="108" t="s">
        <v>16</v>
      </c>
      <c r="F3591" s="108" t="s">
        <v>603</v>
      </c>
      <c r="G3591" s="108" t="s">
        <v>16</v>
      </c>
      <c r="H3591" s="108" t="s">
        <v>604</v>
      </c>
      <c r="I3591" s="108" t="s">
        <v>604</v>
      </c>
      <c r="J3591" s="109">
        <v>775662</v>
      </c>
      <c r="K3591" s="107">
        <v>2020</v>
      </c>
      <c r="L3591" s="98"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98" t="b">
        <f t="shared" si="55"/>
        <v>1</v>
      </c>
    </row>
    <row r="3592" spans="1:13">
      <c r="A3592" s="107">
        <v>55985</v>
      </c>
      <c r="B3592" s="108" t="s">
        <v>2637</v>
      </c>
      <c r="C3592" s="108" t="s">
        <v>2638</v>
      </c>
      <c r="D3592" s="107">
        <v>16609</v>
      </c>
      <c r="E3592" s="108" t="s">
        <v>16</v>
      </c>
      <c r="F3592" s="108" t="s">
        <v>603</v>
      </c>
      <c r="G3592" s="108" t="s">
        <v>24</v>
      </c>
      <c r="H3592" s="108" t="s">
        <v>604</v>
      </c>
      <c r="I3592" s="108" t="s">
        <v>604</v>
      </c>
      <c r="J3592" s="109">
        <v>1253597</v>
      </c>
      <c r="K3592" s="107">
        <v>2020</v>
      </c>
      <c r="L3592" s="98"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98"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07">
        <v>55986</v>
      </c>
      <c r="B3593" s="108" t="s">
        <v>2639</v>
      </c>
      <c r="C3593" s="108" t="s">
        <v>2610</v>
      </c>
      <c r="D3593" s="107">
        <v>61728</v>
      </c>
      <c r="E3593" s="108" t="s">
        <v>146</v>
      </c>
      <c r="F3593" s="108" t="s">
        <v>679</v>
      </c>
      <c r="G3593" s="108" t="s">
        <v>846</v>
      </c>
      <c r="H3593" s="108" t="s">
        <v>847</v>
      </c>
      <c r="I3593" s="108" t="s">
        <v>847</v>
      </c>
      <c r="J3593" s="109">
        <v>133768</v>
      </c>
      <c r="K3593" s="107">
        <v>2020</v>
      </c>
      <c r="L3593" s="98"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98" t="b">
        <f t="shared" si="56"/>
        <v>1</v>
      </c>
    </row>
    <row r="3594" spans="1:13">
      <c r="A3594" s="107">
        <v>55990</v>
      </c>
      <c r="B3594" s="108" t="s">
        <v>2640</v>
      </c>
      <c r="C3594" s="108" t="s">
        <v>2641</v>
      </c>
      <c r="D3594" s="107">
        <v>58115</v>
      </c>
      <c r="E3594" s="108" t="s">
        <v>110</v>
      </c>
      <c r="F3594" s="108" t="s">
        <v>870</v>
      </c>
      <c r="G3594" s="108" t="s">
        <v>16</v>
      </c>
      <c r="H3594" s="108" t="s">
        <v>604</v>
      </c>
      <c r="I3594" s="108" t="s">
        <v>604</v>
      </c>
      <c r="J3594" s="109">
        <v>1933</v>
      </c>
      <c r="K3594" s="107">
        <v>2020</v>
      </c>
      <c r="L3594" s="98"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98" t="b">
        <f t="shared" si="56"/>
        <v>1</v>
      </c>
    </row>
    <row r="3595" spans="1:13">
      <c r="A3595" s="107">
        <v>55990</v>
      </c>
      <c r="B3595" s="108" t="s">
        <v>2640</v>
      </c>
      <c r="C3595" s="108" t="s">
        <v>2641</v>
      </c>
      <c r="D3595" s="107">
        <v>58115</v>
      </c>
      <c r="E3595" s="108" t="s">
        <v>110</v>
      </c>
      <c r="F3595" s="108" t="s">
        <v>870</v>
      </c>
      <c r="G3595" s="108" t="s">
        <v>24</v>
      </c>
      <c r="H3595" s="108" t="s">
        <v>604</v>
      </c>
      <c r="I3595" s="108" t="s">
        <v>604</v>
      </c>
      <c r="J3595" s="109">
        <v>172457</v>
      </c>
      <c r="K3595" s="107">
        <v>2020</v>
      </c>
      <c r="L3595" s="98"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98" t="b">
        <f t="shared" si="56"/>
        <v>1</v>
      </c>
    </row>
    <row r="3596" spans="1:13">
      <c r="A3596" s="107">
        <v>55997</v>
      </c>
      <c r="B3596" s="108" t="s">
        <v>2642</v>
      </c>
      <c r="C3596" s="108" t="s">
        <v>1444</v>
      </c>
      <c r="D3596" s="107">
        <v>3329</v>
      </c>
      <c r="E3596" s="108" t="s">
        <v>118</v>
      </c>
      <c r="F3596" s="108" t="s">
        <v>603</v>
      </c>
      <c r="G3596" s="108" t="s">
        <v>649</v>
      </c>
      <c r="H3596" s="108" t="s">
        <v>612</v>
      </c>
      <c r="I3596" s="108" t="s">
        <v>612</v>
      </c>
      <c r="J3596" s="109">
        <v>88.5</v>
      </c>
      <c r="K3596" s="107">
        <v>2020</v>
      </c>
      <c r="L3596" s="98"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98" t="b">
        <f t="shared" si="56"/>
        <v>1</v>
      </c>
    </row>
    <row r="3597" spans="1:13">
      <c r="A3597" s="107">
        <v>55997</v>
      </c>
      <c r="B3597" s="108" t="s">
        <v>2642</v>
      </c>
      <c r="C3597" s="108" t="s">
        <v>1444</v>
      </c>
      <c r="D3597" s="107">
        <v>3329</v>
      </c>
      <c r="E3597" s="108" t="s">
        <v>118</v>
      </c>
      <c r="F3597" s="108" t="s">
        <v>603</v>
      </c>
      <c r="G3597" s="108" t="s">
        <v>649</v>
      </c>
      <c r="H3597" s="108" t="s">
        <v>604</v>
      </c>
      <c r="I3597" s="108" t="s">
        <v>604</v>
      </c>
      <c r="J3597" s="109">
        <v>3990.6</v>
      </c>
      <c r="K3597" s="107">
        <v>2020</v>
      </c>
      <c r="L3597" s="98"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98" t="b">
        <f t="shared" si="56"/>
        <v>1</v>
      </c>
    </row>
    <row r="3598" spans="1:13">
      <c r="A3598" s="107">
        <v>56001</v>
      </c>
      <c r="B3598" s="108" t="s">
        <v>2643</v>
      </c>
      <c r="C3598" s="108" t="s">
        <v>2610</v>
      </c>
      <c r="D3598" s="107">
        <v>61728</v>
      </c>
      <c r="E3598" s="108" t="s">
        <v>118</v>
      </c>
      <c r="F3598" s="108" t="s">
        <v>679</v>
      </c>
      <c r="G3598" s="108" t="s">
        <v>846</v>
      </c>
      <c r="H3598" s="108" t="s">
        <v>847</v>
      </c>
      <c r="I3598" s="108" t="s">
        <v>847</v>
      </c>
      <c r="J3598" s="109">
        <v>131175</v>
      </c>
      <c r="K3598" s="107">
        <v>2020</v>
      </c>
      <c r="L3598" s="98"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98" t="b">
        <f t="shared" si="56"/>
        <v>1</v>
      </c>
    </row>
    <row r="3599" spans="1:13">
      <c r="A3599" s="107">
        <v>56010</v>
      </c>
      <c r="B3599" s="108" t="s">
        <v>2644</v>
      </c>
      <c r="C3599" s="108" t="s">
        <v>2645</v>
      </c>
      <c r="D3599" s="107">
        <v>6850</v>
      </c>
      <c r="E3599" s="108" t="s">
        <v>50</v>
      </c>
      <c r="F3599" s="108" t="s">
        <v>679</v>
      </c>
      <c r="G3599" s="108" t="s">
        <v>846</v>
      </c>
      <c r="H3599" s="108" t="s">
        <v>847</v>
      </c>
      <c r="I3599" s="108" t="s">
        <v>847</v>
      </c>
      <c r="J3599" s="109">
        <v>247213</v>
      </c>
      <c r="K3599" s="107">
        <v>2020</v>
      </c>
      <c r="L3599" s="98"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98" t="b">
        <f t="shared" si="56"/>
        <v>1</v>
      </c>
    </row>
    <row r="3600" spans="1:13">
      <c r="A3600" s="107">
        <v>56016</v>
      </c>
      <c r="B3600" s="108" t="s">
        <v>2646</v>
      </c>
      <c r="C3600" s="108" t="s">
        <v>2647</v>
      </c>
      <c r="D3600" s="107">
        <v>22040</v>
      </c>
      <c r="E3600" s="108" t="s">
        <v>143</v>
      </c>
      <c r="F3600" s="108" t="s">
        <v>1454</v>
      </c>
      <c r="G3600" s="108" t="s">
        <v>649</v>
      </c>
      <c r="H3600" s="108" t="s">
        <v>612</v>
      </c>
      <c r="I3600" s="108" t="s">
        <v>612</v>
      </c>
      <c r="J3600" s="109">
        <v>126.251</v>
      </c>
      <c r="K3600" s="107">
        <v>2020</v>
      </c>
      <c r="L3600" s="98"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98" t="b">
        <f t="shared" si="56"/>
        <v>0</v>
      </c>
    </row>
    <row r="3601" spans="1:13">
      <c r="A3601" s="107">
        <v>56016</v>
      </c>
      <c r="B3601" s="108" t="s">
        <v>2646</v>
      </c>
      <c r="C3601" s="108" t="s">
        <v>2647</v>
      </c>
      <c r="D3601" s="107">
        <v>22040</v>
      </c>
      <c r="E3601" s="108" t="s">
        <v>143</v>
      </c>
      <c r="F3601" s="108" t="s">
        <v>1454</v>
      </c>
      <c r="G3601" s="108" t="s">
        <v>649</v>
      </c>
      <c r="H3601" s="108" t="s">
        <v>604</v>
      </c>
      <c r="I3601" s="108" t="s">
        <v>604</v>
      </c>
      <c r="J3601" s="109">
        <v>216.749</v>
      </c>
      <c r="K3601" s="107">
        <v>2020</v>
      </c>
      <c r="L3601" s="98"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98" t="b">
        <f t="shared" si="56"/>
        <v>0</v>
      </c>
    </row>
    <row r="3602" spans="1:13">
      <c r="A3602" s="107">
        <v>56026</v>
      </c>
      <c r="B3602" s="108" t="s">
        <v>2648</v>
      </c>
      <c r="C3602" s="108" t="s">
        <v>2649</v>
      </c>
      <c r="D3602" s="107">
        <v>16655</v>
      </c>
      <c r="E3602" s="108" t="s">
        <v>16</v>
      </c>
      <c r="F3602" s="108" t="s">
        <v>603</v>
      </c>
      <c r="G3602" s="108" t="s">
        <v>16</v>
      </c>
      <c r="H3602" s="108" t="s">
        <v>604</v>
      </c>
      <c r="I3602" s="108" t="s">
        <v>604</v>
      </c>
      <c r="J3602" s="109">
        <v>106804</v>
      </c>
      <c r="K3602" s="107">
        <v>2020</v>
      </c>
      <c r="L3602" s="98"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98" t="b">
        <f t="shared" si="56"/>
        <v>1</v>
      </c>
    </row>
    <row r="3603" spans="1:13">
      <c r="A3603" s="107">
        <v>56026</v>
      </c>
      <c r="B3603" s="108" t="s">
        <v>2648</v>
      </c>
      <c r="C3603" s="108" t="s">
        <v>2649</v>
      </c>
      <c r="D3603" s="107">
        <v>16655</v>
      </c>
      <c r="E3603" s="108" t="s">
        <v>16</v>
      </c>
      <c r="F3603" s="108" t="s">
        <v>603</v>
      </c>
      <c r="G3603" s="108" t="s">
        <v>24</v>
      </c>
      <c r="H3603" s="108" t="s">
        <v>604</v>
      </c>
      <c r="I3603" s="108" t="s">
        <v>604</v>
      </c>
      <c r="J3603" s="109">
        <v>362548</v>
      </c>
      <c r="K3603" s="107">
        <v>2020</v>
      </c>
      <c r="L3603" s="98"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98" t="b">
        <f t="shared" si="56"/>
        <v>1</v>
      </c>
    </row>
    <row r="3604" spans="1:13">
      <c r="A3604" s="107">
        <v>56031</v>
      </c>
      <c r="B3604" s="108" t="s">
        <v>2650</v>
      </c>
      <c r="C3604" s="108" t="s">
        <v>1213</v>
      </c>
      <c r="D3604" s="107">
        <v>20860</v>
      </c>
      <c r="E3604" s="108" t="s">
        <v>148</v>
      </c>
      <c r="F3604" s="108" t="s">
        <v>603</v>
      </c>
      <c r="G3604" s="108" t="s">
        <v>16</v>
      </c>
      <c r="H3604" s="108" t="s">
        <v>612</v>
      </c>
      <c r="I3604" s="108" t="s">
        <v>612</v>
      </c>
      <c r="J3604" s="109">
        <v>0</v>
      </c>
      <c r="K3604" s="107">
        <v>2020</v>
      </c>
      <c r="L3604" s="98"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98" t="b">
        <f t="shared" si="56"/>
        <v>1</v>
      </c>
    </row>
    <row r="3605" spans="1:13">
      <c r="A3605" s="107">
        <v>56031</v>
      </c>
      <c r="B3605" s="108" t="s">
        <v>2650</v>
      </c>
      <c r="C3605" s="108" t="s">
        <v>1213</v>
      </c>
      <c r="D3605" s="107">
        <v>20860</v>
      </c>
      <c r="E3605" s="108" t="s">
        <v>148</v>
      </c>
      <c r="F3605" s="108" t="s">
        <v>603</v>
      </c>
      <c r="G3605" s="108" t="s">
        <v>16</v>
      </c>
      <c r="H3605" s="108" t="s">
        <v>604</v>
      </c>
      <c r="I3605" s="108" t="s">
        <v>604</v>
      </c>
      <c r="J3605" s="109">
        <v>1709239</v>
      </c>
      <c r="K3605" s="107">
        <v>2020</v>
      </c>
      <c r="L3605" s="98"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98" t="b">
        <f t="shared" si="56"/>
        <v>1</v>
      </c>
    </row>
    <row r="3606" spans="1:13">
      <c r="A3606" s="107">
        <v>56031</v>
      </c>
      <c r="B3606" s="108" t="s">
        <v>2650</v>
      </c>
      <c r="C3606" s="108" t="s">
        <v>1213</v>
      </c>
      <c r="D3606" s="107">
        <v>20860</v>
      </c>
      <c r="E3606" s="108" t="s">
        <v>148</v>
      </c>
      <c r="F3606" s="108" t="s">
        <v>603</v>
      </c>
      <c r="G3606" s="108" t="s">
        <v>24</v>
      </c>
      <c r="H3606" s="108" t="s">
        <v>612</v>
      </c>
      <c r="I3606" s="108" t="s">
        <v>612</v>
      </c>
      <c r="J3606" s="109">
        <v>0</v>
      </c>
      <c r="K3606" s="107">
        <v>2020</v>
      </c>
      <c r="L3606" s="98"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98" t="b">
        <f t="shared" si="56"/>
        <v>1</v>
      </c>
    </row>
    <row r="3607" spans="1:13">
      <c r="A3607" s="107">
        <v>56031</v>
      </c>
      <c r="B3607" s="108" t="s">
        <v>2650</v>
      </c>
      <c r="C3607" s="108" t="s">
        <v>1213</v>
      </c>
      <c r="D3607" s="107">
        <v>20860</v>
      </c>
      <c r="E3607" s="108" t="s">
        <v>148</v>
      </c>
      <c r="F3607" s="108" t="s">
        <v>603</v>
      </c>
      <c r="G3607" s="108" t="s">
        <v>24</v>
      </c>
      <c r="H3607" s="108" t="s">
        <v>604</v>
      </c>
      <c r="I3607" s="108" t="s">
        <v>604</v>
      </c>
      <c r="J3607" s="109">
        <v>2765418</v>
      </c>
      <c r="K3607" s="107">
        <v>2020</v>
      </c>
      <c r="L3607" s="98"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98" t="b">
        <f t="shared" si="56"/>
        <v>1</v>
      </c>
    </row>
    <row r="3608" spans="1:13">
      <c r="A3608" s="107">
        <v>56036</v>
      </c>
      <c r="B3608" s="108" t="s">
        <v>2651</v>
      </c>
      <c r="C3608" s="108" t="s">
        <v>2652</v>
      </c>
      <c r="D3608" s="107">
        <v>5571</v>
      </c>
      <c r="E3608" s="108" t="s">
        <v>16</v>
      </c>
      <c r="F3608" s="108" t="s">
        <v>973</v>
      </c>
      <c r="G3608" s="108" t="s">
        <v>649</v>
      </c>
      <c r="H3608" s="108" t="s">
        <v>612</v>
      </c>
      <c r="I3608" s="108" t="s">
        <v>612</v>
      </c>
      <c r="J3608" s="109">
        <v>259.17899999999997</v>
      </c>
      <c r="K3608" s="107">
        <v>2020</v>
      </c>
      <c r="L3608" s="98"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98" t="b">
        <f t="shared" si="56"/>
        <v>0</v>
      </c>
    </row>
    <row r="3609" spans="1:13">
      <c r="A3609" s="107">
        <v>56036</v>
      </c>
      <c r="B3609" s="108" t="s">
        <v>2651</v>
      </c>
      <c r="C3609" s="108" t="s">
        <v>2652</v>
      </c>
      <c r="D3609" s="107">
        <v>5571</v>
      </c>
      <c r="E3609" s="108" t="s">
        <v>16</v>
      </c>
      <c r="F3609" s="108" t="s">
        <v>973</v>
      </c>
      <c r="G3609" s="108" t="s">
        <v>649</v>
      </c>
      <c r="H3609" s="108" t="s">
        <v>604</v>
      </c>
      <c r="I3609" s="108" t="s">
        <v>604</v>
      </c>
      <c r="J3609" s="109">
        <v>0</v>
      </c>
      <c r="K3609" s="107">
        <v>2020</v>
      </c>
      <c r="L3609" s="98"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98" t="b">
        <f t="shared" si="56"/>
        <v>0</v>
      </c>
    </row>
    <row r="3610" spans="1:13">
      <c r="A3610" s="107">
        <v>56036</v>
      </c>
      <c r="B3610" s="108" t="s">
        <v>2651</v>
      </c>
      <c r="C3610" s="108" t="s">
        <v>2652</v>
      </c>
      <c r="D3610" s="107">
        <v>5571</v>
      </c>
      <c r="E3610" s="108" t="s">
        <v>16</v>
      </c>
      <c r="F3610" s="108" t="s">
        <v>973</v>
      </c>
      <c r="G3610" s="108" t="s">
        <v>649</v>
      </c>
      <c r="H3610" s="108" t="s">
        <v>688</v>
      </c>
      <c r="I3610" s="108" t="s">
        <v>689</v>
      </c>
      <c r="J3610" s="109">
        <v>23431.821</v>
      </c>
      <c r="K3610" s="107">
        <v>2020</v>
      </c>
      <c r="L3610" s="98"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98" t="b">
        <f t="shared" si="56"/>
        <v>0</v>
      </c>
    </row>
    <row r="3611" spans="1:13">
      <c r="A3611" s="107">
        <v>56041</v>
      </c>
      <c r="B3611" s="108" t="s">
        <v>2653</v>
      </c>
      <c r="C3611" s="108" t="s">
        <v>2654</v>
      </c>
      <c r="D3611" s="107">
        <v>29116</v>
      </c>
      <c r="E3611" s="108" t="s">
        <v>16</v>
      </c>
      <c r="F3611" s="108" t="s">
        <v>679</v>
      </c>
      <c r="G3611" s="108" t="s">
        <v>16</v>
      </c>
      <c r="H3611" s="108" t="s">
        <v>604</v>
      </c>
      <c r="I3611" s="108" t="s">
        <v>604</v>
      </c>
      <c r="J3611" s="109">
        <v>222910</v>
      </c>
      <c r="K3611" s="107">
        <v>2020</v>
      </c>
      <c r="L3611" s="98"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98" t="b">
        <f t="shared" si="56"/>
        <v>1</v>
      </c>
    </row>
    <row r="3612" spans="1:13">
      <c r="A3612" s="107">
        <v>56041</v>
      </c>
      <c r="B3612" s="108" t="s">
        <v>2653</v>
      </c>
      <c r="C3612" s="108" t="s">
        <v>2654</v>
      </c>
      <c r="D3612" s="107">
        <v>29116</v>
      </c>
      <c r="E3612" s="108" t="s">
        <v>16</v>
      </c>
      <c r="F3612" s="108" t="s">
        <v>679</v>
      </c>
      <c r="G3612" s="108" t="s">
        <v>16</v>
      </c>
      <c r="H3612" s="108" t="s">
        <v>688</v>
      </c>
      <c r="I3612" s="108" t="s">
        <v>689</v>
      </c>
      <c r="J3612" s="109">
        <v>0</v>
      </c>
      <c r="K3612" s="107">
        <v>2020</v>
      </c>
      <c r="L3612" s="98"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98" t="b">
        <f t="shared" si="56"/>
        <v>1</v>
      </c>
    </row>
    <row r="3613" spans="1:13">
      <c r="A3613" s="107">
        <v>56041</v>
      </c>
      <c r="B3613" s="108" t="s">
        <v>2653</v>
      </c>
      <c r="C3613" s="108" t="s">
        <v>2654</v>
      </c>
      <c r="D3613" s="107">
        <v>29116</v>
      </c>
      <c r="E3613" s="108" t="s">
        <v>16</v>
      </c>
      <c r="F3613" s="108" t="s">
        <v>679</v>
      </c>
      <c r="G3613" s="108" t="s">
        <v>24</v>
      </c>
      <c r="H3613" s="108" t="s">
        <v>604</v>
      </c>
      <c r="I3613" s="108" t="s">
        <v>604</v>
      </c>
      <c r="J3613" s="109">
        <v>382822</v>
      </c>
      <c r="K3613" s="107">
        <v>2020</v>
      </c>
      <c r="L3613" s="98"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98" t="b">
        <f t="shared" si="56"/>
        <v>1</v>
      </c>
    </row>
    <row r="3614" spans="1:13">
      <c r="A3614" s="107">
        <v>56041</v>
      </c>
      <c r="B3614" s="108" t="s">
        <v>2653</v>
      </c>
      <c r="C3614" s="108" t="s">
        <v>2654</v>
      </c>
      <c r="D3614" s="107">
        <v>29116</v>
      </c>
      <c r="E3614" s="108" t="s">
        <v>16</v>
      </c>
      <c r="F3614" s="108" t="s">
        <v>679</v>
      </c>
      <c r="G3614" s="108" t="s">
        <v>24</v>
      </c>
      <c r="H3614" s="108" t="s">
        <v>688</v>
      </c>
      <c r="I3614" s="108" t="s">
        <v>689</v>
      </c>
      <c r="J3614" s="109">
        <v>0</v>
      </c>
      <c r="K3614" s="107">
        <v>2020</v>
      </c>
      <c r="L3614" s="98"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98" t="b">
        <f t="shared" si="56"/>
        <v>1</v>
      </c>
    </row>
    <row r="3615" spans="1:13">
      <c r="A3615" s="107">
        <v>56046</v>
      </c>
      <c r="B3615" s="108" t="s">
        <v>2655</v>
      </c>
      <c r="C3615" s="108" t="s">
        <v>2656</v>
      </c>
      <c r="D3615" s="107">
        <v>2507</v>
      </c>
      <c r="E3615" s="108" t="s">
        <v>16</v>
      </c>
      <c r="F3615" s="108" t="s">
        <v>603</v>
      </c>
      <c r="G3615" s="108" t="s">
        <v>16</v>
      </c>
      <c r="H3615" s="108" t="s">
        <v>604</v>
      </c>
      <c r="I3615" s="108" t="s">
        <v>604</v>
      </c>
      <c r="J3615" s="109">
        <v>553578</v>
      </c>
      <c r="K3615" s="107">
        <v>2020</v>
      </c>
      <c r="L3615" s="98"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98" t="b">
        <f t="shared" si="56"/>
        <v>1</v>
      </c>
    </row>
    <row r="3616" spans="1:13">
      <c r="A3616" s="107">
        <v>56046</v>
      </c>
      <c r="B3616" s="108" t="s">
        <v>2655</v>
      </c>
      <c r="C3616" s="108" t="s">
        <v>2656</v>
      </c>
      <c r="D3616" s="107">
        <v>2507</v>
      </c>
      <c r="E3616" s="108" t="s">
        <v>16</v>
      </c>
      <c r="F3616" s="108" t="s">
        <v>603</v>
      </c>
      <c r="G3616" s="108" t="s">
        <v>16</v>
      </c>
      <c r="H3616" s="108" t="s">
        <v>688</v>
      </c>
      <c r="I3616" s="108" t="s">
        <v>689</v>
      </c>
      <c r="J3616" s="109">
        <v>0</v>
      </c>
      <c r="K3616" s="107">
        <v>2020</v>
      </c>
      <c r="L3616" s="98"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98" t="b">
        <f t="shared" si="56"/>
        <v>1</v>
      </c>
    </row>
    <row r="3617" spans="1:13">
      <c r="A3617" s="107">
        <v>56046</v>
      </c>
      <c r="B3617" s="108" t="s">
        <v>2655</v>
      </c>
      <c r="C3617" s="108" t="s">
        <v>2656</v>
      </c>
      <c r="D3617" s="107">
        <v>2507</v>
      </c>
      <c r="E3617" s="108" t="s">
        <v>16</v>
      </c>
      <c r="F3617" s="108" t="s">
        <v>603</v>
      </c>
      <c r="G3617" s="108" t="s">
        <v>24</v>
      </c>
      <c r="H3617" s="108" t="s">
        <v>604</v>
      </c>
      <c r="I3617" s="108" t="s">
        <v>604</v>
      </c>
      <c r="J3617" s="109">
        <v>770871</v>
      </c>
      <c r="K3617" s="107">
        <v>2020</v>
      </c>
      <c r="L3617" s="98"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98" t="b">
        <f t="shared" si="56"/>
        <v>1</v>
      </c>
    </row>
    <row r="3618" spans="1:13">
      <c r="A3618" s="107">
        <v>56046</v>
      </c>
      <c r="B3618" s="108" t="s">
        <v>2655</v>
      </c>
      <c r="C3618" s="108" t="s">
        <v>2656</v>
      </c>
      <c r="D3618" s="107">
        <v>2507</v>
      </c>
      <c r="E3618" s="108" t="s">
        <v>16</v>
      </c>
      <c r="F3618" s="108" t="s">
        <v>603</v>
      </c>
      <c r="G3618" s="108" t="s">
        <v>24</v>
      </c>
      <c r="H3618" s="108" t="s">
        <v>688</v>
      </c>
      <c r="I3618" s="108" t="s">
        <v>689</v>
      </c>
      <c r="J3618" s="109">
        <v>0</v>
      </c>
      <c r="K3618" s="107">
        <v>2020</v>
      </c>
      <c r="L3618" s="98"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98" t="b">
        <f t="shared" si="56"/>
        <v>1</v>
      </c>
    </row>
    <row r="3619" spans="1:13">
      <c r="A3619" s="107">
        <v>56047</v>
      </c>
      <c r="B3619" s="108" t="s">
        <v>2657</v>
      </c>
      <c r="C3619" s="108" t="s">
        <v>2658</v>
      </c>
      <c r="D3619" s="107">
        <v>19002</v>
      </c>
      <c r="E3619" s="108" t="s">
        <v>24</v>
      </c>
      <c r="F3619" s="108" t="s">
        <v>679</v>
      </c>
      <c r="G3619" s="108" t="s">
        <v>16</v>
      </c>
      <c r="H3619" s="108" t="s">
        <v>612</v>
      </c>
      <c r="I3619" s="108" t="s">
        <v>612</v>
      </c>
      <c r="J3619" s="109">
        <v>413.065</v>
      </c>
      <c r="K3619" s="107">
        <v>2020</v>
      </c>
      <c r="L3619" s="98"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98" t="b">
        <f t="shared" si="56"/>
        <v>1</v>
      </c>
    </row>
    <row r="3620" spans="1:13">
      <c r="A3620" s="107">
        <v>56047</v>
      </c>
      <c r="B3620" s="108" t="s">
        <v>2657</v>
      </c>
      <c r="C3620" s="108" t="s">
        <v>2658</v>
      </c>
      <c r="D3620" s="107">
        <v>19002</v>
      </c>
      <c r="E3620" s="108" t="s">
        <v>24</v>
      </c>
      <c r="F3620" s="108" t="s">
        <v>679</v>
      </c>
      <c r="G3620" s="108" t="s">
        <v>16</v>
      </c>
      <c r="H3620" s="108" t="s">
        <v>604</v>
      </c>
      <c r="I3620" s="108" t="s">
        <v>604</v>
      </c>
      <c r="J3620" s="109">
        <v>1708480.9</v>
      </c>
      <c r="K3620" s="107">
        <v>2020</v>
      </c>
      <c r="L3620" s="98"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98" t="b">
        <f t="shared" si="56"/>
        <v>1</v>
      </c>
    </row>
    <row r="3621" spans="1:13">
      <c r="A3621" s="107">
        <v>56047</v>
      </c>
      <c r="B3621" s="108" t="s">
        <v>2657</v>
      </c>
      <c r="C3621" s="108" t="s">
        <v>2658</v>
      </c>
      <c r="D3621" s="107">
        <v>19002</v>
      </c>
      <c r="E3621" s="108" t="s">
        <v>24</v>
      </c>
      <c r="F3621" s="108" t="s">
        <v>679</v>
      </c>
      <c r="G3621" s="108" t="s">
        <v>24</v>
      </c>
      <c r="H3621" s="108" t="s">
        <v>612</v>
      </c>
      <c r="I3621" s="108" t="s">
        <v>612</v>
      </c>
      <c r="J3621" s="109">
        <v>926.40200000000004</v>
      </c>
      <c r="K3621" s="107">
        <v>2020</v>
      </c>
      <c r="L3621" s="98"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98" t="b">
        <f t="shared" si="56"/>
        <v>1</v>
      </c>
    </row>
    <row r="3622" spans="1:13">
      <c r="A3622" s="107">
        <v>56047</v>
      </c>
      <c r="B3622" s="108" t="s">
        <v>2657</v>
      </c>
      <c r="C3622" s="108" t="s">
        <v>2658</v>
      </c>
      <c r="D3622" s="107">
        <v>19002</v>
      </c>
      <c r="E3622" s="108" t="s">
        <v>24</v>
      </c>
      <c r="F3622" s="108" t="s">
        <v>679</v>
      </c>
      <c r="G3622" s="108" t="s">
        <v>24</v>
      </c>
      <c r="H3622" s="108" t="s">
        <v>604</v>
      </c>
      <c r="I3622" s="108" t="s">
        <v>604</v>
      </c>
      <c r="J3622" s="109">
        <v>3613906.6</v>
      </c>
      <c r="K3622" s="107">
        <v>2020</v>
      </c>
      <c r="L3622" s="98"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98" t="b">
        <f t="shared" si="56"/>
        <v>1</v>
      </c>
    </row>
    <row r="3623" spans="1:13">
      <c r="A3623" s="107">
        <v>56051</v>
      </c>
      <c r="B3623" s="108" t="s">
        <v>2659</v>
      </c>
      <c r="C3623" s="108" t="s">
        <v>2660</v>
      </c>
      <c r="D3623" s="107">
        <v>18986</v>
      </c>
      <c r="E3623" s="108" t="s">
        <v>16</v>
      </c>
      <c r="F3623" s="108" t="s">
        <v>1570</v>
      </c>
      <c r="G3623" s="108" t="s">
        <v>611</v>
      </c>
      <c r="H3623" s="108" t="s">
        <v>604</v>
      </c>
      <c r="I3623" s="108" t="s">
        <v>604</v>
      </c>
      <c r="J3623" s="109">
        <v>356465</v>
      </c>
      <c r="K3623" s="107">
        <v>2020</v>
      </c>
      <c r="L3623" s="98"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98" t="b">
        <f t="shared" si="56"/>
        <v>0</v>
      </c>
    </row>
    <row r="3624" spans="1:13">
      <c r="A3624" s="107">
        <v>56052</v>
      </c>
      <c r="B3624" s="108" t="s">
        <v>2661</v>
      </c>
      <c r="C3624" s="108" t="s">
        <v>2610</v>
      </c>
      <c r="D3624" s="107">
        <v>61728</v>
      </c>
      <c r="E3624" s="108" t="s">
        <v>118</v>
      </c>
      <c r="F3624" s="108" t="s">
        <v>679</v>
      </c>
      <c r="G3624" s="108" t="s">
        <v>846</v>
      </c>
      <c r="H3624" s="108" t="s">
        <v>847</v>
      </c>
      <c r="I3624" s="108" t="s">
        <v>847</v>
      </c>
      <c r="J3624" s="109">
        <v>70865</v>
      </c>
      <c r="K3624" s="107">
        <v>2020</v>
      </c>
      <c r="L3624" s="98"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98" t="b">
        <f t="shared" si="56"/>
        <v>1</v>
      </c>
    </row>
    <row r="3625" spans="1:13">
      <c r="A3625" s="107">
        <v>56068</v>
      </c>
      <c r="B3625" s="108" t="s">
        <v>2662</v>
      </c>
      <c r="C3625" s="108" t="s">
        <v>1205</v>
      </c>
      <c r="D3625" s="107">
        <v>20847</v>
      </c>
      <c r="E3625" s="108" t="s">
        <v>148</v>
      </c>
      <c r="F3625" s="108" t="s">
        <v>603</v>
      </c>
      <c r="G3625" s="108" t="s">
        <v>605</v>
      </c>
      <c r="H3625" s="108" t="s">
        <v>606</v>
      </c>
      <c r="I3625" s="108" t="s">
        <v>607</v>
      </c>
      <c r="J3625" s="109">
        <v>904252.66</v>
      </c>
      <c r="K3625" s="107">
        <v>2020</v>
      </c>
      <c r="L3625" s="98"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98" t="b">
        <f t="shared" si="56"/>
        <v>1</v>
      </c>
    </row>
    <row r="3626" spans="1:13">
      <c r="A3626" s="107">
        <v>56068</v>
      </c>
      <c r="B3626" s="108" t="s">
        <v>2662</v>
      </c>
      <c r="C3626" s="108" t="s">
        <v>1205</v>
      </c>
      <c r="D3626" s="107">
        <v>20847</v>
      </c>
      <c r="E3626" s="108" t="s">
        <v>148</v>
      </c>
      <c r="F3626" s="108" t="s">
        <v>603</v>
      </c>
      <c r="G3626" s="108" t="s">
        <v>605</v>
      </c>
      <c r="H3626" s="108" t="s">
        <v>604</v>
      </c>
      <c r="I3626" s="108" t="s">
        <v>604</v>
      </c>
      <c r="J3626" s="109">
        <v>15003.73</v>
      </c>
      <c r="K3626" s="107">
        <v>2020</v>
      </c>
      <c r="L3626" s="98"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98" t="b">
        <f t="shared" si="56"/>
        <v>1</v>
      </c>
    </row>
    <row r="3627" spans="1:13">
      <c r="A3627" s="107">
        <v>56068</v>
      </c>
      <c r="B3627" s="108" t="s">
        <v>2662</v>
      </c>
      <c r="C3627" s="108" t="s">
        <v>1205</v>
      </c>
      <c r="D3627" s="107">
        <v>20847</v>
      </c>
      <c r="E3627" s="108" t="s">
        <v>148</v>
      </c>
      <c r="F3627" s="108" t="s">
        <v>603</v>
      </c>
      <c r="G3627" s="108" t="s">
        <v>605</v>
      </c>
      <c r="H3627" s="108" t="s">
        <v>628</v>
      </c>
      <c r="I3627" s="108" t="s">
        <v>607</v>
      </c>
      <c r="J3627" s="109">
        <v>6828532.5999999996</v>
      </c>
      <c r="K3627" s="107">
        <v>2020</v>
      </c>
      <c r="L3627" s="98"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98" t="b">
        <f t="shared" si="56"/>
        <v>1</v>
      </c>
    </row>
    <row r="3628" spans="1:13">
      <c r="A3628" s="107">
        <v>56068</v>
      </c>
      <c r="B3628" s="108" t="s">
        <v>2662</v>
      </c>
      <c r="C3628" s="108" t="s">
        <v>1205</v>
      </c>
      <c r="D3628" s="107">
        <v>20847</v>
      </c>
      <c r="E3628" s="108" t="s">
        <v>148</v>
      </c>
      <c r="F3628" s="108" t="s">
        <v>603</v>
      </c>
      <c r="G3628" s="108" t="s">
        <v>605</v>
      </c>
      <c r="H3628" s="108" t="s">
        <v>608</v>
      </c>
      <c r="I3628" s="108" t="s">
        <v>607</v>
      </c>
      <c r="J3628" s="109">
        <v>0</v>
      </c>
      <c r="K3628" s="107">
        <v>2020</v>
      </c>
      <c r="L3628" s="98"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98" t="b">
        <f t="shared" si="56"/>
        <v>1</v>
      </c>
    </row>
    <row r="3629" spans="1:13">
      <c r="A3629" s="107">
        <v>56070</v>
      </c>
      <c r="B3629" s="108" t="s">
        <v>2663</v>
      </c>
      <c r="C3629" s="108" t="s">
        <v>2664</v>
      </c>
      <c r="D3629" s="107">
        <v>11479</v>
      </c>
      <c r="E3629" s="108" t="s">
        <v>148</v>
      </c>
      <c r="F3629" s="108" t="s">
        <v>603</v>
      </c>
      <c r="G3629" s="108" t="s">
        <v>649</v>
      </c>
      <c r="H3629" s="108" t="s">
        <v>612</v>
      </c>
      <c r="I3629" s="108" t="s">
        <v>612</v>
      </c>
      <c r="J3629" s="109">
        <v>473</v>
      </c>
      <c r="K3629" s="107">
        <v>2020</v>
      </c>
      <c r="L3629" s="98"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98" t="b">
        <f t="shared" si="56"/>
        <v>1</v>
      </c>
    </row>
    <row r="3630" spans="1:13">
      <c r="A3630" s="107">
        <v>56078</v>
      </c>
      <c r="B3630" s="108" t="s">
        <v>2665</v>
      </c>
      <c r="C3630" s="108" t="s">
        <v>747</v>
      </c>
      <c r="D3630" s="107">
        <v>19281</v>
      </c>
      <c r="E3630" s="108" t="s">
        <v>16</v>
      </c>
      <c r="F3630" s="108" t="s">
        <v>603</v>
      </c>
      <c r="G3630" s="108" t="s">
        <v>16</v>
      </c>
      <c r="H3630" s="108" t="s">
        <v>604</v>
      </c>
      <c r="I3630" s="108" t="s">
        <v>604</v>
      </c>
      <c r="J3630" s="109">
        <v>513021</v>
      </c>
      <c r="K3630" s="107">
        <v>2020</v>
      </c>
      <c r="L3630" s="98"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98" t="b">
        <f t="shared" si="56"/>
        <v>1</v>
      </c>
    </row>
    <row r="3631" spans="1:13">
      <c r="A3631" s="107">
        <v>56078</v>
      </c>
      <c r="B3631" s="108" t="s">
        <v>2665</v>
      </c>
      <c r="C3631" s="108" t="s">
        <v>747</v>
      </c>
      <c r="D3631" s="107">
        <v>19281</v>
      </c>
      <c r="E3631" s="108" t="s">
        <v>16</v>
      </c>
      <c r="F3631" s="108" t="s">
        <v>603</v>
      </c>
      <c r="G3631" s="108" t="s">
        <v>24</v>
      </c>
      <c r="H3631" s="108" t="s">
        <v>604</v>
      </c>
      <c r="I3631" s="108" t="s">
        <v>604</v>
      </c>
      <c r="J3631" s="109">
        <v>739593</v>
      </c>
      <c r="K3631" s="107">
        <v>2020</v>
      </c>
      <c r="L3631" s="98"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98" t="b">
        <f t="shared" si="56"/>
        <v>1</v>
      </c>
    </row>
    <row r="3632" spans="1:13">
      <c r="A3632" s="107">
        <v>56080</v>
      </c>
      <c r="B3632" s="108" t="s">
        <v>2666</v>
      </c>
      <c r="C3632" s="108" t="s">
        <v>2667</v>
      </c>
      <c r="D3632" s="107">
        <v>16657</v>
      </c>
      <c r="E3632" s="108" t="s">
        <v>16</v>
      </c>
      <c r="F3632" s="108" t="s">
        <v>973</v>
      </c>
      <c r="G3632" s="108" t="s">
        <v>649</v>
      </c>
      <c r="H3632" s="108" t="s">
        <v>612</v>
      </c>
      <c r="I3632" s="108" t="s">
        <v>612</v>
      </c>
      <c r="J3632" s="109">
        <v>13.544</v>
      </c>
      <c r="K3632" s="107">
        <v>2020</v>
      </c>
      <c r="L3632" s="98"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98" t="b">
        <f t="shared" si="56"/>
        <v>0</v>
      </c>
    </row>
    <row r="3633" spans="1:13">
      <c r="A3633" s="107">
        <v>56080</v>
      </c>
      <c r="B3633" s="108" t="s">
        <v>2666</v>
      </c>
      <c r="C3633" s="108" t="s">
        <v>2667</v>
      </c>
      <c r="D3633" s="107">
        <v>16657</v>
      </c>
      <c r="E3633" s="108" t="s">
        <v>16</v>
      </c>
      <c r="F3633" s="108" t="s">
        <v>973</v>
      </c>
      <c r="G3633" s="108" t="s">
        <v>649</v>
      </c>
      <c r="H3633" s="108" t="s">
        <v>604</v>
      </c>
      <c r="I3633" s="108" t="s">
        <v>604</v>
      </c>
      <c r="J3633" s="109">
        <v>21435.581999999999</v>
      </c>
      <c r="K3633" s="107">
        <v>2020</v>
      </c>
      <c r="L3633" s="98"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98" t="b">
        <f t="shared" si="56"/>
        <v>0</v>
      </c>
    </row>
    <row r="3634" spans="1:13">
      <c r="A3634" s="107">
        <v>56080</v>
      </c>
      <c r="B3634" s="108" t="s">
        <v>2666</v>
      </c>
      <c r="C3634" s="108" t="s">
        <v>2667</v>
      </c>
      <c r="D3634" s="107">
        <v>16657</v>
      </c>
      <c r="E3634" s="108" t="s">
        <v>16</v>
      </c>
      <c r="F3634" s="108" t="s">
        <v>973</v>
      </c>
      <c r="G3634" s="108" t="s">
        <v>649</v>
      </c>
      <c r="H3634" s="108" t="s">
        <v>688</v>
      </c>
      <c r="I3634" s="108" t="s">
        <v>689</v>
      </c>
      <c r="J3634" s="109">
        <v>19293.874</v>
      </c>
      <c r="K3634" s="107">
        <v>2020</v>
      </c>
      <c r="L3634" s="98"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98" t="b">
        <f t="shared" si="56"/>
        <v>0</v>
      </c>
    </row>
    <row r="3635" spans="1:13">
      <c r="A3635" s="107">
        <v>56092</v>
      </c>
      <c r="B3635" s="108" t="s">
        <v>2668</v>
      </c>
      <c r="C3635" s="108" t="s">
        <v>2669</v>
      </c>
      <c r="D3635" s="107">
        <v>34721</v>
      </c>
      <c r="E3635" s="108" t="s">
        <v>126</v>
      </c>
      <c r="F3635" s="108" t="s">
        <v>679</v>
      </c>
      <c r="G3635" s="108" t="s">
        <v>846</v>
      </c>
      <c r="H3635" s="108" t="s">
        <v>847</v>
      </c>
      <c r="I3635" s="108" t="s">
        <v>847</v>
      </c>
      <c r="J3635" s="109">
        <v>84448</v>
      </c>
      <c r="K3635" s="107">
        <v>2020</v>
      </c>
      <c r="L3635" s="98"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98" t="b">
        <f t="shared" si="56"/>
        <v>1</v>
      </c>
    </row>
    <row r="3636" spans="1:13">
      <c r="A3636" s="107">
        <v>56097</v>
      </c>
      <c r="B3636" s="108" t="s">
        <v>2670</v>
      </c>
      <c r="C3636" s="108" t="s">
        <v>2671</v>
      </c>
      <c r="D3636" s="107">
        <v>34717</v>
      </c>
      <c r="E3636" s="108" t="s">
        <v>11</v>
      </c>
      <c r="F3636" s="108" t="s">
        <v>679</v>
      </c>
      <c r="G3636" s="108" t="s">
        <v>846</v>
      </c>
      <c r="H3636" s="108" t="s">
        <v>847</v>
      </c>
      <c r="I3636" s="108" t="s">
        <v>847</v>
      </c>
      <c r="J3636" s="109">
        <v>573389</v>
      </c>
      <c r="K3636" s="107">
        <v>2020</v>
      </c>
      <c r="L3636" s="98"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98" t="b">
        <f t="shared" si="56"/>
        <v>1</v>
      </c>
    </row>
    <row r="3637" spans="1:13">
      <c r="A3637" s="107">
        <v>56102</v>
      </c>
      <c r="B3637" s="108" t="s">
        <v>2672</v>
      </c>
      <c r="C3637" s="108" t="s">
        <v>1165</v>
      </c>
      <c r="D3637" s="107">
        <v>14354</v>
      </c>
      <c r="E3637" s="108" t="s">
        <v>134</v>
      </c>
      <c r="F3637" s="108" t="s">
        <v>603</v>
      </c>
      <c r="G3637" s="108" t="s">
        <v>16</v>
      </c>
      <c r="H3637" s="108" t="s">
        <v>604</v>
      </c>
      <c r="I3637" s="108" t="s">
        <v>604</v>
      </c>
      <c r="J3637" s="109">
        <v>816295</v>
      </c>
      <c r="K3637" s="107">
        <v>2020</v>
      </c>
      <c r="L3637" s="98"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98" t="b">
        <f t="shared" si="56"/>
        <v>1</v>
      </c>
    </row>
    <row r="3638" spans="1:13">
      <c r="A3638" s="107">
        <v>56102</v>
      </c>
      <c r="B3638" s="108" t="s">
        <v>2672</v>
      </c>
      <c r="C3638" s="108" t="s">
        <v>1165</v>
      </c>
      <c r="D3638" s="107">
        <v>14354</v>
      </c>
      <c r="E3638" s="108" t="s">
        <v>134</v>
      </c>
      <c r="F3638" s="108" t="s">
        <v>603</v>
      </c>
      <c r="G3638" s="108" t="s">
        <v>24</v>
      </c>
      <c r="H3638" s="108" t="s">
        <v>604</v>
      </c>
      <c r="I3638" s="108" t="s">
        <v>604</v>
      </c>
      <c r="J3638" s="109">
        <v>1519131</v>
      </c>
      <c r="K3638" s="107">
        <v>2020</v>
      </c>
      <c r="L3638" s="98"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98" t="b">
        <f t="shared" si="56"/>
        <v>1</v>
      </c>
    </row>
    <row r="3639" spans="1:13">
      <c r="A3639" s="107">
        <v>56119</v>
      </c>
      <c r="B3639" s="108" t="s">
        <v>2673</v>
      </c>
      <c r="C3639" s="108" t="s">
        <v>2674</v>
      </c>
      <c r="D3639" s="107">
        <v>49775</v>
      </c>
      <c r="E3639" s="108" t="s">
        <v>97</v>
      </c>
      <c r="F3639" s="108" t="s">
        <v>870</v>
      </c>
      <c r="G3639" s="108" t="s">
        <v>16</v>
      </c>
      <c r="H3639" s="108" t="s">
        <v>650</v>
      </c>
      <c r="I3639" s="108" t="s">
        <v>651</v>
      </c>
      <c r="J3639" s="109">
        <v>24665</v>
      </c>
      <c r="K3639" s="107">
        <v>2020</v>
      </c>
      <c r="L3639" s="98"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98" t="b">
        <f t="shared" si="56"/>
        <v>1</v>
      </c>
    </row>
    <row r="3640" spans="1:13">
      <c r="A3640" s="107">
        <v>56119</v>
      </c>
      <c r="B3640" s="108" t="s">
        <v>2673</v>
      </c>
      <c r="C3640" s="108" t="s">
        <v>2674</v>
      </c>
      <c r="D3640" s="107">
        <v>49775</v>
      </c>
      <c r="E3640" s="108" t="s">
        <v>97</v>
      </c>
      <c r="F3640" s="108" t="s">
        <v>870</v>
      </c>
      <c r="G3640" s="108" t="s">
        <v>16</v>
      </c>
      <c r="H3640" s="108" t="s">
        <v>604</v>
      </c>
      <c r="I3640" s="108" t="s">
        <v>604</v>
      </c>
      <c r="J3640" s="109">
        <v>0</v>
      </c>
      <c r="K3640" s="107">
        <v>2020</v>
      </c>
      <c r="L3640" s="98"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98" t="b">
        <f t="shared" si="56"/>
        <v>1</v>
      </c>
    </row>
    <row r="3641" spans="1:13">
      <c r="A3641" s="107">
        <v>56119</v>
      </c>
      <c r="B3641" s="108" t="s">
        <v>2673</v>
      </c>
      <c r="C3641" s="108" t="s">
        <v>2674</v>
      </c>
      <c r="D3641" s="107">
        <v>49775</v>
      </c>
      <c r="E3641" s="108" t="s">
        <v>97</v>
      </c>
      <c r="F3641" s="108" t="s">
        <v>870</v>
      </c>
      <c r="G3641" s="108" t="s">
        <v>24</v>
      </c>
      <c r="H3641" s="108" t="s">
        <v>650</v>
      </c>
      <c r="I3641" s="108" t="s">
        <v>651</v>
      </c>
      <c r="J3641" s="109">
        <v>57818</v>
      </c>
      <c r="K3641" s="107">
        <v>2020</v>
      </c>
      <c r="L3641" s="98"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98" t="b">
        <f t="shared" si="56"/>
        <v>1</v>
      </c>
    </row>
    <row r="3642" spans="1:13">
      <c r="A3642" s="107">
        <v>56119</v>
      </c>
      <c r="B3642" s="108" t="s">
        <v>2673</v>
      </c>
      <c r="C3642" s="108" t="s">
        <v>2674</v>
      </c>
      <c r="D3642" s="107">
        <v>49775</v>
      </c>
      <c r="E3642" s="108" t="s">
        <v>97</v>
      </c>
      <c r="F3642" s="108" t="s">
        <v>870</v>
      </c>
      <c r="G3642" s="108" t="s">
        <v>24</v>
      </c>
      <c r="H3642" s="108" t="s">
        <v>604</v>
      </c>
      <c r="I3642" s="108" t="s">
        <v>604</v>
      </c>
      <c r="J3642" s="109">
        <v>0</v>
      </c>
      <c r="K3642" s="107">
        <v>2020</v>
      </c>
      <c r="L3642" s="98"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98" t="b">
        <f t="shared" si="56"/>
        <v>1</v>
      </c>
    </row>
    <row r="3643" spans="1:13">
      <c r="A3643" s="107">
        <v>56150</v>
      </c>
      <c r="B3643" s="108" t="s">
        <v>2675</v>
      </c>
      <c r="C3643" s="108" t="s">
        <v>810</v>
      </c>
      <c r="D3643" s="107">
        <v>7140</v>
      </c>
      <c r="E3643" s="108" t="s">
        <v>35</v>
      </c>
      <c r="F3643" s="108" t="s">
        <v>603</v>
      </c>
      <c r="G3643" s="108" t="s">
        <v>16</v>
      </c>
      <c r="H3643" s="108" t="s">
        <v>612</v>
      </c>
      <c r="I3643" s="108" t="s">
        <v>612</v>
      </c>
      <c r="J3643" s="109">
        <v>0</v>
      </c>
      <c r="K3643" s="107">
        <v>2020</v>
      </c>
      <c r="L3643" s="98"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98" t="b">
        <f t="shared" si="56"/>
        <v>1</v>
      </c>
    </row>
    <row r="3644" spans="1:13">
      <c r="A3644" s="107">
        <v>56150</v>
      </c>
      <c r="B3644" s="108" t="s">
        <v>2675</v>
      </c>
      <c r="C3644" s="108" t="s">
        <v>810</v>
      </c>
      <c r="D3644" s="107">
        <v>7140</v>
      </c>
      <c r="E3644" s="108" t="s">
        <v>35</v>
      </c>
      <c r="F3644" s="108" t="s">
        <v>603</v>
      </c>
      <c r="G3644" s="108" t="s">
        <v>16</v>
      </c>
      <c r="H3644" s="108" t="s">
        <v>604</v>
      </c>
      <c r="I3644" s="108" t="s">
        <v>604</v>
      </c>
      <c r="J3644" s="109">
        <v>3367486</v>
      </c>
      <c r="K3644" s="107">
        <v>2020</v>
      </c>
      <c r="L3644" s="98"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98" t="b">
        <f t="shared" si="56"/>
        <v>1</v>
      </c>
    </row>
    <row r="3645" spans="1:13">
      <c r="A3645" s="107">
        <v>56150</v>
      </c>
      <c r="B3645" s="108" t="s">
        <v>2675</v>
      </c>
      <c r="C3645" s="108" t="s">
        <v>810</v>
      </c>
      <c r="D3645" s="107">
        <v>7140</v>
      </c>
      <c r="E3645" s="108" t="s">
        <v>35</v>
      </c>
      <c r="F3645" s="108" t="s">
        <v>603</v>
      </c>
      <c r="G3645" s="108" t="s">
        <v>24</v>
      </c>
      <c r="H3645" s="108" t="s">
        <v>612</v>
      </c>
      <c r="I3645" s="108" t="s">
        <v>612</v>
      </c>
      <c r="J3645" s="109">
        <v>0</v>
      </c>
      <c r="K3645" s="107">
        <v>2020</v>
      </c>
      <c r="L3645" s="98"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98" t="b">
        <f t="shared" si="56"/>
        <v>1</v>
      </c>
    </row>
    <row r="3646" spans="1:13">
      <c r="A3646" s="107">
        <v>56150</v>
      </c>
      <c r="B3646" s="108" t="s">
        <v>2675</v>
      </c>
      <c r="C3646" s="108" t="s">
        <v>810</v>
      </c>
      <c r="D3646" s="107">
        <v>7140</v>
      </c>
      <c r="E3646" s="108" t="s">
        <v>35</v>
      </c>
      <c r="F3646" s="108" t="s">
        <v>603</v>
      </c>
      <c r="G3646" s="108" t="s">
        <v>24</v>
      </c>
      <c r="H3646" s="108" t="s">
        <v>604</v>
      </c>
      <c r="I3646" s="108" t="s">
        <v>604</v>
      </c>
      <c r="J3646" s="109">
        <v>5253929</v>
      </c>
      <c r="K3646" s="107">
        <v>2020</v>
      </c>
      <c r="L3646" s="98"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98" t="b">
        <f t="shared" si="56"/>
        <v>1</v>
      </c>
    </row>
    <row r="3647" spans="1:13">
      <c r="A3647" s="107">
        <v>56152</v>
      </c>
      <c r="B3647" s="108" t="s">
        <v>2676</v>
      </c>
      <c r="C3647" s="108" t="s">
        <v>2532</v>
      </c>
      <c r="D3647" s="107">
        <v>5338</v>
      </c>
      <c r="E3647" s="108" t="s">
        <v>132</v>
      </c>
      <c r="F3647" s="108" t="s">
        <v>924</v>
      </c>
      <c r="G3647" s="108" t="s">
        <v>16</v>
      </c>
      <c r="H3647" s="108" t="s">
        <v>604</v>
      </c>
      <c r="I3647" s="108" t="s">
        <v>604</v>
      </c>
      <c r="J3647" s="109">
        <v>222049.49</v>
      </c>
      <c r="K3647" s="107">
        <v>2020</v>
      </c>
      <c r="L3647" s="98"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98" t="b">
        <f t="shared" si="56"/>
        <v>0</v>
      </c>
    </row>
    <row r="3648" spans="1:13">
      <c r="A3648" s="107">
        <v>56152</v>
      </c>
      <c r="B3648" s="108" t="s">
        <v>2676</v>
      </c>
      <c r="C3648" s="108" t="s">
        <v>2532</v>
      </c>
      <c r="D3648" s="107">
        <v>5338</v>
      </c>
      <c r="E3648" s="108" t="s">
        <v>132</v>
      </c>
      <c r="F3648" s="108" t="s">
        <v>924</v>
      </c>
      <c r="G3648" s="108" t="s">
        <v>24</v>
      </c>
      <c r="H3648" s="108" t="s">
        <v>604</v>
      </c>
      <c r="I3648" s="108" t="s">
        <v>604</v>
      </c>
      <c r="J3648" s="109">
        <v>1073658.1000000001</v>
      </c>
      <c r="K3648" s="107">
        <v>2020</v>
      </c>
      <c r="L3648" s="98"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98" t="b">
        <f t="shared" si="56"/>
        <v>0</v>
      </c>
    </row>
    <row r="3649" spans="1:13">
      <c r="A3649" s="107">
        <v>56163</v>
      </c>
      <c r="B3649" s="108" t="s">
        <v>2677</v>
      </c>
      <c r="C3649" s="108" t="s">
        <v>2678</v>
      </c>
      <c r="D3649" s="107">
        <v>49805</v>
      </c>
      <c r="E3649" s="108" t="s">
        <v>134</v>
      </c>
      <c r="F3649" s="108" t="s">
        <v>924</v>
      </c>
      <c r="G3649" s="108" t="s">
        <v>611</v>
      </c>
      <c r="H3649" s="108" t="s">
        <v>606</v>
      </c>
      <c r="I3649" s="108" t="s">
        <v>607</v>
      </c>
      <c r="J3649" s="109">
        <v>0</v>
      </c>
      <c r="K3649" s="107">
        <v>2020</v>
      </c>
      <c r="L3649" s="98"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98" t="b">
        <f t="shared" si="56"/>
        <v>0</v>
      </c>
    </row>
    <row r="3650" spans="1:13">
      <c r="A3650" s="107">
        <v>56163</v>
      </c>
      <c r="B3650" s="108" t="s">
        <v>2677</v>
      </c>
      <c r="C3650" s="108" t="s">
        <v>2678</v>
      </c>
      <c r="D3650" s="107">
        <v>49805</v>
      </c>
      <c r="E3650" s="108" t="s">
        <v>134</v>
      </c>
      <c r="F3650" s="108" t="s">
        <v>924</v>
      </c>
      <c r="G3650" s="108" t="s">
        <v>611</v>
      </c>
      <c r="H3650" s="108" t="s">
        <v>604</v>
      </c>
      <c r="I3650" s="108" t="s">
        <v>604</v>
      </c>
      <c r="J3650" s="109">
        <v>26968</v>
      </c>
      <c r="K3650" s="107">
        <v>2020</v>
      </c>
      <c r="L3650" s="98"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98" t="b">
        <f t="shared" si="56"/>
        <v>0</v>
      </c>
    </row>
    <row r="3651" spans="1:13">
      <c r="A3651" s="107">
        <v>56163</v>
      </c>
      <c r="B3651" s="108" t="s">
        <v>2677</v>
      </c>
      <c r="C3651" s="108" t="s">
        <v>2678</v>
      </c>
      <c r="D3651" s="107">
        <v>49805</v>
      </c>
      <c r="E3651" s="108" t="s">
        <v>134</v>
      </c>
      <c r="F3651" s="108" t="s">
        <v>924</v>
      </c>
      <c r="G3651" s="108" t="s">
        <v>605</v>
      </c>
      <c r="H3651" s="108" t="s">
        <v>606</v>
      </c>
      <c r="I3651" s="108" t="s">
        <v>607</v>
      </c>
      <c r="J3651" s="109">
        <v>0</v>
      </c>
      <c r="K3651" s="107">
        <v>2020</v>
      </c>
      <c r="L3651" s="98"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98" t="b">
        <f t="shared" si="56"/>
        <v>0</v>
      </c>
    </row>
    <row r="3652" spans="1:13">
      <c r="A3652" s="107">
        <v>56163</v>
      </c>
      <c r="B3652" s="108" t="s">
        <v>2677</v>
      </c>
      <c r="C3652" s="108" t="s">
        <v>2678</v>
      </c>
      <c r="D3652" s="107">
        <v>49805</v>
      </c>
      <c r="E3652" s="108" t="s">
        <v>134</v>
      </c>
      <c r="F3652" s="108" t="s">
        <v>924</v>
      </c>
      <c r="G3652" s="108" t="s">
        <v>605</v>
      </c>
      <c r="H3652" s="108" t="s">
        <v>604</v>
      </c>
      <c r="I3652" s="108" t="s">
        <v>604</v>
      </c>
      <c r="J3652" s="109">
        <v>0</v>
      </c>
      <c r="K3652" s="107">
        <v>2020</v>
      </c>
      <c r="L3652" s="98"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98" t="b">
        <f t="shared" si="56"/>
        <v>0</v>
      </c>
    </row>
    <row r="3653" spans="1:13">
      <c r="A3653" s="107">
        <v>56163</v>
      </c>
      <c r="B3653" s="108" t="s">
        <v>2677</v>
      </c>
      <c r="C3653" s="108" t="s">
        <v>2678</v>
      </c>
      <c r="D3653" s="107">
        <v>49805</v>
      </c>
      <c r="E3653" s="108" t="s">
        <v>134</v>
      </c>
      <c r="F3653" s="108" t="s">
        <v>924</v>
      </c>
      <c r="G3653" s="108" t="s">
        <v>605</v>
      </c>
      <c r="H3653" s="108" t="s">
        <v>1558</v>
      </c>
      <c r="I3653" s="108" t="s">
        <v>727</v>
      </c>
      <c r="J3653" s="109">
        <v>76306</v>
      </c>
      <c r="K3653" s="107">
        <v>2020</v>
      </c>
      <c r="L3653" s="98"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98" t="b">
        <f t="shared" si="56"/>
        <v>0</v>
      </c>
    </row>
    <row r="3654" spans="1:13">
      <c r="A3654" s="107">
        <v>56177</v>
      </c>
      <c r="B3654" s="108" t="s">
        <v>2679</v>
      </c>
      <c r="C3654" s="108" t="s">
        <v>2680</v>
      </c>
      <c r="D3654" s="107">
        <v>40575</v>
      </c>
      <c r="E3654" s="108" t="s">
        <v>134</v>
      </c>
      <c r="F3654" s="108" t="s">
        <v>603</v>
      </c>
      <c r="G3654" s="108" t="s">
        <v>16</v>
      </c>
      <c r="H3654" s="108" t="s">
        <v>604</v>
      </c>
      <c r="I3654" s="108" t="s">
        <v>604</v>
      </c>
      <c r="J3654" s="109">
        <v>194758</v>
      </c>
      <c r="K3654" s="107">
        <v>2020</v>
      </c>
      <c r="L3654" s="98"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98" t="b">
        <f t="shared" si="56"/>
        <v>1</v>
      </c>
    </row>
    <row r="3655" spans="1:13">
      <c r="A3655" s="107">
        <v>56177</v>
      </c>
      <c r="B3655" s="108" t="s">
        <v>2679</v>
      </c>
      <c r="C3655" s="108" t="s">
        <v>2680</v>
      </c>
      <c r="D3655" s="107">
        <v>40575</v>
      </c>
      <c r="E3655" s="108" t="s">
        <v>134</v>
      </c>
      <c r="F3655" s="108" t="s">
        <v>603</v>
      </c>
      <c r="G3655" s="108" t="s">
        <v>24</v>
      </c>
      <c r="H3655" s="108" t="s">
        <v>604</v>
      </c>
      <c r="I3655" s="108" t="s">
        <v>604</v>
      </c>
      <c r="J3655" s="109">
        <v>271953</v>
      </c>
      <c r="K3655" s="107">
        <v>2020</v>
      </c>
      <c r="L3655" s="98"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98" t="b">
        <f t="shared" si="56"/>
        <v>1</v>
      </c>
    </row>
    <row r="3656" spans="1:13">
      <c r="A3656" s="107">
        <v>56190</v>
      </c>
      <c r="B3656" s="108" t="s">
        <v>2681</v>
      </c>
      <c r="C3656" s="108" t="s">
        <v>2681</v>
      </c>
      <c r="D3656" s="107">
        <v>3304</v>
      </c>
      <c r="E3656" s="108" t="s">
        <v>73</v>
      </c>
      <c r="F3656" s="108" t="s">
        <v>973</v>
      </c>
      <c r="G3656" s="108" t="s">
        <v>611</v>
      </c>
      <c r="H3656" s="108" t="s">
        <v>612</v>
      </c>
      <c r="I3656" s="108" t="s">
        <v>612</v>
      </c>
      <c r="J3656" s="109">
        <v>0</v>
      </c>
      <c r="K3656" s="107">
        <v>2020</v>
      </c>
      <c r="L3656" s="98"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98"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07">
        <v>56190</v>
      </c>
      <c r="B3657" s="108" t="s">
        <v>2681</v>
      </c>
      <c r="C3657" s="108" t="s">
        <v>2681</v>
      </c>
      <c r="D3657" s="107">
        <v>3304</v>
      </c>
      <c r="E3657" s="108" t="s">
        <v>73</v>
      </c>
      <c r="F3657" s="108" t="s">
        <v>973</v>
      </c>
      <c r="G3657" s="108" t="s">
        <v>611</v>
      </c>
      <c r="H3657" s="108" t="s">
        <v>604</v>
      </c>
      <c r="I3657" s="108" t="s">
        <v>604</v>
      </c>
      <c r="J3657" s="109">
        <v>21024.92</v>
      </c>
      <c r="K3657" s="107">
        <v>2020</v>
      </c>
      <c r="L3657" s="98"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98" t="b">
        <f t="shared" si="57"/>
        <v>0</v>
      </c>
    </row>
    <row r="3658" spans="1:13">
      <c r="A3658" s="107">
        <v>56190</v>
      </c>
      <c r="B3658" s="108" t="s">
        <v>2681</v>
      </c>
      <c r="C3658" s="108" t="s">
        <v>2681</v>
      </c>
      <c r="D3658" s="107">
        <v>3304</v>
      </c>
      <c r="E3658" s="108" t="s">
        <v>73</v>
      </c>
      <c r="F3658" s="108" t="s">
        <v>973</v>
      </c>
      <c r="G3658" s="108" t="s">
        <v>605</v>
      </c>
      <c r="H3658" s="108" t="s">
        <v>604</v>
      </c>
      <c r="I3658" s="108" t="s">
        <v>604</v>
      </c>
      <c r="J3658" s="109">
        <v>1862.3689999999999</v>
      </c>
      <c r="K3658" s="107">
        <v>2020</v>
      </c>
      <c r="L3658" s="98"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98" t="b">
        <f t="shared" si="57"/>
        <v>0</v>
      </c>
    </row>
    <row r="3659" spans="1:13">
      <c r="A3659" s="107">
        <v>56190</v>
      </c>
      <c r="B3659" s="108" t="s">
        <v>2681</v>
      </c>
      <c r="C3659" s="108" t="s">
        <v>2681</v>
      </c>
      <c r="D3659" s="107">
        <v>3304</v>
      </c>
      <c r="E3659" s="108" t="s">
        <v>73</v>
      </c>
      <c r="F3659" s="108" t="s">
        <v>973</v>
      </c>
      <c r="G3659" s="108" t="s">
        <v>605</v>
      </c>
      <c r="H3659" s="108" t="s">
        <v>785</v>
      </c>
      <c r="I3659" s="108" t="s">
        <v>786</v>
      </c>
      <c r="J3659" s="109">
        <v>3.1E-2</v>
      </c>
      <c r="K3659" s="107">
        <v>2020</v>
      </c>
      <c r="L3659" s="98"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98" t="b">
        <f t="shared" si="57"/>
        <v>0</v>
      </c>
    </row>
    <row r="3660" spans="1:13" ht="26.25">
      <c r="A3660" s="107">
        <v>56192</v>
      </c>
      <c r="B3660" s="108" t="s">
        <v>2682</v>
      </c>
      <c r="C3660" s="108" t="s">
        <v>2683</v>
      </c>
      <c r="D3660" s="107">
        <v>49842</v>
      </c>
      <c r="E3660" s="108" t="s">
        <v>115</v>
      </c>
      <c r="F3660" s="108" t="s">
        <v>924</v>
      </c>
      <c r="G3660" s="108" t="s">
        <v>605</v>
      </c>
      <c r="H3660" s="108" t="s">
        <v>1463</v>
      </c>
      <c r="I3660" s="108" t="s">
        <v>786</v>
      </c>
      <c r="J3660" s="109">
        <v>93160.46</v>
      </c>
      <c r="K3660" s="107">
        <v>2020</v>
      </c>
      <c r="L3660" s="98"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98" t="b">
        <f t="shared" si="57"/>
        <v>0</v>
      </c>
    </row>
    <row r="3661" spans="1:13" ht="26.25">
      <c r="A3661" s="107">
        <v>56192</v>
      </c>
      <c r="B3661" s="108" t="s">
        <v>2682</v>
      </c>
      <c r="C3661" s="108" t="s">
        <v>2683</v>
      </c>
      <c r="D3661" s="107">
        <v>49842</v>
      </c>
      <c r="E3661" s="108" t="s">
        <v>115</v>
      </c>
      <c r="F3661" s="108" t="s">
        <v>924</v>
      </c>
      <c r="G3661" s="108" t="s">
        <v>605</v>
      </c>
      <c r="H3661" s="108" t="s">
        <v>604</v>
      </c>
      <c r="I3661" s="108" t="s">
        <v>604</v>
      </c>
      <c r="J3661" s="109">
        <v>39728.728000000003</v>
      </c>
      <c r="K3661" s="107">
        <v>2020</v>
      </c>
      <c r="L3661" s="98"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98" t="b">
        <f t="shared" si="57"/>
        <v>0</v>
      </c>
    </row>
    <row r="3662" spans="1:13" ht="26.25">
      <c r="A3662" s="107">
        <v>56192</v>
      </c>
      <c r="B3662" s="108" t="s">
        <v>2682</v>
      </c>
      <c r="C3662" s="108" t="s">
        <v>2683</v>
      </c>
      <c r="D3662" s="107">
        <v>49842</v>
      </c>
      <c r="E3662" s="108" t="s">
        <v>115</v>
      </c>
      <c r="F3662" s="108" t="s">
        <v>924</v>
      </c>
      <c r="G3662" s="108" t="s">
        <v>605</v>
      </c>
      <c r="H3662" s="108" t="s">
        <v>1019</v>
      </c>
      <c r="I3662" s="108" t="s">
        <v>689</v>
      </c>
      <c r="J3662" s="109">
        <v>26397.812000000002</v>
      </c>
      <c r="K3662" s="107">
        <v>2020</v>
      </c>
      <c r="L3662" s="98"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98" t="b">
        <f t="shared" si="57"/>
        <v>0</v>
      </c>
    </row>
    <row r="3663" spans="1:13" ht="26.25">
      <c r="A3663" s="107">
        <v>56192</v>
      </c>
      <c r="B3663" s="108" t="s">
        <v>2682</v>
      </c>
      <c r="C3663" s="108" t="s">
        <v>2683</v>
      </c>
      <c r="D3663" s="107">
        <v>49842</v>
      </c>
      <c r="E3663" s="108" t="s">
        <v>115</v>
      </c>
      <c r="F3663" s="108" t="s">
        <v>924</v>
      </c>
      <c r="G3663" s="108" t="s">
        <v>605</v>
      </c>
      <c r="H3663" s="108" t="s">
        <v>646</v>
      </c>
      <c r="I3663" s="108" t="s">
        <v>646</v>
      </c>
      <c r="J3663" s="109">
        <v>0</v>
      </c>
      <c r="K3663" s="107">
        <v>2020</v>
      </c>
      <c r="L3663" s="98"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98" t="b">
        <f t="shared" si="57"/>
        <v>0</v>
      </c>
    </row>
    <row r="3664" spans="1:13" ht="26.25">
      <c r="A3664" s="107">
        <v>56192</v>
      </c>
      <c r="B3664" s="108" t="s">
        <v>2682</v>
      </c>
      <c r="C3664" s="108" t="s">
        <v>2683</v>
      </c>
      <c r="D3664" s="107">
        <v>49842</v>
      </c>
      <c r="E3664" s="108" t="s">
        <v>115</v>
      </c>
      <c r="F3664" s="108" t="s">
        <v>924</v>
      </c>
      <c r="G3664" s="108" t="s">
        <v>605</v>
      </c>
      <c r="H3664" s="108" t="s">
        <v>1565</v>
      </c>
      <c r="I3664" s="108" t="s">
        <v>689</v>
      </c>
      <c r="J3664" s="109">
        <v>0</v>
      </c>
      <c r="K3664" s="107">
        <v>2020</v>
      </c>
      <c r="L3664" s="98"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98" t="b">
        <f t="shared" si="57"/>
        <v>0</v>
      </c>
    </row>
    <row r="3665" spans="1:13">
      <c r="A3665" s="107">
        <v>56196</v>
      </c>
      <c r="B3665" s="108" t="s">
        <v>2684</v>
      </c>
      <c r="C3665" s="108" t="s">
        <v>1059</v>
      </c>
      <c r="D3665" s="107">
        <v>15296</v>
      </c>
      <c r="E3665" s="108" t="s">
        <v>102</v>
      </c>
      <c r="F3665" s="108" t="s">
        <v>603</v>
      </c>
      <c r="G3665" s="108" t="s">
        <v>16</v>
      </c>
      <c r="H3665" s="108" t="s">
        <v>612</v>
      </c>
      <c r="I3665" s="108" t="s">
        <v>612</v>
      </c>
      <c r="J3665" s="109">
        <v>1309.3240000000001</v>
      </c>
      <c r="K3665" s="107">
        <v>2020</v>
      </c>
      <c r="L3665" s="98"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98" t="b">
        <f t="shared" si="57"/>
        <v>1</v>
      </c>
    </row>
    <row r="3666" spans="1:13">
      <c r="A3666" s="107">
        <v>56196</v>
      </c>
      <c r="B3666" s="108" t="s">
        <v>2684</v>
      </c>
      <c r="C3666" s="108" t="s">
        <v>1059</v>
      </c>
      <c r="D3666" s="107">
        <v>15296</v>
      </c>
      <c r="E3666" s="108" t="s">
        <v>102</v>
      </c>
      <c r="F3666" s="108" t="s">
        <v>603</v>
      </c>
      <c r="G3666" s="108" t="s">
        <v>16</v>
      </c>
      <c r="H3666" s="108" t="s">
        <v>604</v>
      </c>
      <c r="I3666" s="108" t="s">
        <v>604</v>
      </c>
      <c r="J3666" s="109">
        <v>958133.68</v>
      </c>
      <c r="K3666" s="107">
        <v>2020</v>
      </c>
      <c r="L3666" s="98"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98" t="b">
        <f t="shared" si="57"/>
        <v>1</v>
      </c>
    </row>
    <row r="3667" spans="1:13">
      <c r="A3667" s="107">
        <v>56196</v>
      </c>
      <c r="B3667" s="108" t="s">
        <v>2684</v>
      </c>
      <c r="C3667" s="108" t="s">
        <v>1059</v>
      </c>
      <c r="D3667" s="107">
        <v>15296</v>
      </c>
      <c r="E3667" s="108" t="s">
        <v>102</v>
      </c>
      <c r="F3667" s="108" t="s">
        <v>603</v>
      </c>
      <c r="G3667" s="108" t="s">
        <v>24</v>
      </c>
      <c r="H3667" s="108" t="s">
        <v>612</v>
      </c>
      <c r="I3667" s="108" t="s">
        <v>612</v>
      </c>
      <c r="J3667" s="109">
        <v>2252.4769999999999</v>
      </c>
      <c r="K3667" s="107">
        <v>2020</v>
      </c>
      <c r="L3667" s="98"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98" t="b">
        <f t="shared" si="57"/>
        <v>1</v>
      </c>
    </row>
    <row r="3668" spans="1:13">
      <c r="A3668" s="107">
        <v>56196</v>
      </c>
      <c r="B3668" s="108" t="s">
        <v>2684</v>
      </c>
      <c r="C3668" s="108" t="s">
        <v>1059</v>
      </c>
      <c r="D3668" s="107">
        <v>15296</v>
      </c>
      <c r="E3668" s="108" t="s">
        <v>102</v>
      </c>
      <c r="F3668" s="108" t="s">
        <v>603</v>
      </c>
      <c r="G3668" s="108" t="s">
        <v>24</v>
      </c>
      <c r="H3668" s="108" t="s">
        <v>782</v>
      </c>
      <c r="I3668" s="108" t="s">
        <v>621</v>
      </c>
      <c r="J3668" s="109">
        <v>0</v>
      </c>
      <c r="K3668" s="107">
        <v>2020</v>
      </c>
      <c r="L3668" s="98"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98" t="b">
        <f t="shared" si="57"/>
        <v>1</v>
      </c>
    </row>
    <row r="3669" spans="1:13">
      <c r="A3669" s="107">
        <v>56196</v>
      </c>
      <c r="B3669" s="108" t="s">
        <v>2684</v>
      </c>
      <c r="C3669" s="108" t="s">
        <v>1059</v>
      </c>
      <c r="D3669" s="107">
        <v>15296</v>
      </c>
      <c r="E3669" s="108" t="s">
        <v>102</v>
      </c>
      <c r="F3669" s="108" t="s">
        <v>603</v>
      </c>
      <c r="G3669" s="108" t="s">
        <v>24</v>
      </c>
      <c r="H3669" s="108" t="s">
        <v>604</v>
      </c>
      <c r="I3669" s="108" t="s">
        <v>604</v>
      </c>
      <c r="J3669" s="109">
        <v>1552216.5</v>
      </c>
      <c r="K3669" s="107">
        <v>2020</v>
      </c>
      <c r="L3669" s="98"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98" t="b">
        <f t="shared" si="57"/>
        <v>1</v>
      </c>
    </row>
    <row r="3670" spans="1:13">
      <c r="A3670" s="107">
        <v>56224</v>
      </c>
      <c r="B3670" s="108" t="s">
        <v>2685</v>
      </c>
      <c r="C3670" s="108" t="s">
        <v>2686</v>
      </c>
      <c r="D3670" s="107">
        <v>49896</v>
      </c>
      <c r="E3670" s="108" t="s">
        <v>25</v>
      </c>
      <c r="F3670" s="108" t="s">
        <v>679</v>
      </c>
      <c r="G3670" s="108" t="s">
        <v>605</v>
      </c>
      <c r="H3670" s="108" t="s">
        <v>612</v>
      </c>
      <c r="I3670" s="108" t="s">
        <v>612</v>
      </c>
      <c r="J3670" s="109">
        <v>1894.652</v>
      </c>
      <c r="K3670" s="107">
        <v>2020</v>
      </c>
      <c r="L3670" s="98"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98" t="b">
        <f t="shared" si="57"/>
        <v>1</v>
      </c>
    </row>
    <row r="3671" spans="1:13">
      <c r="A3671" s="107">
        <v>56224</v>
      </c>
      <c r="B3671" s="108" t="s">
        <v>2685</v>
      </c>
      <c r="C3671" s="108" t="s">
        <v>2686</v>
      </c>
      <c r="D3671" s="107">
        <v>49896</v>
      </c>
      <c r="E3671" s="108" t="s">
        <v>25</v>
      </c>
      <c r="F3671" s="108" t="s">
        <v>679</v>
      </c>
      <c r="G3671" s="108" t="s">
        <v>605</v>
      </c>
      <c r="H3671" s="108" t="s">
        <v>608</v>
      </c>
      <c r="I3671" s="108" t="s">
        <v>607</v>
      </c>
      <c r="J3671" s="109">
        <v>1025376.3</v>
      </c>
      <c r="K3671" s="107">
        <v>2020</v>
      </c>
      <c r="L3671" s="98"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98" t="b">
        <f t="shared" si="57"/>
        <v>1</v>
      </c>
    </row>
    <row r="3672" spans="1:13">
      <c r="A3672" s="107">
        <v>56227</v>
      </c>
      <c r="B3672" s="108" t="s">
        <v>2687</v>
      </c>
      <c r="C3672" s="108" t="s">
        <v>1302</v>
      </c>
      <c r="D3672" s="107">
        <v>15248</v>
      </c>
      <c r="E3672" s="108" t="s">
        <v>115</v>
      </c>
      <c r="F3672" s="108" t="s">
        <v>603</v>
      </c>
      <c r="G3672" s="108" t="s">
        <v>16</v>
      </c>
      <c r="H3672" s="108" t="s">
        <v>604</v>
      </c>
      <c r="I3672" s="108" t="s">
        <v>604</v>
      </c>
      <c r="J3672" s="109">
        <v>976894</v>
      </c>
      <c r="K3672" s="107">
        <v>2020</v>
      </c>
      <c r="L3672" s="98"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98" t="b">
        <f t="shared" si="57"/>
        <v>1</v>
      </c>
    </row>
    <row r="3673" spans="1:13">
      <c r="A3673" s="107">
        <v>56227</v>
      </c>
      <c r="B3673" s="108" t="s">
        <v>2687</v>
      </c>
      <c r="C3673" s="108" t="s">
        <v>1302</v>
      </c>
      <c r="D3673" s="107">
        <v>15248</v>
      </c>
      <c r="E3673" s="108" t="s">
        <v>115</v>
      </c>
      <c r="F3673" s="108" t="s">
        <v>603</v>
      </c>
      <c r="G3673" s="108" t="s">
        <v>24</v>
      </c>
      <c r="H3673" s="108" t="s">
        <v>604</v>
      </c>
      <c r="I3673" s="108" t="s">
        <v>604</v>
      </c>
      <c r="J3673" s="109">
        <v>1666348</v>
      </c>
      <c r="K3673" s="107">
        <v>2020</v>
      </c>
      <c r="L3673" s="98"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98" t="b">
        <f t="shared" si="57"/>
        <v>1</v>
      </c>
    </row>
    <row r="3674" spans="1:13">
      <c r="A3674" s="107">
        <v>56229</v>
      </c>
      <c r="B3674" s="108" t="s">
        <v>2688</v>
      </c>
      <c r="C3674" s="108" t="s">
        <v>2689</v>
      </c>
      <c r="D3674" s="107">
        <v>49913</v>
      </c>
      <c r="E3674" s="108" t="s">
        <v>10</v>
      </c>
      <c r="F3674" s="108" t="s">
        <v>973</v>
      </c>
      <c r="G3674" s="108" t="s">
        <v>644</v>
      </c>
      <c r="H3674" s="108" t="s">
        <v>604</v>
      </c>
      <c r="I3674" s="108" t="s">
        <v>604</v>
      </c>
      <c r="J3674" s="109">
        <v>56413.26</v>
      </c>
      <c r="K3674" s="107">
        <v>2020</v>
      </c>
      <c r="L3674" s="98"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98" t="b">
        <f t="shared" si="57"/>
        <v>0</v>
      </c>
    </row>
    <row r="3675" spans="1:13">
      <c r="A3675" s="107">
        <v>56232</v>
      </c>
      <c r="B3675" s="108" t="s">
        <v>2690</v>
      </c>
      <c r="C3675" s="108" t="s">
        <v>2638</v>
      </c>
      <c r="D3675" s="107">
        <v>16609</v>
      </c>
      <c r="E3675" s="108" t="s">
        <v>16</v>
      </c>
      <c r="F3675" s="108" t="s">
        <v>603</v>
      </c>
      <c r="G3675" s="108" t="s">
        <v>611</v>
      </c>
      <c r="H3675" s="108" t="s">
        <v>604</v>
      </c>
      <c r="I3675" s="108" t="s">
        <v>604</v>
      </c>
      <c r="J3675" s="109">
        <v>79253</v>
      </c>
      <c r="K3675" s="107">
        <v>2020</v>
      </c>
      <c r="L3675" s="98"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98" t="b">
        <f t="shared" si="57"/>
        <v>1</v>
      </c>
    </row>
    <row r="3676" spans="1:13">
      <c r="A3676" s="107">
        <v>56234</v>
      </c>
      <c r="B3676" s="108" t="s">
        <v>2691</v>
      </c>
      <c r="C3676" s="108" t="s">
        <v>2692</v>
      </c>
      <c r="D3676" s="107">
        <v>49950</v>
      </c>
      <c r="E3676" s="108" t="s">
        <v>102</v>
      </c>
      <c r="F3676" s="108" t="s">
        <v>679</v>
      </c>
      <c r="G3676" s="108" t="s">
        <v>16</v>
      </c>
      <c r="H3676" s="108" t="s">
        <v>612</v>
      </c>
      <c r="I3676" s="108" t="s">
        <v>612</v>
      </c>
      <c r="J3676" s="109">
        <v>52.692999999999998</v>
      </c>
      <c r="K3676" s="107">
        <v>2020</v>
      </c>
      <c r="L3676" s="98"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98" t="b">
        <f t="shared" si="57"/>
        <v>1</v>
      </c>
    </row>
    <row r="3677" spans="1:13">
      <c r="A3677" s="107">
        <v>56234</v>
      </c>
      <c r="B3677" s="108" t="s">
        <v>2691</v>
      </c>
      <c r="C3677" s="108" t="s">
        <v>2692</v>
      </c>
      <c r="D3677" s="107">
        <v>49950</v>
      </c>
      <c r="E3677" s="108" t="s">
        <v>102</v>
      </c>
      <c r="F3677" s="108" t="s">
        <v>679</v>
      </c>
      <c r="G3677" s="108" t="s">
        <v>16</v>
      </c>
      <c r="H3677" s="108" t="s">
        <v>604</v>
      </c>
      <c r="I3677" s="108" t="s">
        <v>604</v>
      </c>
      <c r="J3677" s="109">
        <v>886875.31</v>
      </c>
      <c r="K3677" s="107">
        <v>2020</v>
      </c>
      <c r="L3677" s="98"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98" t="b">
        <f t="shared" si="57"/>
        <v>1</v>
      </c>
    </row>
    <row r="3678" spans="1:13">
      <c r="A3678" s="107">
        <v>56234</v>
      </c>
      <c r="B3678" s="108" t="s">
        <v>2691</v>
      </c>
      <c r="C3678" s="108" t="s">
        <v>2692</v>
      </c>
      <c r="D3678" s="107">
        <v>49950</v>
      </c>
      <c r="E3678" s="108" t="s">
        <v>102</v>
      </c>
      <c r="F3678" s="108" t="s">
        <v>679</v>
      </c>
      <c r="G3678" s="108" t="s">
        <v>24</v>
      </c>
      <c r="H3678" s="108" t="s">
        <v>612</v>
      </c>
      <c r="I3678" s="108" t="s">
        <v>612</v>
      </c>
      <c r="J3678" s="109">
        <v>82.738</v>
      </c>
      <c r="K3678" s="107">
        <v>2020</v>
      </c>
      <c r="L3678" s="98"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98" t="b">
        <f t="shared" si="57"/>
        <v>1</v>
      </c>
    </row>
    <row r="3679" spans="1:13">
      <c r="A3679" s="107">
        <v>56234</v>
      </c>
      <c r="B3679" s="108" t="s">
        <v>2691</v>
      </c>
      <c r="C3679" s="108" t="s">
        <v>2692</v>
      </c>
      <c r="D3679" s="107">
        <v>49950</v>
      </c>
      <c r="E3679" s="108" t="s">
        <v>102</v>
      </c>
      <c r="F3679" s="108" t="s">
        <v>679</v>
      </c>
      <c r="G3679" s="108" t="s">
        <v>24</v>
      </c>
      <c r="H3679" s="108" t="s">
        <v>604</v>
      </c>
      <c r="I3679" s="108" t="s">
        <v>604</v>
      </c>
      <c r="J3679" s="109">
        <v>1284327.3</v>
      </c>
      <c r="K3679" s="107">
        <v>2020</v>
      </c>
      <c r="L3679" s="98"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98" t="b">
        <f t="shared" si="57"/>
        <v>1</v>
      </c>
    </row>
    <row r="3680" spans="1:13">
      <c r="A3680" s="107">
        <v>56237</v>
      </c>
      <c r="B3680" s="108" t="s">
        <v>2693</v>
      </c>
      <c r="C3680" s="108" t="s">
        <v>1165</v>
      </c>
      <c r="D3680" s="107">
        <v>14354</v>
      </c>
      <c r="E3680" s="108" t="s">
        <v>134</v>
      </c>
      <c r="F3680" s="108" t="s">
        <v>603</v>
      </c>
      <c r="G3680" s="108" t="s">
        <v>16</v>
      </c>
      <c r="H3680" s="108" t="s">
        <v>604</v>
      </c>
      <c r="I3680" s="108" t="s">
        <v>604</v>
      </c>
      <c r="J3680" s="109">
        <v>1997303</v>
      </c>
      <c r="K3680" s="107">
        <v>2020</v>
      </c>
      <c r="L3680" s="98"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98" t="b">
        <f t="shared" si="57"/>
        <v>1</v>
      </c>
    </row>
    <row r="3681" spans="1:13">
      <c r="A3681" s="107">
        <v>56237</v>
      </c>
      <c r="B3681" s="108" t="s">
        <v>2693</v>
      </c>
      <c r="C3681" s="108" t="s">
        <v>1165</v>
      </c>
      <c r="D3681" s="107">
        <v>14354</v>
      </c>
      <c r="E3681" s="108" t="s">
        <v>134</v>
      </c>
      <c r="F3681" s="108" t="s">
        <v>603</v>
      </c>
      <c r="G3681" s="108" t="s">
        <v>24</v>
      </c>
      <c r="H3681" s="108" t="s">
        <v>604</v>
      </c>
      <c r="I3681" s="108" t="s">
        <v>604</v>
      </c>
      <c r="J3681" s="109">
        <v>3562809</v>
      </c>
      <c r="K3681" s="107">
        <v>2020</v>
      </c>
      <c r="L3681" s="98"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98" t="b">
        <f t="shared" si="57"/>
        <v>1</v>
      </c>
    </row>
    <row r="3682" spans="1:13">
      <c r="A3682" s="107">
        <v>56239</v>
      </c>
      <c r="B3682" s="108" t="s">
        <v>2694</v>
      </c>
      <c r="C3682" s="108" t="s">
        <v>2695</v>
      </c>
      <c r="D3682" s="107">
        <v>59527</v>
      </c>
      <c r="E3682" s="108" t="s">
        <v>16</v>
      </c>
      <c r="F3682" s="108" t="s">
        <v>679</v>
      </c>
      <c r="G3682" s="108" t="s">
        <v>611</v>
      </c>
      <c r="H3682" s="108" t="s">
        <v>604</v>
      </c>
      <c r="I3682" s="108" t="s">
        <v>604</v>
      </c>
      <c r="J3682" s="109">
        <v>12674</v>
      </c>
      <c r="K3682" s="107">
        <v>2020</v>
      </c>
      <c r="L3682" s="98"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98" t="b">
        <f t="shared" si="57"/>
        <v>1</v>
      </c>
    </row>
    <row r="3683" spans="1:13">
      <c r="A3683" s="107">
        <v>56241</v>
      </c>
      <c r="B3683" s="108" t="s">
        <v>2696</v>
      </c>
      <c r="C3683" s="108" t="s">
        <v>1494</v>
      </c>
      <c r="D3683" s="107">
        <v>49893</v>
      </c>
      <c r="E3683" s="108" t="s">
        <v>76</v>
      </c>
      <c r="F3683" s="108" t="s">
        <v>679</v>
      </c>
      <c r="G3683" s="108" t="s">
        <v>611</v>
      </c>
      <c r="H3683" s="108" t="s">
        <v>612</v>
      </c>
      <c r="I3683" s="108" t="s">
        <v>612</v>
      </c>
      <c r="J3683" s="109">
        <v>311.34800000000001</v>
      </c>
      <c r="K3683" s="107">
        <v>2020</v>
      </c>
      <c r="L3683" s="98"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98" t="b">
        <f t="shared" si="57"/>
        <v>1</v>
      </c>
    </row>
    <row r="3684" spans="1:13">
      <c r="A3684" s="107">
        <v>56241</v>
      </c>
      <c r="B3684" s="108" t="s">
        <v>2696</v>
      </c>
      <c r="C3684" s="108" t="s">
        <v>1494</v>
      </c>
      <c r="D3684" s="107">
        <v>49893</v>
      </c>
      <c r="E3684" s="108" t="s">
        <v>76</v>
      </c>
      <c r="F3684" s="108" t="s">
        <v>679</v>
      </c>
      <c r="G3684" s="108" t="s">
        <v>611</v>
      </c>
      <c r="H3684" s="108" t="s">
        <v>604</v>
      </c>
      <c r="I3684" s="108" t="s">
        <v>604</v>
      </c>
      <c r="J3684" s="109">
        <v>220487.65</v>
      </c>
      <c r="K3684" s="107">
        <v>2020</v>
      </c>
      <c r="L3684" s="98"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98" t="b">
        <f t="shared" si="57"/>
        <v>1</v>
      </c>
    </row>
    <row r="3685" spans="1:13">
      <c r="A3685" s="107">
        <v>56242</v>
      </c>
      <c r="B3685" s="108" t="s">
        <v>2697</v>
      </c>
      <c r="C3685" s="108" t="s">
        <v>2698</v>
      </c>
      <c r="D3685" s="107">
        <v>49991</v>
      </c>
      <c r="E3685" s="108" t="s">
        <v>107</v>
      </c>
      <c r="F3685" s="108" t="s">
        <v>1454</v>
      </c>
      <c r="G3685" s="108" t="s">
        <v>649</v>
      </c>
      <c r="H3685" s="108" t="s">
        <v>612</v>
      </c>
      <c r="I3685" s="108" t="s">
        <v>612</v>
      </c>
      <c r="J3685" s="109">
        <v>60</v>
      </c>
      <c r="K3685" s="107">
        <v>2020</v>
      </c>
      <c r="L3685" s="98"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98" t="b">
        <f t="shared" si="57"/>
        <v>0</v>
      </c>
    </row>
    <row r="3686" spans="1:13">
      <c r="A3686" s="107">
        <v>56247</v>
      </c>
      <c r="B3686" s="108" t="s">
        <v>2699</v>
      </c>
      <c r="C3686" s="108" t="s">
        <v>2136</v>
      </c>
      <c r="D3686" s="107">
        <v>18981</v>
      </c>
      <c r="E3686" s="108" t="s">
        <v>76</v>
      </c>
      <c r="F3686" s="108" t="s">
        <v>1454</v>
      </c>
      <c r="G3686" s="108" t="s">
        <v>649</v>
      </c>
      <c r="H3686" s="108" t="s">
        <v>612</v>
      </c>
      <c r="I3686" s="108" t="s">
        <v>612</v>
      </c>
      <c r="J3686" s="109">
        <v>183</v>
      </c>
      <c r="K3686" s="107">
        <v>2020</v>
      </c>
      <c r="L3686" s="98"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98" t="b">
        <f t="shared" si="57"/>
        <v>0</v>
      </c>
    </row>
    <row r="3687" spans="1:13">
      <c r="A3687" s="107">
        <v>56255</v>
      </c>
      <c r="B3687" s="108" t="s">
        <v>2700</v>
      </c>
      <c r="C3687" s="108" t="s">
        <v>792</v>
      </c>
      <c r="D3687" s="107">
        <v>15500</v>
      </c>
      <c r="E3687" s="108" t="s">
        <v>143</v>
      </c>
      <c r="F3687" s="108" t="s">
        <v>603</v>
      </c>
      <c r="G3687" s="108" t="s">
        <v>846</v>
      </c>
      <c r="H3687" s="108" t="s">
        <v>847</v>
      </c>
      <c r="I3687" s="108" t="s">
        <v>847</v>
      </c>
      <c r="J3687" s="109">
        <v>414673</v>
      </c>
      <c r="K3687" s="107">
        <v>2020</v>
      </c>
      <c r="L3687" s="98"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98" t="b">
        <f t="shared" si="57"/>
        <v>1</v>
      </c>
    </row>
    <row r="3688" spans="1:13">
      <c r="A3688" s="107">
        <v>56258</v>
      </c>
      <c r="B3688" s="108" t="s">
        <v>2701</v>
      </c>
      <c r="C3688" s="108" t="s">
        <v>1381</v>
      </c>
      <c r="D3688" s="107">
        <v>10071</v>
      </c>
      <c r="E3688" s="108" t="s">
        <v>38</v>
      </c>
      <c r="F3688" s="108" t="s">
        <v>603</v>
      </c>
      <c r="G3688" s="108" t="s">
        <v>611</v>
      </c>
      <c r="H3688" s="108" t="s">
        <v>612</v>
      </c>
      <c r="I3688" s="108" t="s">
        <v>612</v>
      </c>
      <c r="J3688" s="109">
        <v>16868.596000000001</v>
      </c>
      <c r="K3688" s="107">
        <v>2020</v>
      </c>
      <c r="L3688" s="98"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98" t="b">
        <f t="shared" si="57"/>
        <v>1</v>
      </c>
    </row>
    <row r="3689" spans="1:13">
      <c r="A3689" s="107">
        <v>56258</v>
      </c>
      <c r="B3689" s="108" t="s">
        <v>2701</v>
      </c>
      <c r="C3689" s="108" t="s">
        <v>1381</v>
      </c>
      <c r="D3689" s="107">
        <v>10071</v>
      </c>
      <c r="E3689" s="108" t="s">
        <v>38</v>
      </c>
      <c r="F3689" s="108" t="s">
        <v>603</v>
      </c>
      <c r="G3689" s="108" t="s">
        <v>611</v>
      </c>
      <c r="H3689" s="108" t="s">
        <v>850</v>
      </c>
      <c r="I3689" s="108" t="s">
        <v>621</v>
      </c>
      <c r="J3689" s="109">
        <v>0</v>
      </c>
      <c r="K3689" s="107">
        <v>2020</v>
      </c>
      <c r="L3689" s="98"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98" t="b">
        <f t="shared" si="57"/>
        <v>1</v>
      </c>
    </row>
    <row r="3690" spans="1:13">
      <c r="A3690" s="107">
        <v>56258</v>
      </c>
      <c r="B3690" s="108" t="s">
        <v>2701</v>
      </c>
      <c r="C3690" s="108" t="s">
        <v>1381</v>
      </c>
      <c r="D3690" s="107">
        <v>10071</v>
      </c>
      <c r="E3690" s="108" t="s">
        <v>38</v>
      </c>
      <c r="F3690" s="108" t="s">
        <v>603</v>
      </c>
      <c r="G3690" s="108" t="s">
        <v>611</v>
      </c>
      <c r="H3690" s="108" t="s">
        <v>727</v>
      </c>
      <c r="I3690" s="108" t="s">
        <v>727</v>
      </c>
      <c r="J3690" s="109">
        <v>122526.39999999999</v>
      </c>
      <c r="K3690" s="107">
        <v>2020</v>
      </c>
      <c r="L3690" s="98"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98" t="b">
        <f t="shared" si="57"/>
        <v>1</v>
      </c>
    </row>
    <row r="3691" spans="1:13">
      <c r="A3691" s="107">
        <v>56259</v>
      </c>
      <c r="B3691" s="108" t="s">
        <v>2702</v>
      </c>
      <c r="C3691" s="108" t="s">
        <v>2702</v>
      </c>
      <c r="D3691" s="107">
        <v>56480</v>
      </c>
      <c r="E3691" s="108" t="s">
        <v>102</v>
      </c>
      <c r="F3691" s="108" t="s">
        <v>870</v>
      </c>
      <c r="G3691" s="108" t="s">
        <v>16</v>
      </c>
      <c r="H3691" s="108" t="s">
        <v>612</v>
      </c>
      <c r="I3691" s="108" t="s">
        <v>612</v>
      </c>
      <c r="J3691" s="109">
        <v>19.204000000000001</v>
      </c>
      <c r="K3691" s="107">
        <v>2020</v>
      </c>
      <c r="L3691" s="98"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98" t="b">
        <f t="shared" si="57"/>
        <v>1</v>
      </c>
    </row>
    <row r="3692" spans="1:13">
      <c r="A3692" s="107">
        <v>56259</v>
      </c>
      <c r="B3692" s="108" t="s">
        <v>2702</v>
      </c>
      <c r="C3692" s="108" t="s">
        <v>2702</v>
      </c>
      <c r="D3692" s="107">
        <v>56480</v>
      </c>
      <c r="E3692" s="108" t="s">
        <v>102</v>
      </c>
      <c r="F3692" s="108" t="s">
        <v>870</v>
      </c>
      <c r="G3692" s="108" t="s">
        <v>16</v>
      </c>
      <c r="H3692" s="108" t="s">
        <v>604</v>
      </c>
      <c r="I3692" s="108" t="s">
        <v>604</v>
      </c>
      <c r="J3692" s="109">
        <v>1115118.8</v>
      </c>
      <c r="K3692" s="107">
        <v>2020</v>
      </c>
      <c r="L3692" s="98"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98" t="b">
        <f t="shared" si="57"/>
        <v>1</v>
      </c>
    </row>
    <row r="3693" spans="1:13">
      <c r="A3693" s="107">
        <v>56259</v>
      </c>
      <c r="B3693" s="108" t="s">
        <v>2702</v>
      </c>
      <c r="C3693" s="108" t="s">
        <v>2702</v>
      </c>
      <c r="D3693" s="107">
        <v>56480</v>
      </c>
      <c r="E3693" s="108" t="s">
        <v>102</v>
      </c>
      <c r="F3693" s="108" t="s">
        <v>870</v>
      </c>
      <c r="G3693" s="108" t="s">
        <v>24</v>
      </c>
      <c r="H3693" s="108" t="s">
        <v>612</v>
      </c>
      <c r="I3693" s="108" t="s">
        <v>612</v>
      </c>
      <c r="J3693" s="109">
        <v>33.844000000000001</v>
      </c>
      <c r="K3693" s="107">
        <v>2020</v>
      </c>
      <c r="L3693" s="98"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98" t="b">
        <f t="shared" si="57"/>
        <v>1</v>
      </c>
    </row>
    <row r="3694" spans="1:13">
      <c r="A3694" s="107">
        <v>56259</v>
      </c>
      <c r="B3694" s="108" t="s">
        <v>2702</v>
      </c>
      <c r="C3694" s="108" t="s">
        <v>2702</v>
      </c>
      <c r="D3694" s="107">
        <v>56480</v>
      </c>
      <c r="E3694" s="108" t="s">
        <v>102</v>
      </c>
      <c r="F3694" s="108" t="s">
        <v>870</v>
      </c>
      <c r="G3694" s="108" t="s">
        <v>24</v>
      </c>
      <c r="H3694" s="108" t="s">
        <v>850</v>
      </c>
      <c r="I3694" s="108" t="s">
        <v>621</v>
      </c>
      <c r="J3694" s="109">
        <v>0</v>
      </c>
      <c r="K3694" s="107">
        <v>2020</v>
      </c>
      <c r="L3694" s="98"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98" t="b">
        <f t="shared" si="57"/>
        <v>1</v>
      </c>
    </row>
    <row r="3695" spans="1:13">
      <c r="A3695" s="107">
        <v>56259</v>
      </c>
      <c r="B3695" s="108" t="s">
        <v>2702</v>
      </c>
      <c r="C3695" s="108" t="s">
        <v>2702</v>
      </c>
      <c r="D3695" s="107">
        <v>56480</v>
      </c>
      <c r="E3695" s="108" t="s">
        <v>102</v>
      </c>
      <c r="F3695" s="108" t="s">
        <v>870</v>
      </c>
      <c r="G3695" s="108" t="s">
        <v>24</v>
      </c>
      <c r="H3695" s="108" t="s">
        <v>604</v>
      </c>
      <c r="I3695" s="108" t="s">
        <v>604</v>
      </c>
      <c r="J3695" s="109">
        <v>1798822.2</v>
      </c>
      <c r="K3695" s="107">
        <v>2020</v>
      </c>
      <c r="L3695" s="98"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98" t="b">
        <f t="shared" si="57"/>
        <v>1</v>
      </c>
    </row>
    <row r="3696" spans="1:13">
      <c r="A3696" s="107">
        <v>56274</v>
      </c>
      <c r="B3696" s="108" t="s">
        <v>2703</v>
      </c>
      <c r="C3696" s="108" t="s">
        <v>2704</v>
      </c>
      <c r="D3696" s="107">
        <v>49988</v>
      </c>
      <c r="E3696" s="108" t="s">
        <v>126</v>
      </c>
      <c r="F3696" s="108" t="s">
        <v>679</v>
      </c>
      <c r="G3696" s="108" t="s">
        <v>649</v>
      </c>
      <c r="H3696" s="108" t="s">
        <v>612</v>
      </c>
      <c r="I3696" s="108" t="s">
        <v>612</v>
      </c>
      <c r="J3696" s="109">
        <v>16</v>
      </c>
      <c r="K3696" s="107">
        <v>2020</v>
      </c>
      <c r="L3696" s="98"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98" t="b">
        <f t="shared" si="57"/>
        <v>1</v>
      </c>
    </row>
    <row r="3697" spans="1:13">
      <c r="A3697" s="107">
        <v>56288</v>
      </c>
      <c r="B3697" s="108" t="s">
        <v>2705</v>
      </c>
      <c r="C3697" s="108" t="s">
        <v>2706</v>
      </c>
      <c r="D3697" s="107">
        <v>16558</v>
      </c>
      <c r="E3697" s="108" t="s">
        <v>140</v>
      </c>
      <c r="F3697" s="108" t="s">
        <v>1454</v>
      </c>
      <c r="G3697" s="108" t="s">
        <v>649</v>
      </c>
      <c r="H3697" s="108" t="s">
        <v>612</v>
      </c>
      <c r="I3697" s="108" t="s">
        <v>612</v>
      </c>
      <c r="J3697" s="109">
        <v>50</v>
      </c>
      <c r="K3697" s="107">
        <v>2020</v>
      </c>
      <c r="L3697" s="98"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98" t="b">
        <f t="shared" si="57"/>
        <v>0</v>
      </c>
    </row>
    <row r="3698" spans="1:13">
      <c r="A3698" s="107">
        <v>56289</v>
      </c>
      <c r="B3698" s="108" t="s">
        <v>2707</v>
      </c>
      <c r="C3698" s="108" t="s">
        <v>2706</v>
      </c>
      <c r="D3698" s="107">
        <v>16558</v>
      </c>
      <c r="E3698" s="108" t="s">
        <v>140</v>
      </c>
      <c r="F3698" s="108" t="s">
        <v>1454</v>
      </c>
      <c r="G3698" s="108" t="s">
        <v>649</v>
      </c>
      <c r="H3698" s="108" t="s">
        <v>612</v>
      </c>
      <c r="I3698" s="108" t="s">
        <v>612</v>
      </c>
      <c r="J3698" s="109">
        <v>50</v>
      </c>
      <c r="K3698" s="107">
        <v>2020</v>
      </c>
      <c r="L3698" s="98"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98" t="b">
        <f t="shared" si="57"/>
        <v>0</v>
      </c>
    </row>
    <row r="3699" spans="1:13">
      <c r="A3699" s="107">
        <v>56290</v>
      </c>
      <c r="B3699" s="108" t="s">
        <v>2708</v>
      </c>
      <c r="C3699" s="108" t="s">
        <v>2709</v>
      </c>
      <c r="D3699" s="107">
        <v>54684</v>
      </c>
      <c r="E3699" s="108" t="s">
        <v>102</v>
      </c>
      <c r="F3699" s="108" t="s">
        <v>679</v>
      </c>
      <c r="G3699" s="108" t="s">
        <v>846</v>
      </c>
      <c r="H3699" s="108" t="s">
        <v>847</v>
      </c>
      <c r="I3699" s="108" t="s">
        <v>847</v>
      </c>
      <c r="J3699" s="109">
        <v>741223</v>
      </c>
      <c r="K3699" s="107">
        <v>2020</v>
      </c>
      <c r="L3699" s="98"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98" t="b">
        <f t="shared" si="57"/>
        <v>1</v>
      </c>
    </row>
    <row r="3700" spans="1:13">
      <c r="A3700" s="107">
        <v>56291</v>
      </c>
      <c r="B3700" s="108" t="s">
        <v>2710</v>
      </c>
      <c r="C3700" s="108" t="s">
        <v>2711</v>
      </c>
      <c r="D3700" s="107">
        <v>50063</v>
      </c>
      <c r="E3700" s="108" t="s">
        <v>132</v>
      </c>
      <c r="F3700" s="108" t="s">
        <v>679</v>
      </c>
      <c r="G3700" s="108" t="s">
        <v>846</v>
      </c>
      <c r="H3700" s="108" t="s">
        <v>847</v>
      </c>
      <c r="I3700" s="108" t="s">
        <v>847</v>
      </c>
      <c r="J3700" s="109">
        <v>2513457</v>
      </c>
      <c r="K3700" s="107">
        <v>2020</v>
      </c>
      <c r="L3700" s="98"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98" t="b">
        <f t="shared" si="57"/>
        <v>1</v>
      </c>
    </row>
    <row r="3701" spans="1:13">
      <c r="A3701" s="107">
        <v>56294</v>
      </c>
      <c r="B3701" s="108" t="s">
        <v>2712</v>
      </c>
      <c r="C3701" s="108" t="s">
        <v>2062</v>
      </c>
      <c r="D3701" s="107">
        <v>50095</v>
      </c>
      <c r="E3701" s="108" t="s">
        <v>97</v>
      </c>
      <c r="F3701" s="108" t="s">
        <v>1570</v>
      </c>
      <c r="G3701" s="108" t="s">
        <v>1694</v>
      </c>
      <c r="H3701" s="108" t="s">
        <v>1558</v>
      </c>
      <c r="I3701" s="108" t="s">
        <v>727</v>
      </c>
      <c r="J3701" s="109">
        <v>40661</v>
      </c>
      <c r="K3701" s="107">
        <v>2020</v>
      </c>
      <c r="L3701" s="98"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98" t="b">
        <f t="shared" si="57"/>
        <v>0</v>
      </c>
    </row>
    <row r="3702" spans="1:13">
      <c r="A3702" s="107">
        <v>56298</v>
      </c>
      <c r="B3702" s="108" t="s">
        <v>2713</v>
      </c>
      <c r="C3702" s="108" t="s">
        <v>2714</v>
      </c>
      <c r="D3702" s="107">
        <v>16295</v>
      </c>
      <c r="E3702" s="108" t="s">
        <v>16</v>
      </c>
      <c r="F3702" s="108" t="s">
        <v>603</v>
      </c>
      <c r="G3702" s="108" t="s">
        <v>16</v>
      </c>
      <c r="H3702" s="108" t="s">
        <v>604</v>
      </c>
      <c r="I3702" s="108" t="s">
        <v>604</v>
      </c>
      <c r="J3702" s="109">
        <v>123587</v>
      </c>
      <c r="K3702" s="107">
        <v>2020</v>
      </c>
      <c r="L3702" s="98"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98" t="b">
        <f t="shared" si="57"/>
        <v>1</v>
      </c>
    </row>
    <row r="3703" spans="1:13">
      <c r="A3703" s="107">
        <v>56298</v>
      </c>
      <c r="B3703" s="108" t="s">
        <v>2713</v>
      </c>
      <c r="C3703" s="108" t="s">
        <v>2714</v>
      </c>
      <c r="D3703" s="107">
        <v>16295</v>
      </c>
      <c r="E3703" s="108" t="s">
        <v>16</v>
      </c>
      <c r="F3703" s="108" t="s">
        <v>603</v>
      </c>
      <c r="G3703" s="108" t="s">
        <v>24</v>
      </c>
      <c r="H3703" s="108" t="s">
        <v>604</v>
      </c>
      <c r="I3703" s="108" t="s">
        <v>604</v>
      </c>
      <c r="J3703" s="109">
        <v>185967</v>
      </c>
      <c r="K3703" s="107">
        <v>2020</v>
      </c>
      <c r="L3703" s="98"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98" t="b">
        <f t="shared" si="57"/>
        <v>1</v>
      </c>
    </row>
    <row r="3704" spans="1:13">
      <c r="A3704" s="107">
        <v>56299</v>
      </c>
      <c r="B3704" s="108" t="s">
        <v>2715</v>
      </c>
      <c r="C3704" s="108" t="s">
        <v>2716</v>
      </c>
      <c r="D3704" s="107">
        <v>50123</v>
      </c>
      <c r="E3704" s="108" t="s">
        <v>118</v>
      </c>
      <c r="F3704" s="108" t="s">
        <v>679</v>
      </c>
      <c r="G3704" s="108" t="s">
        <v>846</v>
      </c>
      <c r="H3704" s="108" t="s">
        <v>847</v>
      </c>
      <c r="I3704" s="108" t="s">
        <v>847</v>
      </c>
      <c r="J3704" s="109">
        <v>57209</v>
      </c>
      <c r="K3704" s="107">
        <v>2020</v>
      </c>
      <c r="L3704" s="98"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98" t="b">
        <f t="shared" si="57"/>
        <v>1</v>
      </c>
    </row>
    <row r="3705" spans="1:13">
      <c r="A3705" s="107">
        <v>56300</v>
      </c>
      <c r="B3705" s="108" t="s">
        <v>2717</v>
      </c>
      <c r="C3705" s="108" t="s">
        <v>2716</v>
      </c>
      <c r="D3705" s="107">
        <v>50123</v>
      </c>
      <c r="E3705" s="108" t="s">
        <v>97</v>
      </c>
      <c r="F3705" s="108" t="s">
        <v>679</v>
      </c>
      <c r="G3705" s="108" t="s">
        <v>846</v>
      </c>
      <c r="H3705" s="108" t="s">
        <v>847</v>
      </c>
      <c r="I3705" s="108" t="s">
        <v>847</v>
      </c>
      <c r="J3705" s="109">
        <v>19999</v>
      </c>
      <c r="K3705" s="107">
        <v>2020</v>
      </c>
      <c r="L3705" s="98"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98" t="b">
        <f t="shared" si="57"/>
        <v>1</v>
      </c>
    </row>
    <row r="3706" spans="1:13">
      <c r="A3706" s="107">
        <v>56304</v>
      </c>
      <c r="B3706" s="108" t="s">
        <v>2718</v>
      </c>
      <c r="C3706" s="108" t="s">
        <v>2719</v>
      </c>
      <c r="D3706" s="107">
        <v>59883</v>
      </c>
      <c r="E3706" s="108" t="s">
        <v>11</v>
      </c>
      <c r="F3706" s="108" t="s">
        <v>679</v>
      </c>
      <c r="G3706" s="108" t="s">
        <v>846</v>
      </c>
      <c r="H3706" s="108" t="s">
        <v>847</v>
      </c>
      <c r="I3706" s="108" t="s">
        <v>847</v>
      </c>
      <c r="J3706" s="109">
        <v>411989</v>
      </c>
      <c r="K3706" s="107">
        <v>2020</v>
      </c>
      <c r="L3706" s="98"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98" t="b">
        <f t="shared" si="57"/>
        <v>1</v>
      </c>
    </row>
    <row r="3707" spans="1:13">
      <c r="A3707" s="107">
        <v>56309</v>
      </c>
      <c r="B3707" s="108" t="s">
        <v>2720</v>
      </c>
      <c r="C3707" s="108" t="s">
        <v>2721</v>
      </c>
      <c r="D3707" s="107">
        <v>50130</v>
      </c>
      <c r="E3707" s="108" t="s">
        <v>84</v>
      </c>
      <c r="F3707" s="108" t="s">
        <v>870</v>
      </c>
      <c r="G3707" s="108" t="s">
        <v>16</v>
      </c>
      <c r="H3707" s="108" t="s">
        <v>604</v>
      </c>
      <c r="I3707" s="108" t="s">
        <v>604</v>
      </c>
      <c r="J3707" s="109">
        <v>0</v>
      </c>
      <c r="K3707" s="107">
        <v>2020</v>
      </c>
      <c r="L3707" s="98"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98" t="b">
        <f t="shared" si="57"/>
        <v>1</v>
      </c>
    </row>
    <row r="3708" spans="1:13">
      <c r="A3708" s="107">
        <v>56309</v>
      </c>
      <c r="B3708" s="108" t="s">
        <v>2720</v>
      </c>
      <c r="C3708" s="108" t="s">
        <v>2721</v>
      </c>
      <c r="D3708" s="107">
        <v>50130</v>
      </c>
      <c r="E3708" s="108" t="s">
        <v>84</v>
      </c>
      <c r="F3708" s="108" t="s">
        <v>870</v>
      </c>
      <c r="G3708" s="108" t="s">
        <v>644</v>
      </c>
      <c r="H3708" s="108" t="s">
        <v>604</v>
      </c>
      <c r="I3708" s="108" t="s">
        <v>604</v>
      </c>
      <c r="J3708" s="109">
        <v>0</v>
      </c>
      <c r="K3708" s="107">
        <v>2020</v>
      </c>
      <c r="L3708" s="98"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98" t="b">
        <f t="shared" si="57"/>
        <v>1</v>
      </c>
    </row>
    <row r="3709" spans="1:13">
      <c r="A3709" s="107">
        <v>56309</v>
      </c>
      <c r="B3709" s="108" t="s">
        <v>2720</v>
      </c>
      <c r="C3709" s="108" t="s">
        <v>2721</v>
      </c>
      <c r="D3709" s="107">
        <v>50130</v>
      </c>
      <c r="E3709" s="108" t="s">
        <v>84</v>
      </c>
      <c r="F3709" s="108" t="s">
        <v>870</v>
      </c>
      <c r="G3709" s="108" t="s">
        <v>649</v>
      </c>
      <c r="H3709" s="108" t="s">
        <v>612</v>
      </c>
      <c r="I3709" s="108" t="s">
        <v>612</v>
      </c>
      <c r="J3709" s="109">
        <v>0</v>
      </c>
      <c r="K3709" s="107">
        <v>2020</v>
      </c>
      <c r="L3709" s="98"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98" t="b">
        <f t="shared" si="57"/>
        <v>1</v>
      </c>
    </row>
    <row r="3710" spans="1:13">
      <c r="A3710" s="107">
        <v>56309</v>
      </c>
      <c r="B3710" s="108" t="s">
        <v>2720</v>
      </c>
      <c r="C3710" s="108" t="s">
        <v>2721</v>
      </c>
      <c r="D3710" s="107">
        <v>50130</v>
      </c>
      <c r="E3710" s="108" t="s">
        <v>84</v>
      </c>
      <c r="F3710" s="108" t="s">
        <v>870</v>
      </c>
      <c r="G3710" s="108" t="s">
        <v>605</v>
      </c>
      <c r="H3710" s="108" t="s">
        <v>604</v>
      </c>
      <c r="I3710" s="108" t="s">
        <v>604</v>
      </c>
      <c r="J3710" s="109">
        <v>0</v>
      </c>
      <c r="K3710" s="107">
        <v>2020</v>
      </c>
      <c r="L3710" s="98"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98" t="b">
        <f t="shared" si="57"/>
        <v>1</v>
      </c>
    </row>
    <row r="3711" spans="1:13">
      <c r="A3711" s="107">
        <v>56312</v>
      </c>
      <c r="B3711" s="108" t="s">
        <v>2722</v>
      </c>
      <c r="C3711" s="108" t="s">
        <v>2723</v>
      </c>
      <c r="D3711" s="107">
        <v>6529</v>
      </c>
      <c r="E3711" s="108" t="s">
        <v>151</v>
      </c>
      <c r="F3711" s="108" t="s">
        <v>924</v>
      </c>
      <c r="G3711" s="108" t="s">
        <v>611</v>
      </c>
      <c r="H3711" s="108" t="s">
        <v>604</v>
      </c>
      <c r="I3711" s="108" t="s">
        <v>604</v>
      </c>
      <c r="J3711" s="109">
        <v>536071.35</v>
      </c>
      <c r="K3711" s="107">
        <v>2020</v>
      </c>
      <c r="L3711" s="98"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98" t="b">
        <f t="shared" si="57"/>
        <v>0</v>
      </c>
    </row>
    <row r="3712" spans="1:13">
      <c r="A3712" s="107">
        <v>56312</v>
      </c>
      <c r="B3712" s="108" t="s">
        <v>2722</v>
      </c>
      <c r="C3712" s="108" t="s">
        <v>2723</v>
      </c>
      <c r="D3712" s="107">
        <v>6529</v>
      </c>
      <c r="E3712" s="108" t="s">
        <v>151</v>
      </c>
      <c r="F3712" s="108" t="s">
        <v>924</v>
      </c>
      <c r="G3712" s="108" t="s">
        <v>611</v>
      </c>
      <c r="H3712" s="108" t="s">
        <v>733</v>
      </c>
      <c r="I3712" s="108" t="s">
        <v>734</v>
      </c>
      <c r="J3712" s="109">
        <v>377877.65</v>
      </c>
      <c r="K3712" s="107">
        <v>2020</v>
      </c>
      <c r="L3712" s="98"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98" t="b">
        <f t="shared" si="57"/>
        <v>0</v>
      </c>
    </row>
    <row r="3713" spans="1:13">
      <c r="A3713" s="107">
        <v>56313</v>
      </c>
      <c r="B3713" s="108" t="s">
        <v>2724</v>
      </c>
      <c r="C3713" s="108" t="s">
        <v>2725</v>
      </c>
      <c r="D3713" s="107">
        <v>50134</v>
      </c>
      <c r="E3713" s="108" t="s">
        <v>140</v>
      </c>
      <c r="F3713" s="108" t="s">
        <v>1570</v>
      </c>
      <c r="G3713" s="108" t="s">
        <v>664</v>
      </c>
      <c r="H3713" s="108" t="s">
        <v>636</v>
      </c>
      <c r="I3713" s="108" t="s">
        <v>665</v>
      </c>
      <c r="J3713" s="109">
        <v>0</v>
      </c>
      <c r="K3713" s="107">
        <v>2020</v>
      </c>
      <c r="L3713" s="98"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98" t="b">
        <f t="shared" si="57"/>
        <v>0</v>
      </c>
    </row>
    <row r="3714" spans="1:13">
      <c r="A3714" s="107">
        <v>56314</v>
      </c>
      <c r="B3714" s="108" t="s">
        <v>2726</v>
      </c>
      <c r="C3714" s="108" t="s">
        <v>2725</v>
      </c>
      <c r="D3714" s="107">
        <v>50134</v>
      </c>
      <c r="E3714" s="108" t="s">
        <v>140</v>
      </c>
      <c r="F3714" s="108" t="s">
        <v>1570</v>
      </c>
      <c r="G3714" s="108" t="s">
        <v>664</v>
      </c>
      <c r="H3714" s="108" t="s">
        <v>636</v>
      </c>
      <c r="I3714" s="108" t="s">
        <v>665</v>
      </c>
      <c r="J3714" s="109">
        <v>0</v>
      </c>
      <c r="K3714" s="107">
        <v>2020</v>
      </c>
      <c r="L3714" s="98"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98" t="b">
        <f t="shared" si="57"/>
        <v>0</v>
      </c>
    </row>
    <row r="3715" spans="1:13">
      <c r="A3715" s="107">
        <v>56322</v>
      </c>
      <c r="B3715" s="108" t="s">
        <v>2727</v>
      </c>
      <c r="C3715" s="108" t="s">
        <v>792</v>
      </c>
      <c r="D3715" s="107">
        <v>15500</v>
      </c>
      <c r="E3715" s="108" t="s">
        <v>143</v>
      </c>
      <c r="F3715" s="108" t="s">
        <v>603</v>
      </c>
      <c r="G3715" s="108" t="s">
        <v>661</v>
      </c>
      <c r="H3715" s="108" t="s">
        <v>662</v>
      </c>
      <c r="I3715" s="108" t="s">
        <v>662</v>
      </c>
      <c r="J3715" s="109">
        <v>95</v>
      </c>
      <c r="K3715" s="107">
        <v>2020</v>
      </c>
      <c r="L3715" s="98"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98" t="b">
        <f t="shared" si="57"/>
        <v>1</v>
      </c>
    </row>
    <row r="3716" spans="1:13">
      <c r="A3716" s="107">
        <v>56322</v>
      </c>
      <c r="B3716" s="108" t="s">
        <v>2727</v>
      </c>
      <c r="C3716" s="108" t="s">
        <v>792</v>
      </c>
      <c r="D3716" s="107">
        <v>15500</v>
      </c>
      <c r="E3716" s="108" t="s">
        <v>143</v>
      </c>
      <c r="F3716" s="108" t="s">
        <v>603</v>
      </c>
      <c r="G3716" s="108" t="s">
        <v>846</v>
      </c>
      <c r="H3716" s="108" t="s">
        <v>847</v>
      </c>
      <c r="I3716" s="108" t="s">
        <v>847</v>
      </c>
      <c r="J3716" s="109">
        <v>764908</v>
      </c>
      <c r="K3716" s="107">
        <v>2020</v>
      </c>
      <c r="L3716" s="98"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98" t="b">
        <f t="shared" si="57"/>
        <v>1</v>
      </c>
    </row>
    <row r="3717" spans="1:13">
      <c r="A3717" s="107">
        <v>56329</v>
      </c>
      <c r="B3717" s="108" t="s">
        <v>2728</v>
      </c>
      <c r="C3717" s="108" t="s">
        <v>823</v>
      </c>
      <c r="D3717" s="107">
        <v>19547</v>
      </c>
      <c r="E3717" s="108" t="s">
        <v>38</v>
      </c>
      <c r="F3717" s="108" t="s">
        <v>603</v>
      </c>
      <c r="G3717" s="108" t="s">
        <v>611</v>
      </c>
      <c r="H3717" s="108" t="s">
        <v>612</v>
      </c>
      <c r="I3717" s="108" t="s">
        <v>612</v>
      </c>
      <c r="J3717" s="109">
        <v>83712</v>
      </c>
      <c r="K3717" s="107">
        <v>2020</v>
      </c>
      <c r="L3717" s="98"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98" t="b">
        <f t="shared" si="57"/>
        <v>1</v>
      </c>
    </row>
    <row r="3718" spans="1:13">
      <c r="A3718" s="107">
        <v>56329</v>
      </c>
      <c r="B3718" s="108" t="s">
        <v>2728</v>
      </c>
      <c r="C3718" s="108" t="s">
        <v>823</v>
      </c>
      <c r="D3718" s="107">
        <v>19547</v>
      </c>
      <c r="E3718" s="108" t="s">
        <v>38</v>
      </c>
      <c r="F3718" s="108" t="s">
        <v>603</v>
      </c>
      <c r="G3718" s="108" t="s">
        <v>611</v>
      </c>
      <c r="H3718" s="108" t="s">
        <v>1564</v>
      </c>
      <c r="I3718" s="108" t="s">
        <v>689</v>
      </c>
      <c r="J3718" s="109">
        <v>0</v>
      </c>
      <c r="K3718" s="107">
        <v>2020</v>
      </c>
      <c r="L3718" s="98"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98" t="b">
        <f t="shared" si="57"/>
        <v>1</v>
      </c>
    </row>
    <row r="3719" spans="1:13">
      <c r="A3719" s="107">
        <v>56337</v>
      </c>
      <c r="B3719" s="108" t="s">
        <v>2729</v>
      </c>
      <c r="C3719" s="108" t="s">
        <v>2716</v>
      </c>
      <c r="D3719" s="107">
        <v>50123</v>
      </c>
      <c r="E3719" s="108" t="s">
        <v>132</v>
      </c>
      <c r="F3719" s="108" t="s">
        <v>679</v>
      </c>
      <c r="G3719" s="108" t="s">
        <v>846</v>
      </c>
      <c r="H3719" s="108" t="s">
        <v>847</v>
      </c>
      <c r="I3719" s="108" t="s">
        <v>847</v>
      </c>
      <c r="J3719" s="109">
        <v>699524</v>
      </c>
      <c r="K3719" s="107">
        <v>2020</v>
      </c>
      <c r="L3719" s="98"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98" t="b">
        <f t="shared" si="57"/>
        <v>1</v>
      </c>
    </row>
    <row r="3720" spans="1:13">
      <c r="A3720" s="107">
        <v>56338</v>
      </c>
      <c r="B3720" s="108" t="s">
        <v>2730</v>
      </c>
      <c r="C3720" s="108" t="s">
        <v>2730</v>
      </c>
      <c r="D3720" s="107">
        <v>54709</v>
      </c>
      <c r="E3720" s="108" t="s">
        <v>45</v>
      </c>
      <c r="F3720" s="108" t="s">
        <v>679</v>
      </c>
      <c r="G3720" s="108" t="s">
        <v>846</v>
      </c>
      <c r="H3720" s="108" t="s">
        <v>847</v>
      </c>
      <c r="I3720" s="108" t="s">
        <v>847</v>
      </c>
      <c r="J3720" s="109">
        <v>525024</v>
      </c>
      <c r="K3720" s="107">
        <v>2020</v>
      </c>
      <c r="L3720" s="98"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98"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07">
        <v>56350</v>
      </c>
      <c r="B3721" s="108" t="s">
        <v>2731</v>
      </c>
      <c r="C3721" s="108" t="s">
        <v>2732</v>
      </c>
      <c r="D3721" s="107">
        <v>56765</v>
      </c>
      <c r="E3721" s="108" t="s">
        <v>132</v>
      </c>
      <c r="F3721" s="108" t="s">
        <v>679</v>
      </c>
      <c r="G3721" s="108" t="s">
        <v>16</v>
      </c>
      <c r="H3721" s="108" t="s">
        <v>604</v>
      </c>
      <c r="I3721" s="108" t="s">
        <v>604</v>
      </c>
      <c r="J3721" s="109">
        <v>885006</v>
      </c>
      <c r="K3721" s="107">
        <v>2020</v>
      </c>
      <c r="L3721" s="98"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98" t="b">
        <f t="shared" si="58"/>
        <v>1</v>
      </c>
    </row>
    <row r="3722" spans="1:13">
      <c r="A3722" s="107">
        <v>56350</v>
      </c>
      <c r="B3722" s="108" t="s">
        <v>2731</v>
      </c>
      <c r="C3722" s="108" t="s">
        <v>2732</v>
      </c>
      <c r="D3722" s="107">
        <v>56765</v>
      </c>
      <c r="E3722" s="108" t="s">
        <v>132</v>
      </c>
      <c r="F3722" s="108" t="s">
        <v>679</v>
      </c>
      <c r="G3722" s="108" t="s">
        <v>24</v>
      </c>
      <c r="H3722" s="108" t="s">
        <v>604</v>
      </c>
      <c r="I3722" s="108" t="s">
        <v>604</v>
      </c>
      <c r="J3722" s="109">
        <v>1342824</v>
      </c>
      <c r="K3722" s="107">
        <v>2020</v>
      </c>
      <c r="L3722" s="98"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98" t="b">
        <f t="shared" si="58"/>
        <v>1</v>
      </c>
    </row>
    <row r="3723" spans="1:13">
      <c r="A3723" s="107">
        <v>56361</v>
      </c>
      <c r="B3723" s="108" t="s">
        <v>2733</v>
      </c>
      <c r="C3723" s="108" t="s">
        <v>2734</v>
      </c>
      <c r="D3723" s="107">
        <v>15399</v>
      </c>
      <c r="E3723" s="108" t="s">
        <v>143</v>
      </c>
      <c r="F3723" s="108" t="s">
        <v>679</v>
      </c>
      <c r="G3723" s="108" t="s">
        <v>846</v>
      </c>
      <c r="H3723" s="108" t="s">
        <v>847</v>
      </c>
      <c r="I3723" s="108" t="s">
        <v>847</v>
      </c>
      <c r="J3723" s="109">
        <v>600492</v>
      </c>
      <c r="K3723" s="107">
        <v>2020</v>
      </c>
      <c r="L3723" s="98"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98" t="b">
        <f t="shared" si="58"/>
        <v>1</v>
      </c>
    </row>
    <row r="3724" spans="1:13">
      <c r="A3724" s="107">
        <v>56371</v>
      </c>
      <c r="B3724" s="108" t="s">
        <v>2735</v>
      </c>
      <c r="C3724" s="108" t="s">
        <v>2716</v>
      </c>
      <c r="D3724" s="107">
        <v>50123</v>
      </c>
      <c r="E3724" s="108" t="s">
        <v>21</v>
      </c>
      <c r="F3724" s="108" t="s">
        <v>679</v>
      </c>
      <c r="G3724" s="108" t="s">
        <v>846</v>
      </c>
      <c r="H3724" s="108" t="s">
        <v>847</v>
      </c>
      <c r="I3724" s="108" t="s">
        <v>847</v>
      </c>
      <c r="J3724" s="109">
        <v>787016</v>
      </c>
      <c r="K3724" s="107">
        <v>2020</v>
      </c>
      <c r="L3724" s="98"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98" t="b">
        <f t="shared" si="58"/>
        <v>1</v>
      </c>
    </row>
    <row r="3725" spans="1:13">
      <c r="A3725" s="107">
        <v>56377</v>
      </c>
      <c r="B3725" s="108" t="s">
        <v>2736</v>
      </c>
      <c r="C3725" s="108" t="s">
        <v>1494</v>
      </c>
      <c r="D3725" s="107">
        <v>49893</v>
      </c>
      <c r="E3725" s="108" t="s">
        <v>86</v>
      </c>
      <c r="F3725" s="108" t="s">
        <v>679</v>
      </c>
      <c r="G3725" s="108" t="s">
        <v>846</v>
      </c>
      <c r="H3725" s="108" t="s">
        <v>847</v>
      </c>
      <c r="I3725" s="108" t="s">
        <v>847</v>
      </c>
      <c r="J3725" s="109">
        <v>517396</v>
      </c>
      <c r="K3725" s="107">
        <v>2020</v>
      </c>
      <c r="L3725" s="98"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98" t="b">
        <f t="shared" si="58"/>
        <v>1</v>
      </c>
    </row>
    <row r="3726" spans="1:13">
      <c r="A3726" s="107">
        <v>56378</v>
      </c>
      <c r="B3726" s="108" t="s">
        <v>2737</v>
      </c>
      <c r="C3726" s="108" t="s">
        <v>2738</v>
      </c>
      <c r="D3726" s="107">
        <v>794</v>
      </c>
      <c r="E3726" s="108" t="s">
        <v>38</v>
      </c>
      <c r="F3726" s="108" t="s">
        <v>679</v>
      </c>
      <c r="G3726" s="108" t="s">
        <v>846</v>
      </c>
      <c r="H3726" s="108" t="s">
        <v>847</v>
      </c>
      <c r="I3726" s="108" t="s">
        <v>847</v>
      </c>
      <c r="J3726" s="109">
        <v>118805</v>
      </c>
      <c r="K3726" s="107">
        <v>2020</v>
      </c>
      <c r="L3726" s="98"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98" t="b">
        <f t="shared" si="58"/>
        <v>1</v>
      </c>
    </row>
    <row r="3727" spans="1:13">
      <c r="A3727" s="107">
        <v>56391</v>
      </c>
      <c r="B3727" s="108" t="s">
        <v>2739</v>
      </c>
      <c r="C3727" s="108" t="s">
        <v>1205</v>
      </c>
      <c r="D3727" s="107">
        <v>20847</v>
      </c>
      <c r="E3727" s="108" t="s">
        <v>148</v>
      </c>
      <c r="F3727" s="108" t="s">
        <v>603</v>
      </c>
      <c r="G3727" s="108" t="s">
        <v>846</v>
      </c>
      <c r="H3727" s="108" t="s">
        <v>847</v>
      </c>
      <c r="I3727" s="108" t="s">
        <v>847</v>
      </c>
      <c r="J3727" s="109">
        <v>336621</v>
      </c>
      <c r="K3727" s="107">
        <v>2020</v>
      </c>
      <c r="L3727" s="98"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98" t="b">
        <f t="shared" si="58"/>
        <v>1</v>
      </c>
    </row>
    <row r="3728" spans="1:13">
      <c r="A3728" s="107">
        <v>56395</v>
      </c>
      <c r="B3728" s="108" t="s">
        <v>2740</v>
      </c>
      <c r="C3728" s="108" t="s">
        <v>2741</v>
      </c>
      <c r="D3728" s="107">
        <v>54759</v>
      </c>
      <c r="E3728" s="108" t="s">
        <v>132</v>
      </c>
      <c r="F3728" s="108" t="s">
        <v>679</v>
      </c>
      <c r="G3728" s="108" t="s">
        <v>846</v>
      </c>
      <c r="H3728" s="108" t="s">
        <v>847</v>
      </c>
      <c r="I3728" s="108" t="s">
        <v>847</v>
      </c>
      <c r="J3728" s="109">
        <v>484260</v>
      </c>
      <c r="K3728" s="107">
        <v>2020</v>
      </c>
      <c r="L3728" s="98"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98" t="b">
        <f t="shared" si="58"/>
        <v>1</v>
      </c>
    </row>
    <row r="3729" spans="1:13">
      <c r="A3729" s="107">
        <v>56399</v>
      </c>
      <c r="B3729" s="108" t="s">
        <v>2742</v>
      </c>
      <c r="C3729" s="108" t="s">
        <v>2734</v>
      </c>
      <c r="D3729" s="107">
        <v>15399</v>
      </c>
      <c r="E3729" s="108" t="s">
        <v>94</v>
      </c>
      <c r="F3729" s="108" t="s">
        <v>679</v>
      </c>
      <c r="G3729" s="108" t="s">
        <v>846</v>
      </c>
      <c r="H3729" s="108" t="s">
        <v>847</v>
      </c>
      <c r="I3729" s="108" t="s">
        <v>847</v>
      </c>
      <c r="J3729" s="109">
        <v>67678</v>
      </c>
      <c r="K3729" s="107">
        <v>2020</v>
      </c>
      <c r="L3729" s="98"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98" t="b">
        <f t="shared" si="58"/>
        <v>1</v>
      </c>
    </row>
    <row r="3730" spans="1:13">
      <c r="A3730" s="107">
        <v>56400</v>
      </c>
      <c r="B3730" s="108" t="s">
        <v>2743</v>
      </c>
      <c r="C3730" s="108" t="s">
        <v>2744</v>
      </c>
      <c r="D3730" s="107">
        <v>6616</v>
      </c>
      <c r="E3730" s="108" t="s">
        <v>31</v>
      </c>
      <c r="F3730" s="108" t="s">
        <v>603</v>
      </c>
      <c r="G3730" s="108" t="s">
        <v>16</v>
      </c>
      <c r="H3730" s="108" t="s">
        <v>612</v>
      </c>
      <c r="I3730" s="108" t="s">
        <v>612</v>
      </c>
      <c r="J3730" s="109">
        <v>0</v>
      </c>
      <c r="K3730" s="107">
        <v>2020</v>
      </c>
      <c r="L3730" s="98"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98" t="b">
        <f t="shared" si="58"/>
        <v>1</v>
      </c>
    </row>
    <row r="3731" spans="1:13">
      <c r="A3731" s="107">
        <v>56400</v>
      </c>
      <c r="B3731" s="108" t="s">
        <v>2743</v>
      </c>
      <c r="C3731" s="108" t="s">
        <v>2744</v>
      </c>
      <c r="D3731" s="107">
        <v>6616</v>
      </c>
      <c r="E3731" s="108" t="s">
        <v>31</v>
      </c>
      <c r="F3731" s="108" t="s">
        <v>603</v>
      </c>
      <c r="G3731" s="108" t="s">
        <v>16</v>
      </c>
      <c r="H3731" s="108" t="s">
        <v>604</v>
      </c>
      <c r="I3731" s="108" t="s">
        <v>604</v>
      </c>
      <c r="J3731" s="109">
        <v>746727</v>
      </c>
      <c r="K3731" s="107">
        <v>2020</v>
      </c>
      <c r="L3731" s="98"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98" t="b">
        <f t="shared" si="58"/>
        <v>1</v>
      </c>
    </row>
    <row r="3732" spans="1:13">
      <c r="A3732" s="107">
        <v>56400</v>
      </c>
      <c r="B3732" s="108" t="s">
        <v>2743</v>
      </c>
      <c r="C3732" s="108" t="s">
        <v>2744</v>
      </c>
      <c r="D3732" s="107">
        <v>6616</v>
      </c>
      <c r="E3732" s="108" t="s">
        <v>31</v>
      </c>
      <c r="F3732" s="108" t="s">
        <v>603</v>
      </c>
      <c r="G3732" s="108" t="s">
        <v>24</v>
      </c>
      <c r="H3732" s="108" t="s">
        <v>612</v>
      </c>
      <c r="I3732" s="108" t="s">
        <v>612</v>
      </c>
      <c r="J3732" s="109">
        <v>0</v>
      </c>
      <c r="K3732" s="107">
        <v>2020</v>
      </c>
      <c r="L3732" s="98"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98" t="b">
        <f t="shared" si="58"/>
        <v>1</v>
      </c>
    </row>
    <row r="3733" spans="1:13">
      <c r="A3733" s="107">
        <v>56400</v>
      </c>
      <c r="B3733" s="108" t="s">
        <v>2743</v>
      </c>
      <c r="C3733" s="108" t="s">
        <v>2744</v>
      </c>
      <c r="D3733" s="107">
        <v>6616</v>
      </c>
      <c r="E3733" s="108" t="s">
        <v>31</v>
      </c>
      <c r="F3733" s="108" t="s">
        <v>603</v>
      </c>
      <c r="G3733" s="108" t="s">
        <v>24</v>
      </c>
      <c r="H3733" s="108" t="s">
        <v>604</v>
      </c>
      <c r="I3733" s="108" t="s">
        <v>604</v>
      </c>
      <c r="J3733" s="109">
        <v>1129420</v>
      </c>
      <c r="K3733" s="107">
        <v>2020</v>
      </c>
      <c r="L3733" s="98"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98" t="b">
        <f t="shared" si="58"/>
        <v>1</v>
      </c>
    </row>
    <row r="3734" spans="1:13">
      <c r="A3734" s="107">
        <v>56405</v>
      </c>
      <c r="B3734" s="108" t="s">
        <v>2745</v>
      </c>
      <c r="C3734" s="108" t="s">
        <v>2746</v>
      </c>
      <c r="D3734" s="107">
        <v>55744</v>
      </c>
      <c r="E3734" s="108" t="s">
        <v>25</v>
      </c>
      <c r="F3734" s="108" t="s">
        <v>679</v>
      </c>
      <c r="G3734" s="108" t="s">
        <v>605</v>
      </c>
      <c r="H3734" s="108" t="s">
        <v>604</v>
      </c>
      <c r="I3734" s="108" t="s">
        <v>604</v>
      </c>
      <c r="J3734" s="109">
        <v>2289</v>
      </c>
      <c r="K3734" s="107">
        <v>2020</v>
      </c>
      <c r="L3734" s="98"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98" t="b">
        <f t="shared" si="58"/>
        <v>1</v>
      </c>
    </row>
    <row r="3735" spans="1:13">
      <c r="A3735" s="107">
        <v>56405</v>
      </c>
      <c r="B3735" s="108" t="s">
        <v>2745</v>
      </c>
      <c r="C3735" s="108" t="s">
        <v>2746</v>
      </c>
      <c r="D3735" s="107">
        <v>55744</v>
      </c>
      <c r="E3735" s="108" t="s">
        <v>25</v>
      </c>
      <c r="F3735" s="108" t="s">
        <v>679</v>
      </c>
      <c r="G3735" s="108" t="s">
        <v>605</v>
      </c>
      <c r="H3735" s="108" t="s">
        <v>662</v>
      </c>
      <c r="I3735" s="108" t="s">
        <v>662</v>
      </c>
      <c r="J3735" s="109">
        <v>107366</v>
      </c>
      <c r="K3735" s="107">
        <v>2020</v>
      </c>
      <c r="L3735" s="98"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98" t="b">
        <f t="shared" si="58"/>
        <v>1</v>
      </c>
    </row>
    <row r="3736" spans="1:13">
      <c r="A3736" s="107">
        <v>56407</v>
      </c>
      <c r="B3736" s="108" t="s">
        <v>2747</v>
      </c>
      <c r="C3736" s="108" t="s">
        <v>794</v>
      </c>
      <c r="D3736" s="107">
        <v>6452</v>
      </c>
      <c r="E3736" s="108" t="s">
        <v>31</v>
      </c>
      <c r="F3736" s="108" t="s">
        <v>603</v>
      </c>
      <c r="G3736" s="108" t="s">
        <v>16</v>
      </c>
      <c r="H3736" s="108" t="s">
        <v>612</v>
      </c>
      <c r="I3736" s="108" t="s">
        <v>612</v>
      </c>
      <c r="J3736" s="109">
        <v>2106.4760000000001</v>
      </c>
      <c r="K3736" s="107">
        <v>2020</v>
      </c>
      <c r="L3736" s="98"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98" t="b">
        <f t="shared" si="58"/>
        <v>1</v>
      </c>
    </row>
    <row r="3737" spans="1:13">
      <c r="A3737" s="107">
        <v>56407</v>
      </c>
      <c r="B3737" s="108" t="s">
        <v>2747</v>
      </c>
      <c r="C3737" s="108" t="s">
        <v>794</v>
      </c>
      <c r="D3737" s="107">
        <v>6452</v>
      </c>
      <c r="E3737" s="108" t="s">
        <v>31</v>
      </c>
      <c r="F3737" s="108" t="s">
        <v>603</v>
      </c>
      <c r="G3737" s="108" t="s">
        <v>16</v>
      </c>
      <c r="H3737" s="108" t="s">
        <v>604</v>
      </c>
      <c r="I3737" s="108" t="s">
        <v>604</v>
      </c>
      <c r="J3737" s="109">
        <v>7149132.5</v>
      </c>
      <c r="K3737" s="107">
        <v>2020</v>
      </c>
      <c r="L3737" s="98"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98" t="b">
        <f t="shared" si="58"/>
        <v>1</v>
      </c>
    </row>
    <row r="3738" spans="1:13">
      <c r="A3738" s="107">
        <v>56407</v>
      </c>
      <c r="B3738" s="108" t="s">
        <v>2747</v>
      </c>
      <c r="C3738" s="108" t="s">
        <v>794</v>
      </c>
      <c r="D3738" s="107">
        <v>6452</v>
      </c>
      <c r="E3738" s="108" t="s">
        <v>31</v>
      </c>
      <c r="F3738" s="108" t="s">
        <v>603</v>
      </c>
      <c r="G3738" s="108" t="s">
        <v>24</v>
      </c>
      <c r="H3738" s="108" t="s">
        <v>612</v>
      </c>
      <c r="I3738" s="108" t="s">
        <v>612</v>
      </c>
      <c r="J3738" s="109">
        <v>3705.3290000000002</v>
      </c>
      <c r="K3738" s="107">
        <v>2020</v>
      </c>
      <c r="L3738" s="98"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98" t="b">
        <f t="shared" si="58"/>
        <v>1</v>
      </c>
    </row>
    <row r="3739" spans="1:13">
      <c r="A3739" s="107">
        <v>56407</v>
      </c>
      <c r="B3739" s="108" t="s">
        <v>2747</v>
      </c>
      <c r="C3739" s="108" t="s">
        <v>794</v>
      </c>
      <c r="D3739" s="107">
        <v>6452</v>
      </c>
      <c r="E3739" s="108" t="s">
        <v>31</v>
      </c>
      <c r="F3739" s="108" t="s">
        <v>603</v>
      </c>
      <c r="G3739" s="108" t="s">
        <v>24</v>
      </c>
      <c r="H3739" s="108" t="s">
        <v>604</v>
      </c>
      <c r="I3739" s="108" t="s">
        <v>604</v>
      </c>
      <c r="J3739" s="109">
        <v>12609580</v>
      </c>
      <c r="K3739" s="107">
        <v>2020</v>
      </c>
      <c r="L3739" s="98"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98" t="b">
        <f t="shared" si="58"/>
        <v>1</v>
      </c>
    </row>
    <row r="3740" spans="1:13">
      <c r="A3740" s="107">
        <v>56445</v>
      </c>
      <c r="B3740" s="108" t="s">
        <v>2748</v>
      </c>
      <c r="C3740" s="108" t="s">
        <v>1494</v>
      </c>
      <c r="D3740" s="107">
        <v>49893</v>
      </c>
      <c r="E3740" s="108" t="s">
        <v>21</v>
      </c>
      <c r="F3740" s="108" t="s">
        <v>679</v>
      </c>
      <c r="G3740" s="108" t="s">
        <v>611</v>
      </c>
      <c r="H3740" s="108" t="s">
        <v>612</v>
      </c>
      <c r="I3740" s="108" t="s">
        <v>612</v>
      </c>
      <c r="J3740" s="109">
        <v>2.1269999999999998</v>
      </c>
      <c r="K3740" s="107">
        <v>2020</v>
      </c>
      <c r="L3740" s="98"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98" t="b">
        <f t="shared" si="58"/>
        <v>1</v>
      </c>
    </row>
    <row r="3741" spans="1:13">
      <c r="A3741" s="107">
        <v>56445</v>
      </c>
      <c r="B3741" s="108" t="s">
        <v>2748</v>
      </c>
      <c r="C3741" s="108" t="s">
        <v>1494</v>
      </c>
      <c r="D3741" s="107">
        <v>49893</v>
      </c>
      <c r="E3741" s="108" t="s">
        <v>21</v>
      </c>
      <c r="F3741" s="108" t="s">
        <v>679</v>
      </c>
      <c r="G3741" s="108" t="s">
        <v>611</v>
      </c>
      <c r="H3741" s="108" t="s">
        <v>604</v>
      </c>
      <c r="I3741" s="108" t="s">
        <v>604</v>
      </c>
      <c r="J3741" s="109">
        <v>426185.87</v>
      </c>
      <c r="K3741" s="107">
        <v>2020</v>
      </c>
      <c r="L3741" s="98"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98" t="b">
        <f t="shared" si="58"/>
        <v>1</v>
      </c>
    </row>
    <row r="3742" spans="1:13">
      <c r="A3742" s="107">
        <v>56449</v>
      </c>
      <c r="B3742" s="108" t="s">
        <v>2749</v>
      </c>
      <c r="C3742" s="108" t="s">
        <v>2750</v>
      </c>
      <c r="D3742" s="107">
        <v>59155</v>
      </c>
      <c r="E3742" s="108" t="s">
        <v>38</v>
      </c>
      <c r="F3742" s="108" t="s">
        <v>679</v>
      </c>
      <c r="G3742" s="108" t="s">
        <v>846</v>
      </c>
      <c r="H3742" s="108" t="s">
        <v>847</v>
      </c>
      <c r="I3742" s="108" t="s">
        <v>847</v>
      </c>
      <c r="J3742" s="109">
        <v>108503</v>
      </c>
      <c r="K3742" s="107">
        <v>2020</v>
      </c>
      <c r="L3742" s="98"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98" t="b">
        <f t="shared" si="58"/>
        <v>1</v>
      </c>
    </row>
    <row r="3743" spans="1:13">
      <c r="A3743" s="107">
        <v>56451</v>
      </c>
      <c r="B3743" s="108" t="s">
        <v>2751</v>
      </c>
      <c r="C3743" s="108" t="s">
        <v>2716</v>
      </c>
      <c r="D3743" s="107">
        <v>50123</v>
      </c>
      <c r="E3743" s="108" t="s">
        <v>118</v>
      </c>
      <c r="F3743" s="108" t="s">
        <v>679</v>
      </c>
      <c r="G3743" s="108" t="s">
        <v>846</v>
      </c>
      <c r="H3743" s="108" t="s">
        <v>847</v>
      </c>
      <c r="I3743" s="108" t="s">
        <v>847</v>
      </c>
      <c r="J3743" s="109">
        <v>214046</v>
      </c>
      <c r="K3743" s="107">
        <v>2020</v>
      </c>
      <c r="L3743" s="98"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98" t="b">
        <f t="shared" si="58"/>
        <v>1</v>
      </c>
    </row>
    <row r="3744" spans="1:13">
      <c r="A3744" s="107">
        <v>56456</v>
      </c>
      <c r="B3744" s="108" t="s">
        <v>2752</v>
      </c>
      <c r="C3744" s="108" t="s">
        <v>2753</v>
      </c>
      <c r="D3744" s="107">
        <v>58905</v>
      </c>
      <c r="E3744" s="108" t="s">
        <v>14</v>
      </c>
      <c r="F3744" s="108" t="s">
        <v>679</v>
      </c>
      <c r="G3744" s="108" t="s">
        <v>605</v>
      </c>
      <c r="H3744" s="108" t="s">
        <v>612</v>
      </c>
      <c r="I3744" s="108" t="s">
        <v>612</v>
      </c>
      <c r="J3744" s="109">
        <v>10673.078</v>
      </c>
      <c r="K3744" s="107">
        <v>2020</v>
      </c>
      <c r="L3744" s="98"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98" t="b">
        <f t="shared" si="58"/>
        <v>1</v>
      </c>
    </row>
    <row r="3745" spans="1:13">
      <c r="A3745" s="107">
        <v>56456</v>
      </c>
      <c r="B3745" s="108" t="s">
        <v>2752</v>
      </c>
      <c r="C3745" s="108" t="s">
        <v>2753</v>
      </c>
      <c r="D3745" s="107">
        <v>58905</v>
      </c>
      <c r="E3745" s="108" t="s">
        <v>14</v>
      </c>
      <c r="F3745" s="108" t="s">
        <v>679</v>
      </c>
      <c r="G3745" s="108" t="s">
        <v>605</v>
      </c>
      <c r="H3745" s="108" t="s">
        <v>608</v>
      </c>
      <c r="I3745" s="108" t="s">
        <v>607</v>
      </c>
      <c r="J3745" s="109">
        <v>3227992.9</v>
      </c>
      <c r="K3745" s="107">
        <v>2020</v>
      </c>
      <c r="L3745" s="98"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98" t="b">
        <f t="shared" si="58"/>
        <v>1</v>
      </c>
    </row>
    <row r="3746" spans="1:13">
      <c r="A3746" s="107">
        <v>56458</v>
      </c>
      <c r="B3746" s="108" t="s">
        <v>2754</v>
      </c>
      <c r="C3746" s="108" t="s">
        <v>2755</v>
      </c>
      <c r="D3746" s="107">
        <v>54874</v>
      </c>
      <c r="E3746" s="108" t="s">
        <v>11</v>
      </c>
      <c r="F3746" s="108" t="s">
        <v>679</v>
      </c>
      <c r="G3746" s="108" t="s">
        <v>16</v>
      </c>
      <c r="H3746" s="108" t="s">
        <v>604</v>
      </c>
      <c r="I3746" s="108" t="s">
        <v>604</v>
      </c>
      <c r="J3746" s="109">
        <v>1427855</v>
      </c>
      <c r="K3746" s="107">
        <v>2020</v>
      </c>
      <c r="L3746" s="98"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98" t="b">
        <f t="shared" si="58"/>
        <v>1</v>
      </c>
    </row>
    <row r="3747" spans="1:13">
      <c r="A3747" s="107">
        <v>56458</v>
      </c>
      <c r="B3747" s="108" t="s">
        <v>2754</v>
      </c>
      <c r="C3747" s="108" t="s">
        <v>2755</v>
      </c>
      <c r="D3747" s="107">
        <v>54874</v>
      </c>
      <c r="E3747" s="108" t="s">
        <v>11</v>
      </c>
      <c r="F3747" s="108" t="s">
        <v>679</v>
      </c>
      <c r="G3747" s="108" t="s">
        <v>24</v>
      </c>
      <c r="H3747" s="108" t="s">
        <v>604</v>
      </c>
      <c r="I3747" s="108" t="s">
        <v>604</v>
      </c>
      <c r="J3747" s="109">
        <v>2360850</v>
      </c>
      <c r="K3747" s="107">
        <v>2020</v>
      </c>
      <c r="L3747" s="98"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98" t="b">
        <f t="shared" si="58"/>
        <v>1</v>
      </c>
    </row>
    <row r="3748" spans="1:13">
      <c r="A3748" s="107">
        <v>56458</v>
      </c>
      <c r="B3748" s="108" t="s">
        <v>2754</v>
      </c>
      <c r="C3748" s="108" t="s">
        <v>2755</v>
      </c>
      <c r="D3748" s="107">
        <v>54874</v>
      </c>
      <c r="E3748" s="108" t="s">
        <v>11</v>
      </c>
      <c r="F3748" s="108" t="s">
        <v>679</v>
      </c>
      <c r="G3748" s="108" t="s">
        <v>611</v>
      </c>
      <c r="H3748" s="108" t="s">
        <v>604</v>
      </c>
      <c r="I3748" s="108" t="s">
        <v>604</v>
      </c>
      <c r="J3748" s="109">
        <v>926</v>
      </c>
      <c r="K3748" s="107">
        <v>2020</v>
      </c>
      <c r="L3748" s="98"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98" t="b">
        <f t="shared" si="58"/>
        <v>1</v>
      </c>
    </row>
    <row r="3749" spans="1:13">
      <c r="A3749" s="107">
        <v>56467</v>
      </c>
      <c r="B3749" s="108" t="s">
        <v>2756</v>
      </c>
      <c r="C3749" s="108" t="s">
        <v>2757</v>
      </c>
      <c r="D3749" s="107">
        <v>54890</v>
      </c>
      <c r="E3749" s="108" t="s">
        <v>16</v>
      </c>
      <c r="F3749" s="108" t="s">
        <v>679</v>
      </c>
      <c r="G3749" s="108" t="s">
        <v>16</v>
      </c>
      <c r="H3749" s="108" t="s">
        <v>604</v>
      </c>
      <c r="I3749" s="108" t="s">
        <v>604</v>
      </c>
      <c r="J3749" s="109">
        <v>408656</v>
      </c>
      <c r="K3749" s="107">
        <v>2020</v>
      </c>
      <c r="L3749" s="98"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98" t="b">
        <f t="shared" si="58"/>
        <v>1</v>
      </c>
    </row>
    <row r="3750" spans="1:13">
      <c r="A3750" s="107">
        <v>56467</v>
      </c>
      <c r="B3750" s="108" t="s">
        <v>2756</v>
      </c>
      <c r="C3750" s="108" t="s">
        <v>2757</v>
      </c>
      <c r="D3750" s="107">
        <v>54890</v>
      </c>
      <c r="E3750" s="108" t="s">
        <v>16</v>
      </c>
      <c r="F3750" s="108" t="s">
        <v>679</v>
      </c>
      <c r="G3750" s="108" t="s">
        <v>24</v>
      </c>
      <c r="H3750" s="108" t="s">
        <v>604</v>
      </c>
      <c r="I3750" s="108" t="s">
        <v>604</v>
      </c>
      <c r="J3750" s="109">
        <v>683300</v>
      </c>
      <c r="K3750" s="107">
        <v>2020</v>
      </c>
      <c r="L3750" s="98"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98" t="b">
        <f t="shared" si="58"/>
        <v>1</v>
      </c>
    </row>
    <row r="3751" spans="1:13">
      <c r="A3751" s="107">
        <v>56468</v>
      </c>
      <c r="B3751" s="108" t="s">
        <v>2758</v>
      </c>
      <c r="C3751" s="108" t="s">
        <v>2734</v>
      </c>
      <c r="D3751" s="107">
        <v>15399</v>
      </c>
      <c r="E3751" s="108" t="s">
        <v>115</v>
      </c>
      <c r="F3751" s="108" t="s">
        <v>679</v>
      </c>
      <c r="G3751" s="108" t="s">
        <v>846</v>
      </c>
      <c r="H3751" s="108" t="s">
        <v>847</v>
      </c>
      <c r="I3751" s="108" t="s">
        <v>847</v>
      </c>
      <c r="J3751" s="109">
        <v>819372</v>
      </c>
      <c r="K3751" s="107">
        <v>2020</v>
      </c>
      <c r="L3751" s="98"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98" t="b">
        <f t="shared" si="58"/>
        <v>1</v>
      </c>
    </row>
    <row r="3752" spans="1:13">
      <c r="A3752" s="107">
        <v>56476</v>
      </c>
      <c r="B3752" s="108" t="s">
        <v>2759</v>
      </c>
      <c r="C3752" s="108" t="s">
        <v>683</v>
      </c>
      <c r="D3752" s="107">
        <v>14328</v>
      </c>
      <c r="E3752" s="108" t="s">
        <v>16</v>
      </c>
      <c r="F3752" s="108" t="s">
        <v>603</v>
      </c>
      <c r="G3752" s="108" t="s">
        <v>16</v>
      </c>
      <c r="H3752" s="108" t="s">
        <v>604</v>
      </c>
      <c r="I3752" s="108" t="s">
        <v>604</v>
      </c>
      <c r="J3752" s="109">
        <v>1061323</v>
      </c>
      <c r="K3752" s="107">
        <v>2020</v>
      </c>
      <c r="L3752" s="98"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98" t="b">
        <f t="shared" si="58"/>
        <v>1</v>
      </c>
    </row>
    <row r="3753" spans="1:13">
      <c r="A3753" s="107">
        <v>56476</v>
      </c>
      <c r="B3753" s="108" t="s">
        <v>2759</v>
      </c>
      <c r="C3753" s="108" t="s">
        <v>683</v>
      </c>
      <c r="D3753" s="107">
        <v>14328</v>
      </c>
      <c r="E3753" s="108" t="s">
        <v>16</v>
      </c>
      <c r="F3753" s="108" t="s">
        <v>603</v>
      </c>
      <c r="G3753" s="108" t="s">
        <v>16</v>
      </c>
      <c r="H3753" s="108" t="s">
        <v>688</v>
      </c>
      <c r="I3753" s="108" t="s">
        <v>689</v>
      </c>
      <c r="J3753" s="109">
        <v>0</v>
      </c>
      <c r="K3753" s="107">
        <v>2020</v>
      </c>
      <c r="L3753" s="98"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98" t="b">
        <f t="shared" si="58"/>
        <v>1</v>
      </c>
    </row>
    <row r="3754" spans="1:13">
      <c r="A3754" s="107">
        <v>56476</v>
      </c>
      <c r="B3754" s="108" t="s">
        <v>2759</v>
      </c>
      <c r="C3754" s="108" t="s">
        <v>683</v>
      </c>
      <c r="D3754" s="107">
        <v>14328</v>
      </c>
      <c r="E3754" s="108" t="s">
        <v>16</v>
      </c>
      <c r="F3754" s="108" t="s">
        <v>603</v>
      </c>
      <c r="G3754" s="108" t="s">
        <v>24</v>
      </c>
      <c r="H3754" s="108" t="s">
        <v>604</v>
      </c>
      <c r="I3754" s="108" t="s">
        <v>604</v>
      </c>
      <c r="J3754" s="109">
        <v>1793977</v>
      </c>
      <c r="K3754" s="107">
        <v>2020</v>
      </c>
      <c r="L3754" s="98"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98" t="b">
        <f t="shared" si="58"/>
        <v>1</v>
      </c>
    </row>
    <row r="3755" spans="1:13">
      <c r="A3755" s="107">
        <v>56476</v>
      </c>
      <c r="B3755" s="108" t="s">
        <v>2759</v>
      </c>
      <c r="C3755" s="108" t="s">
        <v>683</v>
      </c>
      <c r="D3755" s="107">
        <v>14328</v>
      </c>
      <c r="E3755" s="108" t="s">
        <v>16</v>
      </c>
      <c r="F3755" s="108" t="s">
        <v>603</v>
      </c>
      <c r="G3755" s="108" t="s">
        <v>24</v>
      </c>
      <c r="H3755" s="108" t="s">
        <v>688</v>
      </c>
      <c r="I3755" s="108" t="s">
        <v>689</v>
      </c>
      <c r="J3755" s="109">
        <v>0</v>
      </c>
      <c r="K3755" s="107">
        <v>2020</v>
      </c>
      <c r="L3755" s="98"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98" t="b">
        <f t="shared" si="58"/>
        <v>1</v>
      </c>
    </row>
    <row r="3756" spans="1:13">
      <c r="A3756" s="107">
        <v>56483</v>
      </c>
      <c r="B3756" s="108" t="s">
        <v>2760</v>
      </c>
      <c r="C3756" s="108" t="s">
        <v>2741</v>
      </c>
      <c r="D3756" s="107">
        <v>54759</v>
      </c>
      <c r="E3756" s="108" t="s">
        <v>132</v>
      </c>
      <c r="F3756" s="108" t="s">
        <v>679</v>
      </c>
      <c r="G3756" s="108" t="s">
        <v>846</v>
      </c>
      <c r="H3756" s="108" t="s">
        <v>847</v>
      </c>
      <c r="I3756" s="108" t="s">
        <v>847</v>
      </c>
      <c r="J3756" s="109">
        <v>528593</v>
      </c>
      <c r="K3756" s="107">
        <v>2020</v>
      </c>
      <c r="L3756" s="98"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98" t="b">
        <f t="shared" si="58"/>
        <v>1</v>
      </c>
    </row>
    <row r="3757" spans="1:13">
      <c r="A3757" s="107">
        <v>56484</v>
      </c>
      <c r="B3757" s="108" t="s">
        <v>2761</v>
      </c>
      <c r="C3757" s="108" t="s">
        <v>2762</v>
      </c>
      <c r="D3757" s="107">
        <v>19740</v>
      </c>
      <c r="E3757" s="108" t="s">
        <v>132</v>
      </c>
      <c r="F3757" s="108" t="s">
        <v>679</v>
      </c>
      <c r="G3757" s="108" t="s">
        <v>846</v>
      </c>
      <c r="H3757" s="108" t="s">
        <v>847</v>
      </c>
      <c r="I3757" s="108" t="s">
        <v>847</v>
      </c>
      <c r="J3757" s="109">
        <v>483505</v>
      </c>
      <c r="K3757" s="107">
        <v>2020</v>
      </c>
      <c r="L3757" s="98"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98" t="b">
        <f t="shared" si="58"/>
        <v>1</v>
      </c>
    </row>
    <row r="3758" spans="1:13">
      <c r="A3758" s="107">
        <v>56485</v>
      </c>
      <c r="B3758" s="108" t="s">
        <v>2763</v>
      </c>
      <c r="C3758" s="108" t="s">
        <v>1302</v>
      </c>
      <c r="D3758" s="107">
        <v>15248</v>
      </c>
      <c r="E3758" s="108" t="s">
        <v>115</v>
      </c>
      <c r="F3758" s="108" t="s">
        <v>603</v>
      </c>
      <c r="G3758" s="108" t="s">
        <v>846</v>
      </c>
      <c r="H3758" s="108" t="s">
        <v>847</v>
      </c>
      <c r="I3758" s="108" t="s">
        <v>847</v>
      </c>
      <c r="J3758" s="109">
        <v>1152089</v>
      </c>
      <c r="K3758" s="107">
        <v>2020</v>
      </c>
      <c r="L3758" s="98"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98" t="b">
        <f t="shared" si="58"/>
        <v>1</v>
      </c>
    </row>
    <row r="3759" spans="1:13">
      <c r="A3759" s="107">
        <v>56495</v>
      </c>
      <c r="B3759" s="108" t="s">
        <v>2764</v>
      </c>
      <c r="C3759" s="108" t="s">
        <v>2765</v>
      </c>
      <c r="D3759" s="107">
        <v>62810</v>
      </c>
      <c r="E3759" s="108" t="s">
        <v>146</v>
      </c>
      <c r="F3759" s="108" t="s">
        <v>679</v>
      </c>
      <c r="G3759" s="108" t="s">
        <v>846</v>
      </c>
      <c r="H3759" s="108" t="s">
        <v>847</v>
      </c>
      <c r="I3759" s="108" t="s">
        <v>847</v>
      </c>
      <c r="J3759" s="109">
        <v>652961</v>
      </c>
      <c r="K3759" s="107">
        <v>2020</v>
      </c>
      <c r="L3759" s="98"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98" t="b">
        <f t="shared" si="58"/>
        <v>1</v>
      </c>
    </row>
    <row r="3760" spans="1:13">
      <c r="A3760" s="107">
        <v>56500</v>
      </c>
      <c r="B3760" s="108" t="s">
        <v>2766</v>
      </c>
      <c r="C3760" s="108" t="s">
        <v>2767</v>
      </c>
      <c r="D3760" s="107">
        <v>55710</v>
      </c>
      <c r="E3760" s="108" t="s">
        <v>25</v>
      </c>
      <c r="F3760" s="108" t="s">
        <v>1570</v>
      </c>
      <c r="G3760" s="108" t="s">
        <v>649</v>
      </c>
      <c r="H3760" s="108" t="s">
        <v>604</v>
      </c>
      <c r="I3760" s="108" t="s">
        <v>604</v>
      </c>
      <c r="J3760" s="109">
        <v>324544</v>
      </c>
      <c r="K3760" s="107">
        <v>2020</v>
      </c>
      <c r="L3760" s="98"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98" t="b">
        <f t="shared" si="58"/>
        <v>0</v>
      </c>
    </row>
    <row r="3761" spans="1:13">
      <c r="A3761" s="107">
        <v>56500</v>
      </c>
      <c r="B3761" s="108" t="s">
        <v>2766</v>
      </c>
      <c r="C3761" s="108" t="s">
        <v>2767</v>
      </c>
      <c r="D3761" s="107">
        <v>55710</v>
      </c>
      <c r="E3761" s="108" t="s">
        <v>25</v>
      </c>
      <c r="F3761" s="108" t="s">
        <v>1570</v>
      </c>
      <c r="G3761" s="108" t="s">
        <v>661</v>
      </c>
      <c r="H3761" s="108" t="s">
        <v>662</v>
      </c>
      <c r="I3761" s="108" t="s">
        <v>662</v>
      </c>
      <c r="J3761" s="109">
        <v>2572</v>
      </c>
      <c r="K3761" s="107">
        <v>2020</v>
      </c>
      <c r="L3761" s="98"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98" t="b">
        <f t="shared" si="58"/>
        <v>0</v>
      </c>
    </row>
    <row r="3762" spans="1:13">
      <c r="A3762" s="107">
        <v>56501</v>
      </c>
      <c r="B3762" s="108" t="s">
        <v>2768</v>
      </c>
      <c r="C3762" s="108" t="s">
        <v>894</v>
      </c>
      <c r="D3762" s="107">
        <v>12341</v>
      </c>
      <c r="E3762" s="108" t="s">
        <v>50</v>
      </c>
      <c r="F3762" s="108" t="s">
        <v>603</v>
      </c>
      <c r="G3762" s="108" t="s">
        <v>846</v>
      </c>
      <c r="H3762" s="108" t="s">
        <v>847</v>
      </c>
      <c r="I3762" s="108" t="s">
        <v>847</v>
      </c>
      <c r="J3762" s="109">
        <v>917215</v>
      </c>
      <c r="K3762" s="107">
        <v>2020</v>
      </c>
      <c r="L3762" s="98"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98" t="b">
        <f t="shared" si="58"/>
        <v>1</v>
      </c>
    </row>
    <row r="3763" spans="1:13">
      <c r="A3763" s="107">
        <v>56502</v>
      </c>
      <c r="B3763" s="108" t="s">
        <v>2769</v>
      </c>
      <c r="C3763" s="108" t="s">
        <v>907</v>
      </c>
      <c r="D3763" s="107">
        <v>22500</v>
      </c>
      <c r="E3763" s="108" t="s">
        <v>55</v>
      </c>
      <c r="F3763" s="108" t="s">
        <v>603</v>
      </c>
      <c r="G3763" s="108" t="s">
        <v>611</v>
      </c>
      <c r="H3763" s="108" t="s">
        <v>604</v>
      </c>
      <c r="I3763" s="108" t="s">
        <v>604</v>
      </c>
      <c r="J3763" s="109">
        <v>386309</v>
      </c>
      <c r="K3763" s="107">
        <v>2020</v>
      </c>
      <c r="L3763" s="98"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98" t="b">
        <f t="shared" si="58"/>
        <v>1</v>
      </c>
    </row>
    <row r="3764" spans="1:13">
      <c r="A3764" s="107">
        <v>56509</v>
      </c>
      <c r="B3764" s="108" t="s">
        <v>2770</v>
      </c>
      <c r="C3764" s="108" t="s">
        <v>2771</v>
      </c>
      <c r="D3764" s="107">
        <v>54911</v>
      </c>
      <c r="E3764" s="108" t="s">
        <v>134</v>
      </c>
      <c r="F3764" s="108" t="s">
        <v>924</v>
      </c>
      <c r="G3764" s="108" t="s">
        <v>611</v>
      </c>
      <c r="H3764" s="108" t="s">
        <v>604</v>
      </c>
      <c r="I3764" s="108" t="s">
        <v>604</v>
      </c>
      <c r="J3764" s="109">
        <v>179300.66</v>
      </c>
      <c r="K3764" s="107">
        <v>2020</v>
      </c>
      <c r="L3764" s="98"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98" t="b">
        <f t="shared" si="58"/>
        <v>0</v>
      </c>
    </row>
    <row r="3765" spans="1:13">
      <c r="A3765" s="107">
        <v>56509</v>
      </c>
      <c r="B3765" s="108" t="s">
        <v>2770</v>
      </c>
      <c r="C3765" s="108" t="s">
        <v>2771</v>
      </c>
      <c r="D3765" s="107">
        <v>54911</v>
      </c>
      <c r="E3765" s="108" t="s">
        <v>134</v>
      </c>
      <c r="F3765" s="108" t="s">
        <v>924</v>
      </c>
      <c r="G3765" s="108" t="s">
        <v>611</v>
      </c>
      <c r="H3765" s="108" t="s">
        <v>733</v>
      </c>
      <c r="I3765" s="108" t="s">
        <v>734</v>
      </c>
      <c r="J3765" s="109">
        <v>7384.3410000000003</v>
      </c>
      <c r="K3765" s="107">
        <v>2020</v>
      </c>
      <c r="L3765" s="98"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98" t="b">
        <f t="shared" si="58"/>
        <v>0</v>
      </c>
    </row>
    <row r="3766" spans="1:13">
      <c r="A3766" s="107">
        <v>56532</v>
      </c>
      <c r="B3766" s="108" t="s">
        <v>2772</v>
      </c>
      <c r="C3766" s="108" t="s">
        <v>683</v>
      </c>
      <c r="D3766" s="107">
        <v>14328</v>
      </c>
      <c r="E3766" s="108" t="s">
        <v>16</v>
      </c>
      <c r="F3766" s="108" t="s">
        <v>603</v>
      </c>
      <c r="G3766" s="108" t="s">
        <v>16</v>
      </c>
      <c r="H3766" s="108" t="s">
        <v>604</v>
      </c>
      <c r="I3766" s="108" t="s">
        <v>604</v>
      </c>
      <c r="J3766" s="109">
        <v>1251910</v>
      </c>
      <c r="K3766" s="107">
        <v>2020</v>
      </c>
      <c r="L3766" s="98"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98" t="b">
        <f t="shared" si="58"/>
        <v>1</v>
      </c>
    </row>
    <row r="3767" spans="1:13">
      <c r="A3767" s="107">
        <v>56532</v>
      </c>
      <c r="B3767" s="108" t="s">
        <v>2772</v>
      </c>
      <c r="C3767" s="108" t="s">
        <v>683</v>
      </c>
      <c r="D3767" s="107">
        <v>14328</v>
      </c>
      <c r="E3767" s="108" t="s">
        <v>16</v>
      </c>
      <c r="F3767" s="108" t="s">
        <v>603</v>
      </c>
      <c r="G3767" s="108" t="s">
        <v>16</v>
      </c>
      <c r="H3767" s="108" t="s">
        <v>688</v>
      </c>
      <c r="I3767" s="108" t="s">
        <v>689</v>
      </c>
      <c r="J3767" s="109">
        <v>0</v>
      </c>
      <c r="K3767" s="107">
        <v>2020</v>
      </c>
      <c r="L3767" s="98"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98" t="b">
        <f t="shared" si="58"/>
        <v>1</v>
      </c>
    </row>
    <row r="3768" spans="1:13">
      <c r="A3768" s="107">
        <v>56532</v>
      </c>
      <c r="B3768" s="108" t="s">
        <v>2772</v>
      </c>
      <c r="C3768" s="108" t="s">
        <v>683</v>
      </c>
      <c r="D3768" s="107">
        <v>14328</v>
      </c>
      <c r="E3768" s="108" t="s">
        <v>16</v>
      </c>
      <c r="F3768" s="108" t="s">
        <v>603</v>
      </c>
      <c r="G3768" s="108" t="s">
        <v>24</v>
      </c>
      <c r="H3768" s="108" t="s">
        <v>604</v>
      </c>
      <c r="I3768" s="108" t="s">
        <v>604</v>
      </c>
      <c r="J3768" s="109">
        <v>1785745</v>
      </c>
      <c r="K3768" s="107">
        <v>2020</v>
      </c>
      <c r="L3768" s="98"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98" t="b">
        <f t="shared" si="58"/>
        <v>1</v>
      </c>
    </row>
    <row r="3769" spans="1:13">
      <c r="A3769" s="107">
        <v>56532</v>
      </c>
      <c r="B3769" s="108" t="s">
        <v>2772</v>
      </c>
      <c r="C3769" s="108" t="s">
        <v>683</v>
      </c>
      <c r="D3769" s="107">
        <v>14328</v>
      </c>
      <c r="E3769" s="108" t="s">
        <v>16</v>
      </c>
      <c r="F3769" s="108" t="s">
        <v>603</v>
      </c>
      <c r="G3769" s="108" t="s">
        <v>24</v>
      </c>
      <c r="H3769" s="108" t="s">
        <v>688</v>
      </c>
      <c r="I3769" s="108" t="s">
        <v>689</v>
      </c>
      <c r="J3769" s="109">
        <v>0</v>
      </c>
      <c r="K3769" s="107">
        <v>2020</v>
      </c>
      <c r="L3769" s="98"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98" t="b">
        <f t="shared" si="58"/>
        <v>1</v>
      </c>
    </row>
    <row r="3770" spans="1:13">
      <c r="A3770" s="107">
        <v>56536</v>
      </c>
      <c r="B3770" s="108" t="s">
        <v>2773</v>
      </c>
      <c r="C3770" s="108" t="s">
        <v>2774</v>
      </c>
      <c r="D3770" s="107">
        <v>55734</v>
      </c>
      <c r="E3770" s="108" t="s">
        <v>84</v>
      </c>
      <c r="F3770" s="108" t="s">
        <v>679</v>
      </c>
      <c r="G3770" s="108" t="s">
        <v>846</v>
      </c>
      <c r="H3770" s="108" t="s">
        <v>847</v>
      </c>
      <c r="I3770" s="108" t="s">
        <v>847</v>
      </c>
      <c r="J3770" s="109">
        <v>89797.41</v>
      </c>
      <c r="K3770" s="107">
        <v>2020</v>
      </c>
      <c r="L3770" s="98"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98" t="b">
        <f t="shared" si="58"/>
        <v>1</v>
      </c>
    </row>
    <row r="3771" spans="1:13">
      <c r="A3771" s="107">
        <v>56537</v>
      </c>
      <c r="B3771" s="108" t="s">
        <v>2775</v>
      </c>
      <c r="C3771" s="108" t="s">
        <v>2776</v>
      </c>
      <c r="D3771" s="107">
        <v>55735</v>
      </c>
      <c r="E3771" s="108" t="s">
        <v>84</v>
      </c>
      <c r="F3771" s="108" t="s">
        <v>679</v>
      </c>
      <c r="G3771" s="108" t="s">
        <v>846</v>
      </c>
      <c r="H3771" s="108" t="s">
        <v>847</v>
      </c>
      <c r="I3771" s="108" t="s">
        <v>847</v>
      </c>
      <c r="J3771" s="109">
        <v>83069.740000000005</v>
      </c>
      <c r="K3771" s="107">
        <v>2020</v>
      </c>
      <c r="L3771" s="98"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98" t="b">
        <f t="shared" si="58"/>
        <v>1</v>
      </c>
    </row>
    <row r="3772" spans="1:13">
      <c r="A3772" s="107">
        <v>56538</v>
      </c>
      <c r="B3772" s="108" t="s">
        <v>2777</v>
      </c>
      <c r="C3772" s="108" t="s">
        <v>2778</v>
      </c>
      <c r="D3772" s="107">
        <v>55736</v>
      </c>
      <c r="E3772" s="108" t="s">
        <v>84</v>
      </c>
      <c r="F3772" s="108" t="s">
        <v>679</v>
      </c>
      <c r="G3772" s="108" t="s">
        <v>846</v>
      </c>
      <c r="H3772" s="108" t="s">
        <v>847</v>
      </c>
      <c r="I3772" s="108" t="s">
        <v>847</v>
      </c>
      <c r="J3772" s="109">
        <v>6300.9</v>
      </c>
      <c r="K3772" s="107">
        <v>2020</v>
      </c>
      <c r="L3772" s="98"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98" t="b">
        <f t="shared" si="58"/>
        <v>1</v>
      </c>
    </row>
    <row r="3773" spans="1:13">
      <c r="A3773" s="107">
        <v>56553</v>
      </c>
      <c r="B3773" s="108" t="s">
        <v>2779</v>
      </c>
      <c r="C3773" s="108" t="s">
        <v>2780</v>
      </c>
      <c r="D3773" s="107">
        <v>12944</v>
      </c>
      <c r="E3773" s="108" t="s">
        <v>104</v>
      </c>
      <c r="F3773" s="108" t="s">
        <v>1454</v>
      </c>
      <c r="G3773" s="108" t="s">
        <v>649</v>
      </c>
      <c r="H3773" s="108" t="s">
        <v>612</v>
      </c>
      <c r="I3773" s="108" t="s">
        <v>612</v>
      </c>
      <c r="J3773" s="109">
        <v>4</v>
      </c>
      <c r="K3773" s="107">
        <v>2020</v>
      </c>
      <c r="L3773" s="98"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98" t="b">
        <f t="shared" si="58"/>
        <v>0</v>
      </c>
    </row>
    <row r="3774" spans="1:13">
      <c r="A3774" s="107">
        <v>56555</v>
      </c>
      <c r="B3774" s="108" t="s">
        <v>2781</v>
      </c>
      <c r="C3774" s="108" t="s">
        <v>2782</v>
      </c>
      <c r="D3774" s="107">
        <v>55737</v>
      </c>
      <c r="E3774" s="108" t="s">
        <v>84</v>
      </c>
      <c r="F3774" s="108" t="s">
        <v>679</v>
      </c>
      <c r="G3774" s="108" t="s">
        <v>846</v>
      </c>
      <c r="H3774" s="108" t="s">
        <v>847</v>
      </c>
      <c r="I3774" s="108" t="s">
        <v>847</v>
      </c>
      <c r="J3774" s="109">
        <v>85931.73</v>
      </c>
      <c r="K3774" s="107">
        <v>2020</v>
      </c>
      <c r="L3774" s="98"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98" t="b">
        <f t="shared" si="58"/>
        <v>1</v>
      </c>
    </row>
    <row r="3775" spans="1:13">
      <c r="A3775" s="107">
        <v>56564</v>
      </c>
      <c r="B3775" s="108" t="s">
        <v>2783</v>
      </c>
      <c r="C3775" s="108" t="s">
        <v>1319</v>
      </c>
      <c r="D3775" s="107">
        <v>17698</v>
      </c>
      <c r="E3775" s="108" t="s">
        <v>14</v>
      </c>
      <c r="F3775" s="108" t="s">
        <v>603</v>
      </c>
      <c r="G3775" s="108" t="s">
        <v>605</v>
      </c>
      <c r="H3775" s="108" t="s">
        <v>604</v>
      </c>
      <c r="I3775" s="108" t="s">
        <v>604</v>
      </c>
      <c r="J3775" s="109">
        <v>6099.8969999999999</v>
      </c>
      <c r="K3775" s="107">
        <v>2020</v>
      </c>
      <c r="L3775" s="98"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98" t="b">
        <f t="shared" si="58"/>
        <v>1</v>
      </c>
    </row>
    <row r="3776" spans="1:13">
      <c r="A3776" s="107">
        <v>56564</v>
      </c>
      <c r="B3776" s="108" t="s">
        <v>2783</v>
      </c>
      <c r="C3776" s="108" t="s">
        <v>1319</v>
      </c>
      <c r="D3776" s="107">
        <v>17698</v>
      </c>
      <c r="E3776" s="108" t="s">
        <v>14</v>
      </c>
      <c r="F3776" s="108" t="s">
        <v>603</v>
      </c>
      <c r="G3776" s="108" t="s">
        <v>605</v>
      </c>
      <c r="H3776" s="108" t="s">
        <v>608</v>
      </c>
      <c r="I3776" s="108" t="s">
        <v>607</v>
      </c>
      <c r="J3776" s="109">
        <v>3513154.1</v>
      </c>
      <c r="K3776" s="107">
        <v>2020</v>
      </c>
      <c r="L3776" s="98"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98" t="b">
        <f t="shared" si="58"/>
        <v>1</v>
      </c>
    </row>
    <row r="3777" spans="1:13">
      <c r="A3777" s="107">
        <v>56565</v>
      </c>
      <c r="B3777" s="108" t="s">
        <v>2784</v>
      </c>
      <c r="C3777" s="108" t="s">
        <v>1319</v>
      </c>
      <c r="D3777" s="107">
        <v>17698</v>
      </c>
      <c r="E3777" s="108" t="s">
        <v>62</v>
      </c>
      <c r="F3777" s="108" t="s">
        <v>603</v>
      </c>
      <c r="G3777" s="108" t="s">
        <v>16</v>
      </c>
      <c r="H3777" s="108" t="s">
        <v>604</v>
      </c>
      <c r="I3777" s="108" t="s">
        <v>604</v>
      </c>
      <c r="J3777" s="109">
        <v>1294565</v>
      </c>
      <c r="K3777" s="107">
        <v>2020</v>
      </c>
      <c r="L3777" s="98"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98" t="b">
        <f t="shared" si="58"/>
        <v>1</v>
      </c>
    </row>
    <row r="3778" spans="1:13">
      <c r="A3778" s="107">
        <v>56565</v>
      </c>
      <c r="B3778" s="108" t="s">
        <v>2784</v>
      </c>
      <c r="C3778" s="108" t="s">
        <v>1319</v>
      </c>
      <c r="D3778" s="107">
        <v>17698</v>
      </c>
      <c r="E3778" s="108" t="s">
        <v>62</v>
      </c>
      <c r="F3778" s="108" t="s">
        <v>603</v>
      </c>
      <c r="G3778" s="108" t="s">
        <v>24</v>
      </c>
      <c r="H3778" s="108" t="s">
        <v>604</v>
      </c>
      <c r="I3778" s="108" t="s">
        <v>604</v>
      </c>
      <c r="J3778" s="109">
        <v>2178818</v>
      </c>
      <c r="K3778" s="107">
        <v>2020</v>
      </c>
      <c r="L3778" s="98"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98" t="b">
        <f t="shared" si="58"/>
        <v>1</v>
      </c>
    </row>
    <row r="3779" spans="1:13">
      <c r="A3779" s="107">
        <v>56593</v>
      </c>
      <c r="B3779" s="108" t="s">
        <v>2785</v>
      </c>
      <c r="C3779" s="108" t="s">
        <v>2786</v>
      </c>
      <c r="D3779" s="107">
        <v>56215</v>
      </c>
      <c r="E3779" s="108" t="s">
        <v>132</v>
      </c>
      <c r="F3779" s="108" t="s">
        <v>679</v>
      </c>
      <c r="G3779" s="108" t="s">
        <v>846</v>
      </c>
      <c r="H3779" s="108" t="s">
        <v>847</v>
      </c>
      <c r="I3779" s="108" t="s">
        <v>847</v>
      </c>
      <c r="J3779" s="109">
        <v>510715</v>
      </c>
      <c r="K3779" s="107">
        <v>2020</v>
      </c>
      <c r="L3779" s="98"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98" t="b">
        <f t="shared" si="58"/>
        <v>1</v>
      </c>
    </row>
    <row r="3780" spans="1:13">
      <c r="A3780" s="107">
        <v>56609</v>
      </c>
      <c r="B3780" s="108" t="s">
        <v>2787</v>
      </c>
      <c r="C3780" s="108" t="s">
        <v>1080</v>
      </c>
      <c r="D3780" s="107">
        <v>1307</v>
      </c>
      <c r="E3780" s="108" t="s">
        <v>151</v>
      </c>
      <c r="F3780" s="108" t="s">
        <v>603</v>
      </c>
      <c r="G3780" s="108" t="s">
        <v>605</v>
      </c>
      <c r="H3780" s="108" t="s">
        <v>608</v>
      </c>
      <c r="I3780" s="108" t="s">
        <v>607</v>
      </c>
      <c r="J3780" s="109">
        <v>3203757.2</v>
      </c>
      <c r="K3780" s="107">
        <v>2020</v>
      </c>
      <c r="L3780" s="98"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98" t="b">
        <f t="shared" si="58"/>
        <v>1</v>
      </c>
    </row>
    <row r="3781" spans="1:13">
      <c r="A3781" s="107">
        <v>56609</v>
      </c>
      <c r="B3781" s="108" t="s">
        <v>2787</v>
      </c>
      <c r="C3781" s="108" t="s">
        <v>1080</v>
      </c>
      <c r="D3781" s="107">
        <v>1307</v>
      </c>
      <c r="E3781" s="108" t="s">
        <v>151</v>
      </c>
      <c r="F3781" s="108" t="s">
        <v>603</v>
      </c>
      <c r="G3781" s="108" t="s">
        <v>605</v>
      </c>
      <c r="H3781" s="108" t="s">
        <v>963</v>
      </c>
      <c r="I3781" s="108" t="s">
        <v>621</v>
      </c>
      <c r="J3781" s="109">
        <v>1612.759</v>
      </c>
      <c r="K3781" s="107">
        <v>2020</v>
      </c>
      <c r="L3781" s="98"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98" t="b">
        <f t="shared" si="58"/>
        <v>1</v>
      </c>
    </row>
    <row r="3782" spans="1:13">
      <c r="A3782" s="107">
        <v>56611</v>
      </c>
      <c r="B3782" s="108" t="s">
        <v>2788</v>
      </c>
      <c r="C3782" s="108" t="s">
        <v>2789</v>
      </c>
      <c r="D3782" s="107">
        <v>55861</v>
      </c>
      <c r="E3782" s="108" t="s">
        <v>132</v>
      </c>
      <c r="F3782" s="108" t="s">
        <v>679</v>
      </c>
      <c r="G3782" s="108" t="s">
        <v>605</v>
      </c>
      <c r="H3782" s="108" t="s">
        <v>604</v>
      </c>
      <c r="I3782" s="108" t="s">
        <v>604</v>
      </c>
      <c r="J3782" s="109">
        <v>0</v>
      </c>
      <c r="K3782" s="107">
        <v>2020</v>
      </c>
      <c r="L3782" s="98"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98" t="b">
        <f t="shared" si="58"/>
        <v>1</v>
      </c>
    </row>
    <row r="3783" spans="1:13">
      <c r="A3783" s="107">
        <v>56611</v>
      </c>
      <c r="B3783" s="108" t="s">
        <v>2788</v>
      </c>
      <c r="C3783" s="108" t="s">
        <v>2789</v>
      </c>
      <c r="D3783" s="107">
        <v>55861</v>
      </c>
      <c r="E3783" s="108" t="s">
        <v>132</v>
      </c>
      <c r="F3783" s="108" t="s">
        <v>679</v>
      </c>
      <c r="G3783" s="108" t="s">
        <v>605</v>
      </c>
      <c r="H3783" s="108" t="s">
        <v>608</v>
      </c>
      <c r="I3783" s="108" t="s">
        <v>607</v>
      </c>
      <c r="J3783" s="109">
        <v>4562672</v>
      </c>
      <c r="K3783" s="107">
        <v>2020</v>
      </c>
      <c r="L3783" s="98"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98" t="b">
        <f t="shared" si="58"/>
        <v>1</v>
      </c>
    </row>
    <row r="3784" spans="1:13">
      <c r="A3784" s="107">
        <v>56613</v>
      </c>
      <c r="B3784" s="108" t="s">
        <v>2790</v>
      </c>
      <c r="C3784" s="108" t="s">
        <v>2791</v>
      </c>
      <c r="D3784" s="107">
        <v>55862</v>
      </c>
      <c r="E3784" s="108" t="s">
        <v>21</v>
      </c>
      <c r="F3784" s="108" t="s">
        <v>679</v>
      </c>
      <c r="G3784" s="108" t="s">
        <v>846</v>
      </c>
      <c r="H3784" s="108" t="s">
        <v>847</v>
      </c>
      <c r="I3784" s="108" t="s">
        <v>847</v>
      </c>
      <c r="J3784" s="109">
        <v>557388</v>
      </c>
      <c r="K3784" s="107">
        <v>2020</v>
      </c>
      <c r="L3784" s="98"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98"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07">
        <v>56614</v>
      </c>
      <c r="B3785" s="108" t="s">
        <v>2792</v>
      </c>
      <c r="C3785" s="108" t="s">
        <v>2793</v>
      </c>
      <c r="D3785" s="107">
        <v>55866</v>
      </c>
      <c r="E3785" s="108" t="s">
        <v>45</v>
      </c>
      <c r="F3785" s="108" t="s">
        <v>679</v>
      </c>
      <c r="G3785" s="108" t="s">
        <v>846</v>
      </c>
      <c r="H3785" s="108" t="s">
        <v>847</v>
      </c>
      <c r="I3785" s="108" t="s">
        <v>847</v>
      </c>
      <c r="J3785" s="109">
        <v>542032</v>
      </c>
      <c r="K3785" s="107">
        <v>2020</v>
      </c>
      <c r="L3785" s="98"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98" t="b">
        <f t="shared" si="59"/>
        <v>1</v>
      </c>
    </row>
    <row r="3786" spans="1:13">
      <c r="A3786" s="107">
        <v>56617</v>
      </c>
      <c r="B3786" s="108" t="s">
        <v>2794</v>
      </c>
      <c r="C3786" s="108" t="s">
        <v>2795</v>
      </c>
      <c r="D3786" s="107">
        <v>57170</v>
      </c>
      <c r="E3786" s="108" t="s">
        <v>76</v>
      </c>
      <c r="F3786" s="108" t="s">
        <v>679</v>
      </c>
      <c r="G3786" s="108" t="s">
        <v>846</v>
      </c>
      <c r="H3786" s="108" t="s">
        <v>847</v>
      </c>
      <c r="I3786" s="108" t="s">
        <v>847</v>
      </c>
      <c r="J3786" s="109">
        <v>487863</v>
      </c>
      <c r="K3786" s="107">
        <v>2020</v>
      </c>
      <c r="L3786" s="98"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98" t="b">
        <f t="shared" si="59"/>
        <v>1</v>
      </c>
    </row>
    <row r="3787" spans="1:13">
      <c r="A3787" s="107">
        <v>56636</v>
      </c>
      <c r="B3787" s="108" t="s">
        <v>2796</v>
      </c>
      <c r="C3787" s="108" t="s">
        <v>2797</v>
      </c>
      <c r="D3787" s="107">
        <v>55891</v>
      </c>
      <c r="E3787" s="108" t="s">
        <v>41</v>
      </c>
      <c r="F3787" s="108" t="s">
        <v>679</v>
      </c>
      <c r="G3787" s="108" t="s">
        <v>846</v>
      </c>
      <c r="H3787" s="108" t="s">
        <v>847</v>
      </c>
      <c r="I3787" s="108" t="s">
        <v>847</v>
      </c>
      <c r="J3787" s="109">
        <v>37076.559999999998</v>
      </c>
      <c r="K3787" s="107">
        <v>2020</v>
      </c>
      <c r="L3787" s="98"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98" t="b">
        <f t="shared" si="59"/>
        <v>1</v>
      </c>
    </row>
    <row r="3788" spans="1:13" ht="26.25">
      <c r="A3788" s="107">
        <v>56637</v>
      </c>
      <c r="B3788" s="108" t="s">
        <v>2798</v>
      </c>
      <c r="C3788" s="108" t="s">
        <v>2799</v>
      </c>
      <c r="D3788" s="107">
        <v>55890</v>
      </c>
      <c r="E3788" s="108" t="s">
        <v>41</v>
      </c>
      <c r="F3788" s="108" t="s">
        <v>679</v>
      </c>
      <c r="G3788" s="108" t="s">
        <v>846</v>
      </c>
      <c r="H3788" s="108" t="s">
        <v>847</v>
      </c>
      <c r="I3788" s="108" t="s">
        <v>847</v>
      </c>
      <c r="J3788" s="109">
        <v>10491</v>
      </c>
      <c r="K3788" s="107">
        <v>2020</v>
      </c>
      <c r="L3788" s="98"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98" t="b">
        <f t="shared" si="59"/>
        <v>1</v>
      </c>
    </row>
    <row r="3789" spans="1:13">
      <c r="A3789" s="107">
        <v>56645</v>
      </c>
      <c r="B3789" s="108" t="s">
        <v>2800</v>
      </c>
      <c r="C3789" s="108" t="s">
        <v>2800</v>
      </c>
      <c r="D3789" s="107">
        <v>55901</v>
      </c>
      <c r="E3789" s="108" t="s">
        <v>50</v>
      </c>
      <c r="F3789" s="108" t="s">
        <v>679</v>
      </c>
      <c r="G3789" s="108" t="s">
        <v>846</v>
      </c>
      <c r="H3789" s="108" t="s">
        <v>847</v>
      </c>
      <c r="I3789" s="108" t="s">
        <v>847</v>
      </c>
      <c r="J3789" s="109">
        <v>405393</v>
      </c>
      <c r="K3789" s="107">
        <v>2020</v>
      </c>
      <c r="L3789" s="98"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98" t="b">
        <f t="shared" si="59"/>
        <v>1</v>
      </c>
    </row>
    <row r="3790" spans="1:13">
      <c r="A3790" s="107">
        <v>56647</v>
      </c>
      <c r="B3790" s="108" t="s">
        <v>2801</v>
      </c>
      <c r="C3790" s="108" t="s">
        <v>2802</v>
      </c>
      <c r="D3790" s="107">
        <v>56484</v>
      </c>
      <c r="E3790" s="108" t="s">
        <v>148</v>
      </c>
      <c r="F3790" s="108" t="s">
        <v>679</v>
      </c>
      <c r="G3790" s="108" t="s">
        <v>846</v>
      </c>
      <c r="H3790" s="108" t="s">
        <v>847</v>
      </c>
      <c r="I3790" s="108" t="s">
        <v>847</v>
      </c>
      <c r="J3790" s="109">
        <v>149647</v>
      </c>
      <c r="K3790" s="107">
        <v>2020</v>
      </c>
      <c r="L3790" s="98"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98" t="b">
        <f t="shared" si="59"/>
        <v>1</v>
      </c>
    </row>
    <row r="3791" spans="1:13">
      <c r="A3791" s="107">
        <v>56650</v>
      </c>
      <c r="B3791" s="108" t="s">
        <v>2803</v>
      </c>
      <c r="C3791" s="108" t="s">
        <v>2804</v>
      </c>
      <c r="D3791" s="107">
        <v>59102</v>
      </c>
      <c r="E3791" s="108" t="s">
        <v>126</v>
      </c>
      <c r="F3791" s="108" t="s">
        <v>679</v>
      </c>
      <c r="G3791" s="108" t="s">
        <v>846</v>
      </c>
      <c r="H3791" s="108" t="s">
        <v>847</v>
      </c>
      <c r="I3791" s="108" t="s">
        <v>847</v>
      </c>
      <c r="J3791" s="109">
        <v>224791</v>
      </c>
      <c r="K3791" s="107">
        <v>2020</v>
      </c>
      <c r="L3791" s="98"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98" t="b">
        <f t="shared" si="59"/>
        <v>1</v>
      </c>
    </row>
    <row r="3792" spans="1:13">
      <c r="A3792" s="107">
        <v>56651</v>
      </c>
      <c r="B3792" s="108" t="s">
        <v>2805</v>
      </c>
      <c r="C3792" s="108" t="s">
        <v>2806</v>
      </c>
      <c r="D3792" s="107">
        <v>56385</v>
      </c>
      <c r="E3792" s="108" t="s">
        <v>118</v>
      </c>
      <c r="F3792" s="108" t="s">
        <v>679</v>
      </c>
      <c r="G3792" s="108" t="s">
        <v>846</v>
      </c>
      <c r="H3792" s="108" t="s">
        <v>847</v>
      </c>
      <c r="I3792" s="108" t="s">
        <v>847</v>
      </c>
      <c r="J3792" s="109">
        <v>158932</v>
      </c>
      <c r="K3792" s="107">
        <v>2020</v>
      </c>
      <c r="L3792" s="98"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98" t="b">
        <f t="shared" si="59"/>
        <v>1</v>
      </c>
    </row>
    <row r="3793" spans="1:13">
      <c r="A3793" s="107">
        <v>56661</v>
      </c>
      <c r="B3793" s="108" t="s">
        <v>2807</v>
      </c>
      <c r="C3793" s="108" t="s">
        <v>2808</v>
      </c>
      <c r="D3793" s="107">
        <v>56545</v>
      </c>
      <c r="E3793" s="108" t="s">
        <v>132</v>
      </c>
      <c r="F3793" s="108" t="s">
        <v>679</v>
      </c>
      <c r="G3793" s="108" t="s">
        <v>846</v>
      </c>
      <c r="H3793" s="108" t="s">
        <v>847</v>
      </c>
      <c r="I3793" s="108" t="s">
        <v>847</v>
      </c>
      <c r="J3793" s="109">
        <v>17983</v>
      </c>
      <c r="K3793" s="107">
        <v>2020</v>
      </c>
      <c r="L3793" s="98"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98" t="b">
        <f t="shared" si="59"/>
        <v>1</v>
      </c>
    </row>
    <row r="3794" spans="1:13">
      <c r="A3794" s="107">
        <v>56668</v>
      </c>
      <c r="B3794" s="108" t="s">
        <v>2809</v>
      </c>
      <c r="C3794" s="108" t="s">
        <v>2810</v>
      </c>
      <c r="D3794" s="107">
        <v>55917</v>
      </c>
      <c r="E3794" s="108" t="s">
        <v>68</v>
      </c>
      <c r="F3794" s="108" t="s">
        <v>1454</v>
      </c>
      <c r="G3794" s="108" t="s">
        <v>611</v>
      </c>
      <c r="H3794" s="108" t="s">
        <v>604</v>
      </c>
      <c r="I3794" s="108" t="s">
        <v>604</v>
      </c>
      <c r="J3794" s="109">
        <v>149776</v>
      </c>
      <c r="K3794" s="107">
        <v>2020</v>
      </c>
      <c r="L3794" s="98"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98" t="b">
        <f t="shared" si="59"/>
        <v>0</v>
      </c>
    </row>
    <row r="3795" spans="1:13">
      <c r="A3795" s="107">
        <v>56669</v>
      </c>
      <c r="B3795" s="108" t="s">
        <v>2811</v>
      </c>
      <c r="C3795" s="108" t="s">
        <v>2812</v>
      </c>
      <c r="D3795" s="107">
        <v>55918</v>
      </c>
      <c r="E3795" s="108" t="s">
        <v>107</v>
      </c>
      <c r="F3795" s="108" t="s">
        <v>679</v>
      </c>
      <c r="G3795" s="108" t="s">
        <v>846</v>
      </c>
      <c r="H3795" s="108" t="s">
        <v>847</v>
      </c>
      <c r="I3795" s="108" t="s">
        <v>847</v>
      </c>
      <c r="J3795" s="109">
        <v>373198</v>
      </c>
      <c r="K3795" s="107">
        <v>2020</v>
      </c>
      <c r="L3795" s="98"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98" t="b">
        <f t="shared" si="59"/>
        <v>1</v>
      </c>
    </row>
    <row r="3796" spans="1:13">
      <c r="A3796" s="107">
        <v>56671</v>
      </c>
      <c r="B3796" s="108" t="s">
        <v>2813</v>
      </c>
      <c r="C3796" s="108" t="s">
        <v>2814</v>
      </c>
      <c r="D3796" s="107">
        <v>55924</v>
      </c>
      <c r="E3796" s="108" t="s">
        <v>146</v>
      </c>
      <c r="F3796" s="108" t="s">
        <v>679</v>
      </c>
      <c r="G3796" s="108" t="s">
        <v>605</v>
      </c>
      <c r="H3796" s="108" t="s">
        <v>606</v>
      </c>
      <c r="I3796" s="108" t="s">
        <v>607</v>
      </c>
      <c r="J3796" s="109">
        <v>4938684</v>
      </c>
      <c r="K3796" s="107">
        <v>2020</v>
      </c>
      <c r="L3796" s="98"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98" t="b">
        <f t="shared" si="59"/>
        <v>1</v>
      </c>
    </row>
    <row r="3797" spans="1:13">
      <c r="A3797" s="107">
        <v>56671</v>
      </c>
      <c r="B3797" s="108" t="s">
        <v>2813</v>
      </c>
      <c r="C3797" s="108" t="s">
        <v>2814</v>
      </c>
      <c r="D3797" s="107">
        <v>55924</v>
      </c>
      <c r="E3797" s="108" t="s">
        <v>146</v>
      </c>
      <c r="F3797" s="108" t="s">
        <v>679</v>
      </c>
      <c r="G3797" s="108" t="s">
        <v>605</v>
      </c>
      <c r="H3797" s="108" t="s">
        <v>604</v>
      </c>
      <c r="I3797" s="108" t="s">
        <v>604</v>
      </c>
      <c r="J3797" s="109">
        <v>11172.985000000001</v>
      </c>
      <c r="K3797" s="107">
        <v>2020</v>
      </c>
      <c r="L3797" s="98"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98" t="b">
        <f t="shared" si="59"/>
        <v>1</v>
      </c>
    </row>
    <row r="3798" spans="1:13">
      <c r="A3798" s="107">
        <v>56707</v>
      </c>
      <c r="B3798" s="108" t="s">
        <v>2815</v>
      </c>
      <c r="C3798" s="108" t="s">
        <v>2816</v>
      </c>
      <c r="D3798" s="107">
        <v>55952</v>
      </c>
      <c r="E3798" s="108" t="s">
        <v>16</v>
      </c>
      <c r="F3798" s="108" t="s">
        <v>679</v>
      </c>
      <c r="G3798" s="108" t="s">
        <v>605</v>
      </c>
      <c r="H3798" s="108" t="s">
        <v>620</v>
      </c>
      <c r="I3798" s="108" t="s">
        <v>621</v>
      </c>
      <c r="J3798" s="109">
        <v>149.96899999999999</v>
      </c>
      <c r="K3798" s="107">
        <v>2020</v>
      </c>
      <c r="L3798" s="98"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98" t="b">
        <f t="shared" si="59"/>
        <v>1</v>
      </c>
    </row>
    <row r="3799" spans="1:13">
      <c r="A3799" s="107">
        <v>56707</v>
      </c>
      <c r="B3799" s="108" t="s">
        <v>2815</v>
      </c>
      <c r="C3799" s="108" t="s">
        <v>2816</v>
      </c>
      <c r="D3799" s="107">
        <v>55952</v>
      </c>
      <c r="E3799" s="108" t="s">
        <v>16</v>
      </c>
      <c r="F3799" s="108" t="s">
        <v>679</v>
      </c>
      <c r="G3799" s="108" t="s">
        <v>605</v>
      </c>
      <c r="H3799" s="108" t="s">
        <v>785</v>
      </c>
      <c r="I3799" s="108" t="s">
        <v>786</v>
      </c>
      <c r="J3799" s="109">
        <v>56380.031000000003</v>
      </c>
      <c r="K3799" s="107">
        <v>2020</v>
      </c>
      <c r="L3799" s="98"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98" t="b">
        <f t="shared" si="59"/>
        <v>1</v>
      </c>
    </row>
    <row r="3800" spans="1:13">
      <c r="A3800" s="107">
        <v>56751</v>
      </c>
      <c r="B3800" s="108" t="s">
        <v>2817</v>
      </c>
      <c r="C3800" s="108" t="s">
        <v>2719</v>
      </c>
      <c r="D3800" s="107">
        <v>59883</v>
      </c>
      <c r="E3800" s="108" t="s">
        <v>134</v>
      </c>
      <c r="F3800" s="108" t="s">
        <v>679</v>
      </c>
      <c r="G3800" s="108" t="s">
        <v>846</v>
      </c>
      <c r="H3800" s="108" t="s">
        <v>847</v>
      </c>
      <c r="I3800" s="108" t="s">
        <v>847</v>
      </c>
      <c r="J3800" s="109">
        <v>46312</v>
      </c>
      <c r="K3800" s="107">
        <v>2020</v>
      </c>
      <c r="L3800" s="98"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98" t="b">
        <f t="shared" si="59"/>
        <v>1</v>
      </c>
    </row>
    <row r="3801" spans="1:13">
      <c r="A3801" s="107">
        <v>56752</v>
      </c>
      <c r="B3801" s="108" t="s">
        <v>2818</v>
      </c>
      <c r="C3801" s="108" t="s">
        <v>2719</v>
      </c>
      <c r="D3801" s="107">
        <v>59883</v>
      </c>
      <c r="E3801" s="108" t="s">
        <v>151</v>
      </c>
      <c r="F3801" s="108" t="s">
        <v>679</v>
      </c>
      <c r="G3801" s="108" t="s">
        <v>846</v>
      </c>
      <c r="H3801" s="108" t="s">
        <v>847</v>
      </c>
      <c r="I3801" s="108" t="s">
        <v>847</v>
      </c>
      <c r="J3801" s="109">
        <v>110374</v>
      </c>
      <c r="K3801" s="107">
        <v>2020</v>
      </c>
      <c r="L3801" s="98"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98" t="b">
        <f t="shared" si="59"/>
        <v>1</v>
      </c>
    </row>
    <row r="3802" spans="1:13">
      <c r="A3802" s="107">
        <v>56753</v>
      </c>
      <c r="B3802" s="108" t="s">
        <v>2819</v>
      </c>
      <c r="C3802" s="108" t="s">
        <v>2719</v>
      </c>
      <c r="D3802" s="107">
        <v>59883</v>
      </c>
      <c r="E3802" s="108" t="s">
        <v>151</v>
      </c>
      <c r="F3802" s="108" t="s">
        <v>679</v>
      </c>
      <c r="G3802" s="108" t="s">
        <v>846</v>
      </c>
      <c r="H3802" s="108" t="s">
        <v>847</v>
      </c>
      <c r="I3802" s="108" t="s">
        <v>847</v>
      </c>
      <c r="J3802" s="109">
        <v>73581</v>
      </c>
      <c r="K3802" s="107">
        <v>2020</v>
      </c>
      <c r="L3802" s="98"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98" t="b">
        <f t="shared" si="59"/>
        <v>1</v>
      </c>
    </row>
    <row r="3803" spans="1:13">
      <c r="A3803" s="107">
        <v>56763</v>
      </c>
      <c r="B3803" s="108" t="s">
        <v>2820</v>
      </c>
      <c r="C3803" s="108" t="s">
        <v>2820</v>
      </c>
      <c r="D3803" s="107">
        <v>55958</v>
      </c>
      <c r="E3803" s="108" t="s">
        <v>132</v>
      </c>
      <c r="F3803" s="108" t="s">
        <v>679</v>
      </c>
      <c r="G3803" s="108" t="s">
        <v>846</v>
      </c>
      <c r="H3803" s="108" t="s">
        <v>847</v>
      </c>
      <c r="I3803" s="108" t="s">
        <v>847</v>
      </c>
      <c r="J3803" s="109">
        <v>2259411</v>
      </c>
      <c r="K3803" s="107">
        <v>2020</v>
      </c>
      <c r="L3803" s="98"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98" t="b">
        <f t="shared" si="59"/>
        <v>1</v>
      </c>
    </row>
    <row r="3804" spans="1:13">
      <c r="A3804" s="107">
        <v>56777</v>
      </c>
      <c r="B3804" s="108" t="s">
        <v>2821</v>
      </c>
      <c r="C3804" s="108" t="s">
        <v>2822</v>
      </c>
      <c r="D3804" s="107">
        <v>55963</v>
      </c>
      <c r="E3804" s="108" t="s">
        <v>48</v>
      </c>
      <c r="F3804" s="108" t="s">
        <v>679</v>
      </c>
      <c r="G3804" s="108" t="s">
        <v>846</v>
      </c>
      <c r="H3804" s="108" t="s">
        <v>847</v>
      </c>
      <c r="I3804" s="108" t="s">
        <v>847</v>
      </c>
      <c r="J3804" s="109">
        <v>1379976</v>
      </c>
      <c r="K3804" s="107">
        <v>2020</v>
      </c>
      <c r="L3804" s="98"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98" t="b">
        <f t="shared" si="59"/>
        <v>1</v>
      </c>
    </row>
    <row r="3805" spans="1:13">
      <c r="A3805" s="107">
        <v>56784</v>
      </c>
      <c r="B3805" s="108" t="s">
        <v>2823</v>
      </c>
      <c r="C3805" s="108" t="s">
        <v>2824</v>
      </c>
      <c r="D3805" s="107">
        <v>55990</v>
      </c>
      <c r="E3805" s="108" t="s">
        <v>55</v>
      </c>
      <c r="F3805" s="108" t="s">
        <v>679</v>
      </c>
      <c r="G3805" s="108" t="s">
        <v>846</v>
      </c>
      <c r="H3805" s="108" t="s">
        <v>847</v>
      </c>
      <c r="I3805" s="108" t="s">
        <v>847</v>
      </c>
      <c r="J3805" s="109">
        <v>490636</v>
      </c>
      <c r="K3805" s="107">
        <v>2020</v>
      </c>
      <c r="L3805" s="98"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98" t="b">
        <f t="shared" si="59"/>
        <v>1</v>
      </c>
    </row>
    <row r="3806" spans="1:13">
      <c r="A3806" s="107">
        <v>56785</v>
      </c>
      <c r="B3806" s="108" t="s">
        <v>2825</v>
      </c>
      <c r="C3806" s="108" t="s">
        <v>2826</v>
      </c>
      <c r="D3806" s="107">
        <v>55988</v>
      </c>
      <c r="E3806" s="108" t="s">
        <v>140</v>
      </c>
      <c r="F3806" s="108" t="s">
        <v>973</v>
      </c>
      <c r="G3806" s="108" t="s">
        <v>605</v>
      </c>
      <c r="H3806" s="108" t="s">
        <v>606</v>
      </c>
      <c r="I3806" s="108" t="s">
        <v>607</v>
      </c>
      <c r="J3806" s="109">
        <v>1249.7159999999999</v>
      </c>
      <c r="K3806" s="107">
        <v>2020</v>
      </c>
      <c r="L3806" s="98"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98" t="b">
        <f t="shared" si="59"/>
        <v>0</v>
      </c>
    </row>
    <row r="3807" spans="1:13">
      <c r="A3807" s="107">
        <v>56785</v>
      </c>
      <c r="B3807" s="108" t="s">
        <v>2825</v>
      </c>
      <c r="C3807" s="108" t="s">
        <v>2826</v>
      </c>
      <c r="D3807" s="107">
        <v>55988</v>
      </c>
      <c r="E3807" s="108" t="s">
        <v>140</v>
      </c>
      <c r="F3807" s="108" t="s">
        <v>973</v>
      </c>
      <c r="G3807" s="108" t="s">
        <v>605</v>
      </c>
      <c r="H3807" s="108" t="s">
        <v>612</v>
      </c>
      <c r="I3807" s="108" t="s">
        <v>612</v>
      </c>
      <c r="J3807" s="109">
        <v>-7.9610000000000003</v>
      </c>
      <c r="K3807" s="107">
        <v>2020</v>
      </c>
      <c r="L3807" s="98"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98" t="b">
        <f t="shared" si="59"/>
        <v>0</v>
      </c>
    </row>
    <row r="3808" spans="1:13">
      <c r="A3808" s="107">
        <v>56785</v>
      </c>
      <c r="B3808" s="108" t="s">
        <v>2825</v>
      </c>
      <c r="C3808" s="108" t="s">
        <v>2826</v>
      </c>
      <c r="D3808" s="107">
        <v>55988</v>
      </c>
      <c r="E3808" s="108" t="s">
        <v>140</v>
      </c>
      <c r="F3808" s="108" t="s">
        <v>973</v>
      </c>
      <c r="G3808" s="108" t="s">
        <v>605</v>
      </c>
      <c r="H3808" s="108" t="s">
        <v>604</v>
      </c>
      <c r="I3808" s="108" t="s">
        <v>604</v>
      </c>
      <c r="J3808" s="109">
        <v>6250.2449999999999</v>
      </c>
      <c r="K3808" s="107">
        <v>2020</v>
      </c>
      <c r="L3808" s="98"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98" t="b">
        <f t="shared" si="59"/>
        <v>0</v>
      </c>
    </row>
    <row r="3809" spans="1:13">
      <c r="A3809" s="107">
        <v>56785</v>
      </c>
      <c r="B3809" s="108" t="s">
        <v>2825</v>
      </c>
      <c r="C3809" s="108" t="s">
        <v>2826</v>
      </c>
      <c r="D3809" s="107">
        <v>55988</v>
      </c>
      <c r="E3809" s="108" t="s">
        <v>140</v>
      </c>
      <c r="F3809" s="108" t="s">
        <v>973</v>
      </c>
      <c r="G3809" s="108" t="s">
        <v>605</v>
      </c>
      <c r="H3809" s="108" t="s">
        <v>785</v>
      </c>
      <c r="I3809" s="108" t="s">
        <v>786</v>
      </c>
      <c r="J3809" s="109">
        <v>0</v>
      </c>
      <c r="K3809" s="107">
        <v>2020</v>
      </c>
      <c r="L3809" s="98"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98" t="b">
        <f t="shared" si="59"/>
        <v>0</v>
      </c>
    </row>
    <row r="3810" spans="1:13">
      <c r="A3810" s="107">
        <v>56786</v>
      </c>
      <c r="B3810" s="108" t="s">
        <v>2827</v>
      </c>
      <c r="C3810" s="108" t="s">
        <v>985</v>
      </c>
      <c r="D3810" s="107">
        <v>7570</v>
      </c>
      <c r="E3810" s="108" t="s">
        <v>107</v>
      </c>
      <c r="F3810" s="108" t="s">
        <v>603</v>
      </c>
      <c r="G3810" s="108" t="s">
        <v>605</v>
      </c>
      <c r="H3810" s="108" t="s">
        <v>619</v>
      </c>
      <c r="I3810" s="108" t="s">
        <v>607</v>
      </c>
      <c r="J3810" s="109">
        <v>0</v>
      </c>
      <c r="K3810" s="107">
        <v>2020</v>
      </c>
      <c r="L3810" s="98"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98" t="b">
        <f t="shared" si="59"/>
        <v>1</v>
      </c>
    </row>
    <row r="3811" spans="1:13">
      <c r="A3811" s="107">
        <v>56786</v>
      </c>
      <c r="B3811" s="108" t="s">
        <v>2827</v>
      </c>
      <c r="C3811" s="108" t="s">
        <v>985</v>
      </c>
      <c r="D3811" s="107">
        <v>7570</v>
      </c>
      <c r="E3811" s="108" t="s">
        <v>107</v>
      </c>
      <c r="F3811" s="108" t="s">
        <v>603</v>
      </c>
      <c r="G3811" s="108" t="s">
        <v>605</v>
      </c>
      <c r="H3811" s="108" t="s">
        <v>604</v>
      </c>
      <c r="I3811" s="108" t="s">
        <v>604</v>
      </c>
      <c r="J3811" s="109">
        <v>146921.72</v>
      </c>
      <c r="K3811" s="107">
        <v>2020</v>
      </c>
      <c r="L3811" s="98"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98" t="b">
        <f t="shared" si="59"/>
        <v>1</v>
      </c>
    </row>
    <row r="3812" spans="1:13">
      <c r="A3812" s="107">
        <v>56786</v>
      </c>
      <c r="B3812" s="108" t="s">
        <v>2827</v>
      </c>
      <c r="C3812" s="108" t="s">
        <v>985</v>
      </c>
      <c r="D3812" s="107">
        <v>7570</v>
      </c>
      <c r="E3812" s="108" t="s">
        <v>107</v>
      </c>
      <c r="F3812" s="108" t="s">
        <v>603</v>
      </c>
      <c r="G3812" s="108" t="s">
        <v>605</v>
      </c>
      <c r="H3812" s="108" t="s">
        <v>620</v>
      </c>
      <c r="I3812" s="108" t="s">
        <v>621</v>
      </c>
      <c r="J3812" s="109">
        <v>199.601</v>
      </c>
      <c r="K3812" s="107">
        <v>2020</v>
      </c>
      <c r="L3812" s="98"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98" t="b">
        <f t="shared" si="59"/>
        <v>1</v>
      </c>
    </row>
    <row r="3813" spans="1:13">
      <c r="A3813" s="107">
        <v>56786</v>
      </c>
      <c r="B3813" s="108" t="s">
        <v>2827</v>
      </c>
      <c r="C3813" s="108" t="s">
        <v>985</v>
      </c>
      <c r="D3813" s="107">
        <v>7570</v>
      </c>
      <c r="E3813" s="108" t="s">
        <v>107</v>
      </c>
      <c r="F3813" s="108" t="s">
        <v>603</v>
      </c>
      <c r="G3813" s="108" t="s">
        <v>605</v>
      </c>
      <c r="H3813" s="108" t="s">
        <v>628</v>
      </c>
      <c r="I3813" s="108" t="s">
        <v>607</v>
      </c>
      <c r="J3813" s="109">
        <v>45774.682000000001</v>
      </c>
      <c r="K3813" s="107">
        <v>2020</v>
      </c>
      <c r="L3813" s="98"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98" t="b">
        <f t="shared" si="59"/>
        <v>1</v>
      </c>
    </row>
    <row r="3814" spans="1:13">
      <c r="A3814" s="107">
        <v>56792</v>
      </c>
      <c r="B3814" s="108" t="s">
        <v>2828</v>
      </c>
      <c r="C3814" s="108" t="s">
        <v>2734</v>
      </c>
      <c r="D3814" s="107">
        <v>15399</v>
      </c>
      <c r="E3814" s="108" t="s">
        <v>126</v>
      </c>
      <c r="F3814" s="108" t="s">
        <v>679</v>
      </c>
      <c r="G3814" s="108" t="s">
        <v>846</v>
      </c>
      <c r="H3814" s="108" t="s">
        <v>847</v>
      </c>
      <c r="I3814" s="108" t="s">
        <v>847</v>
      </c>
      <c r="J3814" s="109">
        <v>115298</v>
      </c>
      <c r="K3814" s="107">
        <v>2020</v>
      </c>
      <c r="L3814" s="98"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98" t="b">
        <f t="shared" si="59"/>
        <v>1</v>
      </c>
    </row>
    <row r="3815" spans="1:13">
      <c r="A3815" s="107">
        <v>56795</v>
      </c>
      <c r="B3815" s="108" t="s">
        <v>2829</v>
      </c>
      <c r="C3815" s="108" t="s">
        <v>2734</v>
      </c>
      <c r="D3815" s="107">
        <v>15399</v>
      </c>
      <c r="E3815" s="108" t="s">
        <v>132</v>
      </c>
      <c r="F3815" s="108" t="s">
        <v>679</v>
      </c>
      <c r="G3815" s="108" t="s">
        <v>846</v>
      </c>
      <c r="H3815" s="108" t="s">
        <v>847</v>
      </c>
      <c r="I3815" s="108" t="s">
        <v>847</v>
      </c>
      <c r="J3815" s="109">
        <v>373935</v>
      </c>
      <c r="K3815" s="107">
        <v>2020</v>
      </c>
      <c r="L3815" s="98"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98" t="b">
        <f t="shared" si="59"/>
        <v>1</v>
      </c>
    </row>
    <row r="3816" spans="1:13">
      <c r="A3816" s="107">
        <v>56797</v>
      </c>
      <c r="B3816" s="108" t="s">
        <v>2830</v>
      </c>
      <c r="C3816" s="108" t="s">
        <v>2831</v>
      </c>
      <c r="D3816" s="107">
        <v>55992</v>
      </c>
      <c r="E3816" s="108" t="s">
        <v>50</v>
      </c>
      <c r="F3816" s="108" t="s">
        <v>679</v>
      </c>
      <c r="G3816" s="108" t="s">
        <v>846</v>
      </c>
      <c r="H3816" s="108" t="s">
        <v>847</v>
      </c>
      <c r="I3816" s="108" t="s">
        <v>847</v>
      </c>
      <c r="J3816" s="109">
        <v>836563</v>
      </c>
      <c r="K3816" s="107">
        <v>2020</v>
      </c>
      <c r="L3816" s="98"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98" t="b">
        <f t="shared" si="59"/>
        <v>1</v>
      </c>
    </row>
    <row r="3817" spans="1:13">
      <c r="A3817" s="107">
        <v>56798</v>
      </c>
      <c r="B3817" s="108" t="s">
        <v>2832</v>
      </c>
      <c r="C3817" s="108" t="s">
        <v>2833</v>
      </c>
      <c r="D3817" s="107">
        <v>55993</v>
      </c>
      <c r="E3817" s="108" t="s">
        <v>24</v>
      </c>
      <c r="F3817" s="108" t="s">
        <v>679</v>
      </c>
      <c r="G3817" s="108" t="s">
        <v>16</v>
      </c>
      <c r="H3817" s="108" t="s">
        <v>612</v>
      </c>
      <c r="I3817" s="108" t="s">
        <v>612</v>
      </c>
      <c r="J3817" s="109">
        <v>466.07499999999999</v>
      </c>
      <c r="K3817" s="107">
        <v>2020</v>
      </c>
      <c r="L3817" s="98"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98" t="b">
        <f t="shared" si="59"/>
        <v>1</v>
      </c>
    </row>
    <row r="3818" spans="1:13">
      <c r="A3818" s="107">
        <v>56798</v>
      </c>
      <c r="B3818" s="108" t="s">
        <v>2832</v>
      </c>
      <c r="C3818" s="108" t="s">
        <v>2833</v>
      </c>
      <c r="D3818" s="107">
        <v>55993</v>
      </c>
      <c r="E3818" s="108" t="s">
        <v>24</v>
      </c>
      <c r="F3818" s="108" t="s">
        <v>679</v>
      </c>
      <c r="G3818" s="108" t="s">
        <v>16</v>
      </c>
      <c r="H3818" s="108" t="s">
        <v>604</v>
      </c>
      <c r="I3818" s="108" t="s">
        <v>604</v>
      </c>
      <c r="J3818" s="109">
        <v>677581.93</v>
      </c>
      <c r="K3818" s="107">
        <v>2020</v>
      </c>
      <c r="L3818" s="98"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98" t="b">
        <f t="shared" si="59"/>
        <v>1</v>
      </c>
    </row>
    <row r="3819" spans="1:13">
      <c r="A3819" s="107">
        <v>56798</v>
      </c>
      <c r="B3819" s="108" t="s">
        <v>2832</v>
      </c>
      <c r="C3819" s="108" t="s">
        <v>2833</v>
      </c>
      <c r="D3819" s="107">
        <v>55993</v>
      </c>
      <c r="E3819" s="108" t="s">
        <v>24</v>
      </c>
      <c r="F3819" s="108" t="s">
        <v>679</v>
      </c>
      <c r="G3819" s="108" t="s">
        <v>24</v>
      </c>
      <c r="H3819" s="108" t="s">
        <v>612</v>
      </c>
      <c r="I3819" s="108" t="s">
        <v>612</v>
      </c>
      <c r="J3819" s="109">
        <v>850.92700000000002</v>
      </c>
      <c r="K3819" s="107">
        <v>2020</v>
      </c>
      <c r="L3819" s="98"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98" t="b">
        <f t="shared" si="59"/>
        <v>1</v>
      </c>
    </row>
    <row r="3820" spans="1:13">
      <c r="A3820" s="107">
        <v>56798</v>
      </c>
      <c r="B3820" s="108" t="s">
        <v>2832</v>
      </c>
      <c r="C3820" s="108" t="s">
        <v>2833</v>
      </c>
      <c r="D3820" s="107">
        <v>55993</v>
      </c>
      <c r="E3820" s="108" t="s">
        <v>24</v>
      </c>
      <c r="F3820" s="108" t="s">
        <v>679</v>
      </c>
      <c r="G3820" s="108" t="s">
        <v>24</v>
      </c>
      <c r="H3820" s="108" t="s">
        <v>604</v>
      </c>
      <c r="I3820" s="108" t="s">
        <v>604</v>
      </c>
      <c r="J3820" s="109">
        <v>1087466.1000000001</v>
      </c>
      <c r="K3820" s="107">
        <v>2020</v>
      </c>
      <c r="L3820" s="98"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98" t="b">
        <f t="shared" si="59"/>
        <v>1</v>
      </c>
    </row>
    <row r="3821" spans="1:13">
      <c r="A3821" s="107">
        <v>56803</v>
      </c>
      <c r="B3821" s="108" t="s">
        <v>2834</v>
      </c>
      <c r="C3821" s="108" t="s">
        <v>2835</v>
      </c>
      <c r="D3821" s="107">
        <v>56019</v>
      </c>
      <c r="E3821" s="108" t="s">
        <v>16</v>
      </c>
      <c r="F3821" s="108" t="s">
        <v>679</v>
      </c>
      <c r="G3821" s="108" t="s">
        <v>611</v>
      </c>
      <c r="H3821" s="108" t="s">
        <v>604</v>
      </c>
      <c r="I3821" s="108" t="s">
        <v>604</v>
      </c>
      <c r="J3821" s="109">
        <v>556992</v>
      </c>
      <c r="K3821" s="107">
        <v>2020</v>
      </c>
      <c r="L3821" s="98"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98" t="b">
        <f t="shared" si="59"/>
        <v>1</v>
      </c>
    </row>
    <row r="3822" spans="1:13">
      <c r="A3822" s="107">
        <v>56807</v>
      </c>
      <c r="B3822" s="108" t="s">
        <v>2836</v>
      </c>
      <c r="C3822" s="108" t="s">
        <v>1075</v>
      </c>
      <c r="D3822" s="107">
        <v>19876</v>
      </c>
      <c r="E3822" s="108" t="s">
        <v>140</v>
      </c>
      <c r="F3822" s="108" t="s">
        <v>603</v>
      </c>
      <c r="G3822" s="108" t="s">
        <v>16</v>
      </c>
      <c r="H3822" s="108" t="s">
        <v>612</v>
      </c>
      <c r="I3822" s="108" t="s">
        <v>612</v>
      </c>
      <c r="J3822" s="109">
        <v>0</v>
      </c>
      <c r="K3822" s="107">
        <v>2020</v>
      </c>
      <c r="L3822" s="98"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98" t="b">
        <f t="shared" si="59"/>
        <v>1</v>
      </c>
    </row>
    <row r="3823" spans="1:13">
      <c r="A3823" s="107">
        <v>56807</v>
      </c>
      <c r="B3823" s="108" t="s">
        <v>2836</v>
      </c>
      <c r="C3823" s="108" t="s">
        <v>1075</v>
      </c>
      <c r="D3823" s="107">
        <v>19876</v>
      </c>
      <c r="E3823" s="108" t="s">
        <v>140</v>
      </c>
      <c r="F3823" s="108" t="s">
        <v>603</v>
      </c>
      <c r="G3823" s="108" t="s">
        <v>16</v>
      </c>
      <c r="H3823" s="108" t="s">
        <v>604</v>
      </c>
      <c r="I3823" s="108" t="s">
        <v>604</v>
      </c>
      <c r="J3823" s="109">
        <v>0</v>
      </c>
      <c r="K3823" s="107">
        <v>2020</v>
      </c>
      <c r="L3823" s="98"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98" t="b">
        <f t="shared" si="59"/>
        <v>1</v>
      </c>
    </row>
    <row r="3824" spans="1:13">
      <c r="A3824" s="107">
        <v>56807</v>
      </c>
      <c r="B3824" s="108" t="s">
        <v>2836</v>
      </c>
      <c r="C3824" s="108" t="s">
        <v>1075</v>
      </c>
      <c r="D3824" s="107">
        <v>19876</v>
      </c>
      <c r="E3824" s="108" t="s">
        <v>140</v>
      </c>
      <c r="F3824" s="108" t="s">
        <v>603</v>
      </c>
      <c r="G3824" s="108" t="s">
        <v>24</v>
      </c>
      <c r="H3824" s="108" t="s">
        <v>612</v>
      </c>
      <c r="I3824" s="108" t="s">
        <v>612</v>
      </c>
      <c r="J3824" s="109">
        <v>231.78299999999999</v>
      </c>
      <c r="K3824" s="107">
        <v>2020</v>
      </c>
      <c r="L3824" s="98"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98" t="b">
        <f t="shared" si="59"/>
        <v>1</v>
      </c>
    </row>
    <row r="3825" spans="1:13">
      <c r="A3825" s="107">
        <v>56807</v>
      </c>
      <c r="B3825" s="108" t="s">
        <v>2836</v>
      </c>
      <c r="C3825" s="108" t="s">
        <v>1075</v>
      </c>
      <c r="D3825" s="107">
        <v>19876</v>
      </c>
      <c r="E3825" s="108" t="s">
        <v>140</v>
      </c>
      <c r="F3825" s="108" t="s">
        <v>603</v>
      </c>
      <c r="G3825" s="108" t="s">
        <v>24</v>
      </c>
      <c r="H3825" s="108" t="s">
        <v>604</v>
      </c>
      <c r="I3825" s="108" t="s">
        <v>604</v>
      </c>
      <c r="J3825" s="109">
        <v>4270169.2</v>
      </c>
      <c r="K3825" s="107">
        <v>2020</v>
      </c>
      <c r="L3825" s="98"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98" t="b">
        <f t="shared" si="59"/>
        <v>1</v>
      </c>
    </row>
    <row r="3826" spans="1:13">
      <c r="A3826" s="107">
        <v>56808</v>
      </c>
      <c r="B3826" s="108" t="s">
        <v>2837</v>
      </c>
      <c r="C3826" s="108" t="s">
        <v>1075</v>
      </c>
      <c r="D3826" s="107">
        <v>19876</v>
      </c>
      <c r="E3826" s="108" t="s">
        <v>140</v>
      </c>
      <c r="F3826" s="108" t="s">
        <v>603</v>
      </c>
      <c r="G3826" s="108" t="s">
        <v>605</v>
      </c>
      <c r="H3826" s="108" t="s">
        <v>606</v>
      </c>
      <c r="I3826" s="108" t="s">
        <v>607</v>
      </c>
      <c r="J3826" s="109">
        <v>706063.95</v>
      </c>
      <c r="K3826" s="107">
        <v>2020</v>
      </c>
      <c r="L3826" s="98"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98" t="b">
        <f t="shared" si="59"/>
        <v>1</v>
      </c>
    </row>
    <row r="3827" spans="1:13">
      <c r="A3827" s="107">
        <v>56808</v>
      </c>
      <c r="B3827" s="108" t="s">
        <v>2837</v>
      </c>
      <c r="C3827" s="108" t="s">
        <v>1075</v>
      </c>
      <c r="D3827" s="107">
        <v>19876</v>
      </c>
      <c r="E3827" s="108" t="s">
        <v>140</v>
      </c>
      <c r="F3827" s="108" t="s">
        <v>603</v>
      </c>
      <c r="G3827" s="108" t="s">
        <v>605</v>
      </c>
      <c r="H3827" s="108" t="s">
        <v>612</v>
      </c>
      <c r="I3827" s="108" t="s">
        <v>612</v>
      </c>
      <c r="J3827" s="109">
        <v>4846.8490000000002</v>
      </c>
      <c r="K3827" s="107">
        <v>2020</v>
      </c>
      <c r="L3827" s="98"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98" t="b">
        <f t="shared" si="59"/>
        <v>1</v>
      </c>
    </row>
    <row r="3828" spans="1:13">
      <c r="A3828" s="107">
        <v>56808</v>
      </c>
      <c r="B3828" s="108" t="s">
        <v>2837</v>
      </c>
      <c r="C3828" s="108" t="s">
        <v>1075</v>
      </c>
      <c r="D3828" s="107">
        <v>19876</v>
      </c>
      <c r="E3828" s="108" t="s">
        <v>140</v>
      </c>
      <c r="F3828" s="108" t="s">
        <v>603</v>
      </c>
      <c r="G3828" s="108" t="s">
        <v>605</v>
      </c>
      <c r="H3828" s="108" t="s">
        <v>861</v>
      </c>
      <c r="I3828" s="108" t="s">
        <v>862</v>
      </c>
      <c r="J3828" s="109">
        <v>0</v>
      </c>
      <c r="K3828" s="107">
        <v>2020</v>
      </c>
      <c r="L3828" s="98"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98" t="b">
        <f t="shared" si="59"/>
        <v>1</v>
      </c>
    </row>
    <row r="3829" spans="1:13">
      <c r="A3829" s="107">
        <v>56808</v>
      </c>
      <c r="B3829" s="108" t="s">
        <v>2837</v>
      </c>
      <c r="C3829" s="108" t="s">
        <v>1075</v>
      </c>
      <c r="D3829" s="107">
        <v>19876</v>
      </c>
      <c r="E3829" s="108" t="s">
        <v>140</v>
      </c>
      <c r="F3829" s="108" t="s">
        <v>603</v>
      </c>
      <c r="G3829" s="108" t="s">
        <v>605</v>
      </c>
      <c r="H3829" s="108" t="s">
        <v>785</v>
      </c>
      <c r="I3829" s="108" t="s">
        <v>786</v>
      </c>
      <c r="J3829" s="109">
        <v>159154.20000000001</v>
      </c>
      <c r="K3829" s="107">
        <v>2020</v>
      </c>
      <c r="L3829" s="98"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98" t="b">
        <f t="shared" si="59"/>
        <v>1</v>
      </c>
    </row>
    <row r="3830" spans="1:13">
      <c r="A3830" s="107">
        <v>56812</v>
      </c>
      <c r="B3830" s="108" t="s">
        <v>2838</v>
      </c>
      <c r="C3830" s="108" t="s">
        <v>2839</v>
      </c>
      <c r="D3830" s="107">
        <v>56023</v>
      </c>
      <c r="E3830" s="108" t="s">
        <v>10</v>
      </c>
      <c r="F3830" s="108" t="s">
        <v>679</v>
      </c>
      <c r="G3830" s="108" t="s">
        <v>2840</v>
      </c>
      <c r="H3830" s="108" t="s">
        <v>662</v>
      </c>
      <c r="I3830" s="108" t="s">
        <v>662</v>
      </c>
      <c r="J3830" s="109">
        <v>775704</v>
      </c>
      <c r="K3830" s="107">
        <v>2020</v>
      </c>
      <c r="L3830" s="98"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98" t="b">
        <f t="shared" si="59"/>
        <v>1</v>
      </c>
    </row>
    <row r="3831" spans="1:13">
      <c r="A3831" s="107">
        <v>56829</v>
      </c>
      <c r="B3831" s="108" t="s">
        <v>2841</v>
      </c>
      <c r="C3831" s="108" t="s">
        <v>2842</v>
      </c>
      <c r="D3831" s="107">
        <v>61191</v>
      </c>
      <c r="E3831" s="108" t="s">
        <v>64</v>
      </c>
      <c r="F3831" s="108" t="s">
        <v>679</v>
      </c>
      <c r="G3831" s="108" t="s">
        <v>846</v>
      </c>
      <c r="H3831" s="108" t="s">
        <v>847</v>
      </c>
      <c r="I3831" s="108" t="s">
        <v>847</v>
      </c>
      <c r="J3831" s="109">
        <v>285848</v>
      </c>
      <c r="K3831" s="107">
        <v>2020</v>
      </c>
      <c r="L3831" s="98"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98" t="b">
        <f t="shared" si="59"/>
        <v>1</v>
      </c>
    </row>
    <row r="3832" spans="1:13">
      <c r="A3832" s="107">
        <v>56833</v>
      </c>
      <c r="B3832" s="108" t="s">
        <v>2843</v>
      </c>
      <c r="C3832" s="108" t="s">
        <v>2844</v>
      </c>
      <c r="D3832" s="107">
        <v>34691</v>
      </c>
      <c r="E3832" s="108" t="s">
        <v>86</v>
      </c>
      <c r="F3832" s="108" t="s">
        <v>679</v>
      </c>
      <c r="G3832" s="108" t="s">
        <v>1694</v>
      </c>
      <c r="H3832" s="108" t="s">
        <v>1558</v>
      </c>
      <c r="I3832" s="108" t="s">
        <v>727</v>
      </c>
      <c r="J3832" s="109">
        <v>132845</v>
      </c>
      <c r="K3832" s="107">
        <v>2020</v>
      </c>
      <c r="L3832" s="98"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98" t="b">
        <f t="shared" si="59"/>
        <v>1</v>
      </c>
    </row>
    <row r="3833" spans="1:13">
      <c r="A3833" s="107">
        <v>56846</v>
      </c>
      <c r="B3833" s="108" t="s">
        <v>2845</v>
      </c>
      <c r="C3833" s="108" t="s">
        <v>2846</v>
      </c>
      <c r="D3833" s="107">
        <v>56031</v>
      </c>
      <c r="E3833" s="108" t="s">
        <v>68</v>
      </c>
      <c r="F3833" s="108" t="s">
        <v>679</v>
      </c>
      <c r="G3833" s="108" t="s">
        <v>16</v>
      </c>
      <c r="H3833" s="108" t="s">
        <v>604</v>
      </c>
      <c r="I3833" s="108" t="s">
        <v>604</v>
      </c>
      <c r="J3833" s="109">
        <v>1394306</v>
      </c>
      <c r="K3833" s="107">
        <v>2020</v>
      </c>
      <c r="L3833" s="98"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98" t="b">
        <f t="shared" si="59"/>
        <v>1</v>
      </c>
    </row>
    <row r="3834" spans="1:13">
      <c r="A3834" s="107">
        <v>56846</v>
      </c>
      <c r="B3834" s="108" t="s">
        <v>2845</v>
      </c>
      <c r="C3834" s="108" t="s">
        <v>2846</v>
      </c>
      <c r="D3834" s="107">
        <v>56031</v>
      </c>
      <c r="E3834" s="108" t="s">
        <v>68</v>
      </c>
      <c r="F3834" s="108" t="s">
        <v>679</v>
      </c>
      <c r="G3834" s="108" t="s">
        <v>24</v>
      </c>
      <c r="H3834" s="108" t="s">
        <v>604</v>
      </c>
      <c r="I3834" s="108" t="s">
        <v>604</v>
      </c>
      <c r="J3834" s="109">
        <v>2399510</v>
      </c>
      <c r="K3834" s="107">
        <v>2020</v>
      </c>
      <c r="L3834" s="98"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98" t="b">
        <f t="shared" si="59"/>
        <v>1</v>
      </c>
    </row>
    <row r="3835" spans="1:13">
      <c r="A3835" s="107">
        <v>56857</v>
      </c>
      <c r="B3835" s="108" t="s">
        <v>2847</v>
      </c>
      <c r="C3835" s="108" t="s">
        <v>2848</v>
      </c>
      <c r="D3835" s="107">
        <v>56072</v>
      </c>
      <c r="E3835" s="108" t="s">
        <v>102</v>
      </c>
      <c r="F3835" s="108" t="s">
        <v>679</v>
      </c>
      <c r="G3835" s="108" t="s">
        <v>846</v>
      </c>
      <c r="H3835" s="108" t="s">
        <v>847</v>
      </c>
      <c r="I3835" s="108" t="s">
        <v>847</v>
      </c>
      <c r="J3835" s="109">
        <v>488006</v>
      </c>
      <c r="K3835" s="107">
        <v>2020</v>
      </c>
      <c r="L3835" s="98"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98" t="b">
        <f t="shared" si="59"/>
        <v>1</v>
      </c>
    </row>
    <row r="3836" spans="1:13">
      <c r="A3836" s="107">
        <v>56868</v>
      </c>
      <c r="B3836" s="108" t="s">
        <v>2849</v>
      </c>
      <c r="C3836" s="108" t="s">
        <v>2850</v>
      </c>
      <c r="D3836" s="107">
        <v>55858</v>
      </c>
      <c r="E3836" s="108" t="s">
        <v>110</v>
      </c>
      <c r="F3836" s="108" t="s">
        <v>679</v>
      </c>
      <c r="G3836" s="108" t="s">
        <v>649</v>
      </c>
      <c r="H3836" s="108" t="s">
        <v>650</v>
      </c>
      <c r="I3836" s="108" t="s">
        <v>651</v>
      </c>
      <c r="J3836" s="109">
        <v>127723</v>
      </c>
      <c r="K3836" s="107">
        <v>2020</v>
      </c>
      <c r="L3836" s="98"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98" t="b">
        <f t="shared" si="59"/>
        <v>1</v>
      </c>
    </row>
    <row r="3837" spans="1:13">
      <c r="A3837" s="107">
        <v>56869</v>
      </c>
      <c r="B3837" s="108" t="s">
        <v>2851</v>
      </c>
      <c r="C3837" s="108" t="s">
        <v>2850</v>
      </c>
      <c r="D3837" s="107">
        <v>55858</v>
      </c>
      <c r="E3837" s="108" t="s">
        <v>110</v>
      </c>
      <c r="F3837" s="108" t="s">
        <v>679</v>
      </c>
      <c r="G3837" s="108" t="s">
        <v>649</v>
      </c>
      <c r="H3837" s="108" t="s">
        <v>650</v>
      </c>
      <c r="I3837" s="108" t="s">
        <v>651</v>
      </c>
      <c r="J3837" s="109">
        <v>162815</v>
      </c>
      <c r="K3837" s="107">
        <v>2020</v>
      </c>
      <c r="L3837" s="98"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98" t="b">
        <f t="shared" si="59"/>
        <v>1</v>
      </c>
    </row>
    <row r="3838" spans="1:13">
      <c r="A3838" s="107">
        <v>56880</v>
      </c>
      <c r="B3838" s="108" t="s">
        <v>2852</v>
      </c>
      <c r="C3838" s="108" t="s">
        <v>2844</v>
      </c>
      <c r="D3838" s="107">
        <v>34691</v>
      </c>
      <c r="E3838" s="108" t="s">
        <v>86</v>
      </c>
      <c r="F3838" s="108" t="s">
        <v>679</v>
      </c>
      <c r="G3838" s="108" t="s">
        <v>1694</v>
      </c>
      <c r="H3838" s="108" t="s">
        <v>1558</v>
      </c>
      <c r="I3838" s="108" t="s">
        <v>727</v>
      </c>
      <c r="J3838" s="109">
        <v>98357</v>
      </c>
      <c r="K3838" s="107">
        <v>2020</v>
      </c>
      <c r="L3838" s="98"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98" t="b">
        <f t="shared" si="59"/>
        <v>1</v>
      </c>
    </row>
    <row r="3839" spans="1:13">
      <c r="A3839" s="107">
        <v>56893</v>
      </c>
      <c r="B3839" s="108" t="s">
        <v>2853</v>
      </c>
      <c r="C3839" s="108" t="s">
        <v>2854</v>
      </c>
      <c r="D3839" s="107">
        <v>6169</v>
      </c>
      <c r="E3839" s="108" t="s">
        <v>41</v>
      </c>
      <c r="F3839" s="108" t="s">
        <v>603</v>
      </c>
      <c r="G3839" s="108" t="s">
        <v>664</v>
      </c>
      <c r="H3839" s="108" t="s">
        <v>636</v>
      </c>
      <c r="I3839" s="108" t="s">
        <v>665</v>
      </c>
      <c r="J3839" s="109">
        <v>5943</v>
      </c>
      <c r="K3839" s="107">
        <v>2020</v>
      </c>
      <c r="L3839" s="98"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98" t="b">
        <f t="shared" si="59"/>
        <v>1</v>
      </c>
    </row>
    <row r="3840" spans="1:13">
      <c r="A3840" s="107">
        <v>56895</v>
      </c>
      <c r="B3840" s="108" t="s">
        <v>2855</v>
      </c>
      <c r="C3840" s="108" t="s">
        <v>2856</v>
      </c>
      <c r="D3840" s="107">
        <v>56101</v>
      </c>
      <c r="E3840" s="108" t="s">
        <v>16</v>
      </c>
      <c r="F3840" s="108" t="s">
        <v>679</v>
      </c>
      <c r="G3840" s="108" t="s">
        <v>649</v>
      </c>
      <c r="H3840" s="108" t="s">
        <v>650</v>
      </c>
      <c r="I3840" s="108" t="s">
        <v>651</v>
      </c>
      <c r="J3840" s="109">
        <v>80554</v>
      </c>
      <c r="K3840" s="107">
        <v>2020</v>
      </c>
      <c r="L3840" s="98"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98" t="b">
        <f t="shared" si="59"/>
        <v>1</v>
      </c>
    </row>
    <row r="3841" spans="1:13">
      <c r="A3841" s="107">
        <v>56908</v>
      </c>
      <c r="B3841" s="108" t="s">
        <v>2857</v>
      </c>
      <c r="C3841" s="108" t="s">
        <v>2858</v>
      </c>
      <c r="D3841" s="107">
        <v>56815</v>
      </c>
      <c r="E3841" s="108" t="s">
        <v>86</v>
      </c>
      <c r="F3841" s="108" t="s">
        <v>603</v>
      </c>
      <c r="G3841" s="108" t="s">
        <v>611</v>
      </c>
      <c r="H3841" s="108" t="s">
        <v>612</v>
      </c>
      <c r="I3841" s="108" t="s">
        <v>612</v>
      </c>
      <c r="J3841" s="109">
        <v>22.416</v>
      </c>
      <c r="K3841" s="107">
        <v>2020</v>
      </c>
      <c r="L3841" s="98"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98" t="b">
        <f t="shared" si="59"/>
        <v>1</v>
      </c>
    </row>
    <row r="3842" spans="1:13">
      <c r="A3842" s="107">
        <v>56908</v>
      </c>
      <c r="B3842" s="108" t="s">
        <v>2857</v>
      </c>
      <c r="C3842" s="108" t="s">
        <v>2858</v>
      </c>
      <c r="D3842" s="107">
        <v>56815</v>
      </c>
      <c r="E3842" s="108" t="s">
        <v>86</v>
      </c>
      <c r="F3842" s="108" t="s">
        <v>603</v>
      </c>
      <c r="G3842" s="108" t="s">
        <v>611</v>
      </c>
      <c r="H3842" s="108" t="s">
        <v>604</v>
      </c>
      <c r="I3842" s="108" t="s">
        <v>604</v>
      </c>
      <c r="J3842" s="109">
        <v>179299.58</v>
      </c>
      <c r="K3842" s="107">
        <v>2020</v>
      </c>
      <c r="L3842" s="98"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98" t="b">
        <f t="shared" si="59"/>
        <v>1</v>
      </c>
    </row>
    <row r="3843" spans="1:13">
      <c r="A3843" s="107">
        <v>56913</v>
      </c>
      <c r="B3843" s="108" t="s">
        <v>2859</v>
      </c>
      <c r="C3843" s="108" t="s">
        <v>2859</v>
      </c>
      <c r="D3843" s="107">
        <v>56121</v>
      </c>
      <c r="E3843" s="108" t="s">
        <v>50</v>
      </c>
      <c r="F3843" s="108" t="s">
        <v>679</v>
      </c>
      <c r="G3843" s="108" t="s">
        <v>846</v>
      </c>
      <c r="H3843" s="108" t="s">
        <v>847</v>
      </c>
      <c r="I3843" s="108" t="s">
        <v>847</v>
      </c>
      <c r="J3843" s="109">
        <v>201517</v>
      </c>
      <c r="K3843" s="107">
        <v>2020</v>
      </c>
      <c r="L3843" s="98"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98" t="b">
        <f t="shared" si="59"/>
        <v>1</v>
      </c>
    </row>
    <row r="3844" spans="1:13">
      <c r="A3844" s="107">
        <v>56923</v>
      </c>
      <c r="B3844" s="108" t="s">
        <v>2860</v>
      </c>
      <c r="C3844" s="108" t="s">
        <v>2860</v>
      </c>
      <c r="D3844" s="107">
        <v>56123</v>
      </c>
      <c r="E3844" s="108" t="s">
        <v>50</v>
      </c>
      <c r="F3844" s="108" t="s">
        <v>679</v>
      </c>
      <c r="G3844" s="108" t="s">
        <v>846</v>
      </c>
      <c r="H3844" s="108" t="s">
        <v>847</v>
      </c>
      <c r="I3844" s="108" t="s">
        <v>847</v>
      </c>
      <c r="J3844" s="109">
        <v>577609</v>
      </c>
      <c r="K3844" s="107">
        <v>2020</v>
      </c>
      <c r="L3844" s="98"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98" t="b">
        <f t="shared" si="59"/>
        <v>1</v>
      </c>
    </row>
    <row r="3845" spans="1:13">
      <c r="A3845" s="107">
        <v>56924</v>
      </c>
      <c r="B3845" s="108" t="s">
        <v>2861</v>
      </c>
      <c r="C3845" s="108" t="s">
        <v>2861</v>
      </c>
      <c r="D3845" s="107">
        <v>56119</v>
      </c>
      <c r="E3845" s="108" t="s">
        <v>50</v>
      </c>
      <c r="F3845" s="108" t="s">
        <v>679</v>
      </c>
      <c r="G3845" s="108" t="s">
        <v>846</v>
      </c>
      <c r="H3845" s="108" t="s">
        <v>847</v>
      </c>
      <c r="I3845" s="108" t="s">
        <v>847</v>
      </c>
      <c r="J3845" s="109">
        <v>564654</v>
      </c>
      <c r="K3845" s="107">
        <v>2020</v>
      </c>
      <c r="L3845" s="98"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98" t="b">
        <f t="shared" si="59"/>
        <v>1</v>
      </c>
    </row>
    <row r="3846" spans="1:13">
      <c r="A3846" s="107">
        <v>56925</v>
      </c>
      <c r="B3846" s="108" t="s">
        <v>2862</v>
      </c>
      <c r="C3846" s="108" t="s">
        <v>2862</v>
      </c>
      <c r="D3846" s="107">
        <v>56124</v>
      </c>
      <c r="E3846" s="108" t="s">
        <v>50</v>
      </c>
      <c r="F3846" s="108" t="s">
        <v>679</v>
      </c>
      <c r="G3846" s="108" t="s">
        <v>846</v>
      </c>
      <c r="H3846" s="108" t="s">
        <v>847</v>
      </c>
      <c r="I3846" s="108" t="s">
        <v>847</v>
      </c>
      <c r="J3846" s="109">
        <v>752535</v>
      </c>
      <c r="K3846" s="107">
        <v>2020</v>
      </c>
      <c r="L3846" s="98"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98" t="b">
        <f t="shared" si="59"/>
        <v>1</v>
      </c>
    </row>
    <row r="3847" spans="1:13">
      <c r="A3847" s="107">
        <v>56932</v>
      </c>
      <c r="B3847" s="108" t="s">
        <v>2863</v>
      </c>
      <c r="C3847" s="108" t="s">
        <v>2647</v>
      </c>
      <c r="D3847" s="107">
        <v>22040</v>
      </c>
      <c r="E3847" s="108" t="s">
        <v>143</v>
      </c>
      <c r="F3847" s="108" t="s">
        <v>1454</v>
      </c>
      <c r="G3847" s="108" t="s">
        <v>649</v>
      </c>
      <c r="H3847" s="108" t="s">
        <v>612</v>
      </c>
      <c r="I3847" s="108" t="s">
        <v>612</v>
      </c>
      <c r="J3847" s="109">
        <v>0</v>
      </c>
      <c r="K3847" s="107">
        <v>2020</v>
      </c>
      <c r="L3847" s="98"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98" t="b">
        <f t="shared" si="59"/>
        <v>0</v>
      </c>
    </row>
    <row r="3848" spans="1:13">
      <c r="A3848" s="107">
        <v>56934</v>
      </c>
      <c r="B3848" s="108" t="s">
        <v>2864</v>
      </c>
      <c r="C3848" s="108" t="s">
        <v>2865</v>
      </c>
      <c r="D3848" s="107">
        <v>56158</v>
      </c>
      <c r="E3848" s="108" t="s">
        <v>41</v>
      </c>
      <c r="F3848" s="108" t="s">
        <v>679</v>
      </c>
      <c r="G3848" s="108" t="s">
        <v>846</v>
      </c>
      <c r="H3848" s="108" t="s">
        <v>847</v>
      </c>
      <c r="I3848" s="108" t="s">
        <v>847</v>
      </c>
      <c r="J3848" s="109">
        <v>18993.97</v>
      </c>
      <c r="K3848" s="107">
        <v>2020</v>
      </c>
      <c r="L3848" s="98"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98"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07">
        <v>56935</v>
      </c>
      <c r="B3849" s="108" t="s">
        <v>2866</v>
      </c>
      <c r="C3849" s="108" t="s">
        <v>2867</v>
      </c>
      <c r="D3849" s="107">
        <v>56157</v>
      </c>
      <c r="E3849" s="108" t="s">
        <v>41</v>
      </c>
      <c r="F3849" s="108" t="s">
        <v>679</v>
      </c>
      <c r="G3849" s="108" t="s">
        <v>846</v>
      </c>
      <c r="H3849" s="108" t="s">
        <v>847</v>
      </c>
      <c r="I3849" s="108" t="s">
        <v>847</v>
      </c>
      <c r="J3849" s="109">
        <v>41982.27</v>
      </c>
      <c r="K3849" s="107">
        <v>2020</v>
      </c>
      <c r="L3849" s="98"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98" t="b">
        <f t="shared" si="60"/>
        <v>1</v>
      </c>
    </row>
    <row r="3850" spans="1:13">
      <c r="A3850" s="107">
        <v>56936</v>
      </c>
      <c r="B3850" s="108" t="s">
        <v>2868</v>
      </c>
      <c r="C3850" s="108" t="s">
        <v>2869</v>
      </c>
      <c r="D3850" s="107">
        <v>5914</v>
      </c>
      <c r="E3850" s="108" t="s">
        <v>102</v>
      </c>
      <c r="F3850" s="108" t="s">
        <v>1570</v>
      </c>
      <c r="G3850" s="108" t="s">
        <v>664</v>
      </c>
      <c r="H3850" s="108" t="s">
        <v>636</v>
      </c>
      <c r="I3850" s="108" t="s">
        <v>665</v>
      </c>
      <c r="J3850" s="109">
        <v>48493</v>
      </c>
      <c r="K3850" s="107">
        <v>2020</v>
      </c>
      <c r="L3850" s="98"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98" t="b">
        <f t="shared" si="60"/>
        <v>0</v>
      </c>
    </row>
    <row r="3851" spans="1:13">
      <c r="A3851" s="107">
        <v>56937</v>
      </c>
      <c r="B3851" s="108" t="s">
        <v>2870</v>
      </c>
      <c r="C3851" s="108" t="s">
        <v>2870</v>
      </c>
      <c r="D3851" s="107">
        <v>56175</v>
      </c>
      <c r="E3851" s="108" t="s">
        <v>148</v>
      </c>
      <c r="F3851" s="108" t="s">
        <v>1570</v>
      </c>
      <c r="G3851" s="108" t="s">
        <v>649</v>
      </c>
      <c r="H3851" s="108" t="s">
        <v>612</v>
      </c>
      <c r="I3851" s="108" t="s">
        <v>612</v>
      </c>
      <c r="J3851" s="109">
        <v>1</v>
      </c>
      <c r="K3851" s="107">
        <v>2020</v>
      </c>
      <c r="L3851" s="98"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98" t="b">
        <f t="shared" si="60"/>
        <v>0</v>
      </c>
    </row>
    <row r="3852" spans="1:13">
      <c r="A3852" s="107">
        <v>56940</v>
      </c>
      <c r="B3852" s="108" t="s">
        <v>2871</v>
      </c>
      <c r="C3852" s="108" t="s">
        <v>2872</v>
      </c>
      <c r="D3852" s="107">
        <v>56204</v>
      </c>
      <c r="E3852" s="108" t="s">
        <v>102</v>
      </c>
      <c r="F3852" s="108" t="s">
        <v>679</v>
      </c>
      <c r="G3852" s="108" t="s">
        <v>16</v>
      </c>
      <c r="H3852" s="108" t="s">
        <v>612</v>
      </c>
      <c r="I3852" s="108" t="s">
        <v>612</v>
      </c>
      <c r="J3852" s="109">
        <v>40.209000000000003</v>
      </c>
      <c r="K3852" s="107">
        <v>2020</v>
      </c>
      <c r="L3852" s="98"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98" t="b">
        <f t="shared" si="60"/>
        <v>1</v>
      </c>
    </row>
    <row r="3853" spans="1:13">
      <c r="A3853" s="107">
        <v>56940</v>
      </c>
      <c r="B3853" s="108" t="s">
        <v>2871</v>
      </c>
      <c r="C3853" s="108" t="s">
        <v>2872</v>
      </c>
      <c r="D3853" s="107">
        <v>56204</v>
      </c>
      <c r="E3853" s="108" t="s">
        <v>102</v>
      </c>
      <c r="F3853" s="108" t="s">
        <v>679</v>
      </c>
      <c r="G3853" s="108" t="s">
        <v>16</v>
      </c>
      <c r="H3853" s="108" t="s">
        <v>604</v>
      </c>
      <c r="I3853" s="108" t="s">
        <v>604</v>
      </c>
      <c r="J3853" s="109">
        <v>1800595.8</v>
      </c>
      <c r="K3853" s="107">
        <v>2020</v>
      </c>
      <c r="L3853" s="98"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98" t="b">
        <f t="shared" si="60"/>
        <v>1</v>
      </c>
    </row>
    <row r="3854" spans="1:13">
      <c r="A3854" s="107">
        <v>56940</v>
      </c>
      <c r="B3854" s="108" t="s">
        <v>2871</v>
      </c>
      <c r="C3854" s="108" t="s">
        <v>2872</v>
      </c>
      <c r="D3854" s="107">
        <v>56204</v>
      </c>
      <c r="E3854" s="108" t="s">
        <v>102</v>
      </c>
      <c r="F3854" s="108" t="s">
        <v>679</v>
      </c>
      <c r="G3854" s="108" t="s">
        <v>24</v>
      </c>
      <c r="H3854" s="108" t="s">
        <v>612</v>
      </c>
      <c r="I3854" s="108" t="s">
        <v>612</v>
      </c>
      <c r="J3854" s="109">
        <v>65.585999999999999</v>
      </c>
      <c r="K3854" s="107">
        <v>2020</v>
      </c>
      <c r="L3854" s="98"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98" t="b">
        <f t="shared" si="60"/>
        <v>1</v>
      </c>
    </row>
    <row r="3855" spans="1:13">
      <c r="A3855" s="107">
        <v>56940</v>
      </c>
      <c r="B3855" s="108" t="s">
        <v>2871</v>
      </c>
      <c r="C3855" s="108" t="s">
        <v>2872</v>
      </c>
      <c r="D3855" s="107">
        <v>56204</v>
      </c>
      <c r="E3855" s="108" t="s">
        <v>102</v>
      </c>
      <c r="F3855" s="108" t="s">
        <v>679</v>
      </c>
      <c r="G3855" s="108" t="s">
        <v>24</v>
      </c>
      <c r="H3855" s="108" t="s">
        <v>604</v>
      </c>
      <c r="I3855" s="108" t="s">
        <v>604</v>
      </c>
      <c r="J3855" s="109">
        <v>2900248.4</v>
      </c>
      <c r="K3855" s="107">
        <v>2020</v>
      </c>
      <c r="L3855" s="98"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98" t="b">
        <f t="shared" si="60"/>
        <v>1</v>
      </c>
    </row>
    <row r="3856" spans="1:13">
      <c r="A3856" s="107">
        <v>56942</v>
      </c>
      <c r="B3856" s="108" t="s">
        <v>2873</v>
      </c>
      <c r="C3856" s="108" t="s">
        <v>1213</v>
      </c>
      <c r="D3856" s="107">
        <v>20860</v>
      </c>
      <c r="E3856" s="108" t="s">
        <v>148</v>
      </c>
      <c r="F3856" s="108" t="s">
        <v>603</v>
      </c>
      <c r="G3856" s="108" t="s">
        <v>846</v>
      </c>
      <c r="H3856" s="108" t="s">
        <v>847</v>
      </c>
      <c r="I3856" s="108" t="s">
        <v>847</v>
      </c>
      <c r="J3856" s="109">
        <v>151122</v>
      </c>
      <c r="K3856" s="107">
        <v>2020</v>
      </c>
      <c r="L3856" s="98"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98" t="b">
        <f t="shared" si="60"/>
        <v>1</v>
      </c>
    </row>
    <row r="3857" spans="1:13">
      <c r="A3857" s="107">
        <v>56948</v>
      </c>
      <c r="B3857" s="108" t="s">
        <v>2874</v>
      </c>
      <c r="C3857" s="108" t="s">
        <v>660</v>
      </c>
      <c r="D3857" s="107">
        <v>16572</v>
      </c>
      <c r="E3857" s="108" t="s">
        <v>10</v>
      </c>
      <c r="F3857" s="108" t="s">
        <v>603</v>
      </c>
      <c r="G3857" s="108" t="s">
        <v>611</v>
      </c>
      <c r="H3857" s="108" t="s">
        <v>604</v>
      </c>
      <c r="I3857" s="108" t="s">
        <v>604</v>
      </c>
      <c r="J3857" s="109">
        <v>499566</v>
      </c>
      <c r="K3857" s="107">
        <v>2020</v>
      </c>
      <c r="L3857" s="98"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98" t="b">
        <f t="shared" si="60"/>
        <v>1</v>
      </c>
    </row>
    <row r="3858" spans="1:13">
      <c r="A3858" s="107">
        <v>56960</v>
      </c>
      <c r="B3858" s="108" t="s">
        <v>2875</v>
      </c>
      <c r="C3858" s="108" t="s">
        <v>2876</v>
      </c>
      <c r="D3858" s="107">
        <v>56271</v>
      </c>
      <c r="E3858" s="108" t="s">
        <v>151</v>
      </c>
      <c r="F3858" s="108" t="s">
        <v>679</v>
      </c>
      <c r="G3858" s="108" t="s">
        <v>846</v>
      </c>
      <c r="H3858" s="108" t="s">
        <v>847</v>
      </c>
      <c r="I3858" s="108" t="s">
        <v>847</v>
      </c>
      <c r="J3858" s="109">
        <v>86605</v>
      </c>
      <c r="K3858" s="107">
        <v>2020</v>
      </c>
      <c r="L3858" s="98"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98" t="b">
        <f t="shared" si="60"/>
        <v>1</v>
      </c>
    </row>
    <row r="3859" spans="1:13">
      <c r="A3859" s="107">
        <v>56961</v>
      </c>
      <c r="B3859" s="108" t="s">
        <v>2877</v>
      </c>
      <c r="C3859" s="108" t="s">
        <v>2878</v>
      </c>
      <c r="D3859" s="107">
        <v>56272</v>
      </c>
      <c r="E3859" s="108" t="s">
        <v>132</v>
      </c>
      <c r="F3859" s="108" t="s">
        <v>679</v>
      </c>
      <c r="G3859" s="108" t="s">
        <v>725</v>
      </c>
      <c r="H3859" s="108" t="s">
        <v>726</v>
      </c>
      <c r="I3859" s="108" t="s">
        <v>727</v>
      </c>
      <c r="J3859" s="109">
        <v>-1333</v>
      </c>
      <c r="K3859" s="107">
        <v>2020</v>
      </c>
      <c r="L3859" s="98"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98" t="b">
        <f t="shared" si="60"/>
        <v>1</v>
      </c>
    </row>
    <row r="3860" spans="1:13">
      <c r="A3860" s="107">
        <v>56961</v>
      </c>
      <c r="B3860" s="108" t="s">
        <v>2877</v>
      </c>
      <c r="C3860" s="108" t="s">
        <v>2878</v>
      </c>
      <c r="D3860" s="107">
        <v>56272</v>
      </c>
      <c r="E3860" s="108" t="s">
        <v>132</v>
      </c>
      <c r="F3860" s="108" t="s">
        <v>679</v>
      </c>
      <c r="G3860" s="108" t="s">
        <v>846</v>
      </c>
      <c r="H3860" s="108" t="s">
        <v>847</v>
      </c>
      <c r="I3860" s="108" t="s">
        <v>847</v>
      </c>
      <c r="J3860" s="109">
        <v>390429</v>
      </c>
      <c r="K3860" s="107">
        <v>2020</v>
      </c>
      <c r="L3860" s="98"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98" t="b">
        <f t="shared" si="60"/>
        <v>1</v>
      </c>
    </row>
    <row r="3861" spans="1:13">
      <c r="A3861" s="107">
        <v>56963</v>
      </c>
      <c r="B3861" s="108" t="s">
        <v>2879</v>
      </c>
      <c r="C3861" s="108" t="s">
        <v>2880</v>
      </c>
      <c r="D3861" s="107">
        <v>56236</v>
      </c>
      <c r="E3861" s="108" t="s">
        <v>97</v>
      </c>
      <c r="F3861" s="108" t="s">
        <v>679</v>
      </c>
      <c r="G3861" s="108" t="s">
        <v>16</v>
      </c>
      <c r="H3861" s="108" t="s">
        <v>604</v>
      </c>
      <c r="I3861" s="108" t="s">
        <v>604</v>
      </c>
      <c r="J3861" s="109">
        <v>842597</v>
      </c>
      <c r="K3861" s="107">
        <v>2020</v>
      </c>
      <c r="L3861" s="98"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98" t="b">
        <f t="shared" si="60"/>
        <v>1</v>
      </c>
    </row>
    <row r="3862" spans="1:13">
      <c r="A3862" s="107">
        <v>56963</v>
      </c>
      <c r="B3862" s="108" t="s">
        <v>2879</v>
      </c>
      <c r="C3862" s="108" t="s">
        <v>2880</v>
      </c>
      <c r="D3862" s="107">
        <v>56236</v>
      </c>
      <c r="E3862" s="108" t="s">
        <v>97</v>
      </c>
      <c r="F3862" s="108" t="s">
        <v>679</v>
      </c>
      <c r="G3862" s="108" t="s">
        <v>24</v>
      </c>
      <c r="H3862" s="108" t="s">
        <v>604</v>
      </c>
      <c r="I3862" s="108" t="s">
        <v>604</v>
      </c>
      <c r="J3862" s="109">
        <v>1371490</v>
      </c>
      <c r="K3862" s="107">
        <v>2020</v>
      </c>
      <c r="L3862" s="98"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98" t="b">
        <f t="shared" si="60"/>
        <v>1</v>
      </c>
    </row>
    <row r="3863" spans="1:13">
      <c r="A3863" s="107">
        <v>56964</v>
      </c>
      <c r="B3863" s="108" t="s">
        <v>2881</v>
      </c>
      <c r="C3863" s="108" t="s">
        <v>2882</v>
      </c>
      <c r="D3863" s="107">
        <v>56267</v>
      </c>
      <c r="E3863" s="108" t="s">
        <v>97</v>
      </c>
      <c r="F3863" s="108" t="s">
        <v>679</v>
      </c>
      <c r="G3863" s="108" t="s">
        <v>611</v>
      </c>
      <c r="H3863" s="108" t="s">
        <v>612</v>
      </c>
      <c r="I3863" s="108" t="s">
        <v>612</v>
      </c>
      <c r="J3863" s="109">
        <v>0</v>
      </c>
      <c r="K3863" s="107">
        <v>2020</v>
      </c>
      <c r="L3863" s="98"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98" t="b">
        <f t="shared" si="60"/>
        <v>1</v>
      </c>
    </row>
    <row r="3864" spans="1:13">
      <c r="A3864" s="107">
        <v>56964</v>
      </c>
      <c r="B3864" s="108" t="s">
        <v>2881</v>
      </c>
      <c r="C3864" s="108" t="s">
        <v>2882</v>
      </c>
      <c r="D3864" s="107">
        <v>56267</v>
      </c>
      <c r="E3864" s="108" t="s">
        <v>97</v>
      </c>
      <c r="F3864" s="108" t="s">
        <v>679</v>
      </c>
      <c r="G3864" s="108" t="s">
        <v>611</v>
      </c>
      <c r="H3864" s="108" t="s">
        <v>604</v>
      </c>
      <c r="I3864" s="108" t="s">
        <v>604</v>
      </c>
      <c r="J3864" s="109">
        <v>347827</v>
      </c>
      <c r="K3864" s="107">
        <v>2020</v>
      </c>
      <c r="L3864" s="98"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98" t="b">
        <f t="shared" si="60"/>
        <v>1</v>
      </c>
    </row>
    <row r="3865" spans="1:13">
      <c r="A3865" s="107">
        <v>56981</v>
      </c>
      <c r="B3865" s="108" t="s">
        <v>2883</v>
      </c>
      <c r="C3865" s="108" t="s">
        <v>2786</v>
      </c>
      <c r="D3865" s="107">
        <v>56215</v>
      </c>
      <c r="E3865" s="108" t="s">
        <v>132</v>
      </c>
      <c r="F3865" s="108" t="s">
        <v>679</v>
      </c>
      <c r="G3865" s="108" t="s">
        <v>725</v>
      </c>
      <c r="H3865" s="108" t="s">
        <v>726</v>
      </c>
      <c r="I3865" s="108" t="s">
        <v>727</v>
      </c>
      <c r="J3865" s="109">
        <v>-1189</v>
      </c>
      <c r="K3865" s="107">
        <v>2020</v>
      </c>
      <c r="L3865" s="98"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98" t="b">
        <f t="shared" si="60"/>
        <v>1</v>
      </c>
    </row>
    <row r="3866" spans="1:13">
      <c r="A3866" s="107">
        <v>56981</v>
      </c>
      <c r="B3866" s="108" t="s">
        <v>2883</v>
      </c>
      <c r="C3866" s="108" t="s">
        <v>2786</v>
      </c>
      <c r="D3866" s="107">
        <v>56215</v>
      </c>
      <c r="E3866" s="108" t="s">
        <v>132</v>
      </c>
      <c r="F3866" s="108" t="s">
        <v>679</v>
      </c>
      <c r="G3866" s="108" t="s">
        <v>846</v>
      </c>
      <c r="H3866" s="108" t="s">
        <v>847</v>
      </c>
      <c r="I3866" s="108" t="s">
        <v>847</v>
      </c>
      <c r="J3866" s="109">
        <v>702898</v>
      </c>
      <c r="K3866" s="107">
        <v>2020</v>
      </c>
      <c r="L3866" s="98"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98" t="b">
        <f t="shared" si="60"/>
        <v>1</v>
      </c>
    </row>
    <row r="3867" spans="1:13">
      <c r="A3867" s="107">
        <v>56998</v>
      </c>
      <c r="B3867" s="108" t="s">
        <v>2884</v>
      </c>
      <c r="C3867" s="108" t="s">
        <v>2885</v>
      </c>
      <c r="D3867" s="107">
        <v>56771</v>
      </c>
      <c r="E3867" s="108" t="s">
        <v>21</v>
      </c>
      <c r="F3867" s="108" t="s">
        <v>679</v>
      </c>
      <c r="G3867" s="108" t="s">
        <v>16</v>
      </c>
      <c r="H3867" s="108" t="s">
        <v>604</v>
      </c>
      <c r="I3867" s="108" t="s">
        <v>604</v>
      </c>
      <c r="J3867" s="109">
        <v>271044</v>
      </c>
      <c r="K3867" s="107">
        <v>2020</v>
      </c>
      <c r="L3867" s="98"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98" t="b">
        <f t="shared" si="60"/>
        <v>1</v>
      </c>
    </row>
    <row r="3868" spans="1:13">
      <c r="A3868" s="107">
        <v>56998</v>
      </c>
      <c r="B3868" s="108" t="s">
        <v>2884</v>
      </c>
      <c r="C3868" s="108" t="s">
        <v>2885</v>
      </c>
      <c r="D3868" s="107">
        <v>56771</v>
      </c>
      <c r="E3868" s="108" t="s">
        <v>21</v>
      </c>
      <c r="F3868" s="108" t="s">
        <v>679</v>
      </c>
      <c r="G3868" s="108" t="s">
        <v>24</v>
      </c>
      <c r="H3868" s="108" t="s">
        <v>604</v>
      </c>
      <c r="I3868" s="108" t="s">
        <v>604</v>
      </c>
      <c r="J3868" s="109">
        <v>807894</v>
      </c>
      <c r="K3868" s="107">
        <v>2020</v>
      </c>
      <c r="L3868" s="98"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98" t="b">
        <f t="shared" si="60"/>
        <v>1</v>
      </c>
    </row>
    <row r="3869" spans="1:13">
      <c r="A3869" s="107">
        <v>56998</v>
      </c>
      <c r="B3869" s="108" t="s">
        <v>2884</v>
      </c>
      <c r="C3869" s="108" t="s">
        <v>2885</v>
      </c>
      <c r="D3869" s="107">
        <v>56771</v>
      </c>
      <c r="E3869" s="108" t="s">
        <v>21</v>
      </c>
      <c r="F3869" s="108" t="s">
        <v>679</v>
      </c>
      <c r="G3869" s="108" t="s">
        <v>611</v>
      </c>
      <c r="H3869" s="108" t="s">
        <v>604</v>
      </c>
      <c r="I3869" s="108" t="s">
        <v>604</v>
      </c>
      <c r="J3869" s="109">
        <v>103233</v>
      </c>
      <c r="K3869" s="107">
        <v>2020</v>
      </c>
      <c r="L3869" s="98"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98" t="b">
        <f t="shared" si="60"/>
        <v>1</v>
      </c>
    </row>
    <row r="3870" spans="1:13">
      <c r="A3870" s="107">
        <v>57002</v>
      </c>
      <c r="B3870" s="108" t="s">
        <v>2886</v>
      </c>
      <c r="C3870" s="108" t="s">
        <v>2887</v>
      </c>
      <c r="D3870" s="107">
        <v>60453</v>
      </c>
      <c r="E3870" s="108" t="s">
        <v>64</v>
      </c>
      <c r="F3870" s="108" t="s">
        <v>679</v>
      </c>
      <c r="G3870" s="108" t="s">
        <v>846</v>
      </c>
      <c r="H3870" s="108" t="s">
        <v>847</v>
      </c>
      <c r="I3870" s="108" t="s">
        <v>847</v>
      </c>
      <c r="J3870" s="109">
        <v>373637</v>
      </c>
      <c r="K3870" s="107">
        <v>2020</v>
      </c>
      <c r="L3870" s="98"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98" t="b">
        <f t="shared" si="60"/>
        <v>1</v>
      </c>
    </row>
    <row r="3871" spans="1:13">
      <c r="A3871" s="107">
        <v>57015</v>
      </c>
      <c r="B3871" s="108" t="s">
        <v>2888</v>
      </c>
      <c r="C3871" s="108" t="s">
        <v>1929</v>
      </c>
      <c r="D3871" s="107">
        <v>54842</v>
      </c>
      <c r="E3871" s="108" t="s">
        <v>115</v>
      </c>
      <c r="F3871" s="108" t="s">
        <v>679</v>
      </c>
      <c r="G3871" s="108" t="s">
        <v>649</v>
      </c>
      <c r="H3871" s="108" t="s">
        <v>650</v>
      </c>
      <c r="I3871" s="108" t="s">
        <v>651</v>
      </c>
      <c r="J3871" s="109">
        <v>101510</v>
      </c>
      <c r="K3871" s="107">
        <v>2020</v>
      </c>
      <c r="L3871" s="98"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98" t="b">
        <f t="shared" si="60"/>
        <v>1</v>
      </c>
    </row>
    <row r="3872" spans="1:13">
      <c r="A3872" s="107">
        <v>57022</v>
      </c>
      <c r="B3872" s="108" t="s">
        <v>2889</v>
      </c>
      <c r="C3872" s="108" t="s">
        <v>1929</v>
      </c>
      <c r="D3872" s="107">
        <v>54842</v>
      </c>
      <c r="E3872" s="108" t="s">
        <v>140</v>
      </c>
      <c r="F3872" s="108" t="s">
        <v>679</v>
      </c>
      <c r="G3872" s="108" t="s">
        <v>611</v>
      </c>
      <c r="H3872" s="108" t="s">
        <v>650</v>
      </c>
      <c r="I3872" s="108" t="s">
        <v>651</v>
      </c>
      <c r="J3872" s="109">
        <v>75485</v>
      </c>
      <c r="K3872" s="107">
        <v>2020</v>
      </c>
      <c r="L3872" s="98"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98" t="b">
        <f t="shared" si="60"/>
        <v>1</v>
      </c>
    </row>
    <row r="3873" spans="1:13">
      <c r="A3873" s="107">
        <v>57027</v>
      </c>
      <c r="B3873" s="108" t="s">
        <v>2890</v>
      </c>
      <c r="C3873" s="108" t="s">
        <v>2891</v>
      </c>
      <c r="D3873" s="107">
        <v>590</v>
      </c>
      <c r="E3873" s="108" t="s">
        <v>16</v>
      </c>
      <c r="F3873" s="108" t="s">
        <v>603</v>
      </c>
      <c r="G3873" s="108" t="s">
        <v>611</v>
      </c>
      <c r="H3873" s="108" t="s">
        <v>604</v>
      </c>
      <c r="I3873" s="108" t="s">
        <v>604</v>
      </c>
      <c r="J3873" s="109">
        <v>111171</v>
      </c>
      <c r="K3873" s="107">
        <v>2020</v>
      </c>
      <c r="L3873" s="98"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98" t="b">
        <f t="shared" si="60"/>
        <v>1</v>
      </c>
    </row>
    <row r="3874" spans="1:13">
      <c r="A3874" s="107">
        <v>57028</v>
      </c>
      <c r="B3874" s="108" t="s">
        <v>2892</v>
      </c>
      <c r="C3874" s="108" t="s">
        <v>829</v>
      </c>
      <c r="D3874" s="107">
        <v>9191</v>
      </c>
      <c r="E3874" s="108" t="s">
        <v>41</v>
      </c>
      <c r="F3874" s="108" t="s">
        <v>603</v>
      </c>
      <c r="G3874" s="108" t="s">
        <v>16</v>
      </c>
      <c r="H3874" s="108" t="s">
        <v>604</v>
      </c>
      <c r="I3874" s="108" t="s">
        <v>604</v>
      </c>
      <c r="J3874" s="109">
        <v>536515</v>
      </c>
      <c r="K3874" s="107">
        <v>2020</v>
      </c>
      <c r="L3874" s="98"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98" t="b">
        <f t="shared" si="60"/>
        <v>1</v>
      </c>
    </row>
    <row r="3875" spans="1:13">
      <c r="A3875" s="107">
        <v>57028</v>
      </c>
      <c r="B3875" s="108" t="s">
        <v>2892</v>
      </c>
      <c r="C3875" s="108" t="s">
        <v>829</v>
      </c>
      <c r="D3875" s="107">
        <v>9191</v>
      </c>
      <c r="E3875" s="108" t="s">
        <v>41</v>
      </c>
      <c r="F3875" s="108" t="s">
        <v>603</v>
      </c>
      <c r="G3875" s="108" t="s">
        <v>24</v>
      </c>
      <c r="H3875" s="108" t="s">
        <v>604</v>
      </c>
      <c r="I3875" s="108" t="s">
        <v>604</v>
      </c>
      <c r="J3875" s="109">
        <v>984936</v>
      </c>
      <c r="K3875" s="107">
        <v>2020</v>
      </c>
      <c r="L3875" s="98"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98" t="b">
        <f t="shared" si="60"/>
        <v>1</v>
      </c>
    </row>
    <row r="3876" spans="1:13">
      <c r="A3876" s="107">
        <v>57037</v>
      </c>
      <c r="B3876" s="108" t="s">
        <v>2893</v>
      </c>
      <c r="C3876" s="108" t="s">
        <v>987</v>
      </c>
      <c r="D3876" s="107">
        <v>12686</v>
      </c>
      <c r="E3876" s="108" t="s">
        <v>80</v>
      </c>
      <c r="F3876" s="108" t="s">
        <v>603</v>
      </c>
      <c r="G3876" s="108" t="s">
        <v>16</v>
      </c>
      <c r="H3876" s="108" t="s">
        <v>604</v>
      </c>
      <c r="I3876" s="108" t="s">
        <v>604</v>
      </c>
      <c r="J3876" s="109">
        <v>1581137</v>
      </c>
      <c r="K3876" s="107">
        <v>2020</v>
      </c>
      <c r="L3876" s="98"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98" t="b">
        <f t="shared" si="60"/>
        <v>1</v>
      </c>
    </row>
    <row r="3877" spans="1:13">
      <c r="A3877" s="107">
        <v>57037</v>
      </c>
      <c r="B3877" s="108" t="s">
        <v>2893</v>
      </c>
      <c r="C3877" s="108" t="s">
        <v>987</v>
      </c>
      <c r="D3877" s="107">
        <v>12686</v>
      </c>
      <c r="E3877" s="108" t="s">
        <v>80</v>
      </c>
      <c r="F3877" s="108" t="s">
        <v>603</v>
      </c>
      <c r="G3877" s="108" t="s">
        <v>24</v>
      </c>
      <c r="H3877" s="108" t="s">
        <v>604</v>
      </c>
      <c r="I3877" s="108" t="s">
        <v>604</v>
      </c>
      <c r="J3877" s="109">
        <v>2935753</v>
      </c>
      <c r="K3877" s="107">
        <v>2020</v>
      </c>
      <c r="L3877" s="98"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98" t="b">
        <f t="shared" si="60"/>
        <v>1</v>
      </c>
    </row>
    <row r="3878" spans="1:13">
      <c r="A3878" s="107">
        <v>57046</v>
      </c>
      <c r="B3878" s="108" t="s">
        <v>2894</v>
      </c>
      <c r="C3878" s="108" t="s">
        <v>1779</v>
      </c>
      <c r="D3878" s="107">
        <v>772</v>
      </c>
      <c r="E3878" s="108" t="s">
        <v>89</v>
      </c>
      <c r="F3878" s="108" t="s">
        <v>924</v>
      </c>
      <c r="G3878" s="108" t="s">
        <v>605</v>
      </c>
      <c r="H3878" s="108" t="s">
        <v>1294</v>
      </c>
      <c r="I3878" s="108" t="s">
        <v>689</v>
      </c>
      <c r="J3878" s="109">
        <v>0</v>
      </c>
      <c r="K3878" s="107">
        <v>2020</v>
      </c>
      <c r="L3878" s="98"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98" t="b">
        <f t="shared" si="60"/>
        <v>0</v>
      </c>
    </row>
    <row r="3879" spans="1:13">
      <c r="A3879" s="107">
        <v>57046</v>
      </c>
      <c r="B3879" s="108" t="s">
        <v>2894</v>
      </c>
      <c r="C3879" s="108" t="s">
        <v>1779</v>
      </c>
      <c r="D3879" s="107">
        <v>772</v>
      </c>
      <c r="E3879" s="108" t="s">
        <v>89</v>
      </c>
      <c r="F3879" s="108" t="s">
        <v>924</v>
      </c>
      <c r="G3879" s="108" t="s">
        <v>605</v>
      </c>
      <c r="H3879" s="108" t="s">
        <v>606</v>
      </c>
      <c r="I3879" s="108" t="s">
        <v>607</v>
      </c>
      <c r="J3879" s="109">
        <v>0</v>
      </c>
      <c r="K3879" s="107">
        <v>2020</v>
      </c>
      <c r="L3879" s="98"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98" t="b">
        <f t="shared" si="60"/>
        <v>0</v>
      </c>
    </row>
    <row r="3880" spans="1:13">
      <c r="A3880" s="107">
        <v>57046</v>
      </c>
      <c r="B3880" s="108" t="s">
        <v>2894</v>
      </c>
      <c r="C3880" s="108" t="s">
        <v>1779</v>
      </c>
      <c r="D3880" s="107">
        <v>772</v>
      </c>
      <c r="E3880" s="108" t="s">
        <v>89</v>
      </c>
      <c r="F3880" s="108" t="s">
        <v>924</v>
      </c>
      <c r="G3880" s="108" t="s">
        <v>605</v>
      </c>
      <c r="H3880" s="108" t="s">
        <v>604</v>
      </c>
      <c r="I3880" s="108" t="s">
        <v>604</v>
      </c>
      <c r="J3880" s="109">
        <v>0</v>
      </c>
      <c r="K3880" s="107">
        <v>2020</v>
      </c>
      <c r="L3880" s="98"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98" t="b">
        <f t="shared" si="60"/>
        <v>0</v>
      </c>
    </row>
    <row r="3881" spans="1:13">
      <c r="A3881" s="107">
        <v>57046</v>
      </c>
      <c r="B3881" s="108" t="s">
        <v>2894</v>
      </c>
      <c r="C3881" s="108" t="s">
        <v>1779</v>
      </c>
      <c r="D3881" s="107">
        <v>772</v>
      </c>
      <c r="E3881" s="108" t="s">
        <v>89</v>
      </c>
      <c r="F3881" s="108" t="s">
        <v>924</v>
      </c>
      <c r="G3881" s="108" t="s">
        <v>605</v>
      </c>
      <c r="H3881" s="108" t="s">
        <v>1019</v>
      </c>
      <c r="I3881" s="108" t="s">
        <v>689</v>
      </c>
      <c r="J3881" s="109">
        <v>0</v>
      </c>
      <c r="K3881" s="107">
        <v>2020</v>
      </c>
      <c r="L3881" s="98"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98" t="b">
        <f t="shared" si="60"/>
        <v>0</v>
      </c>
    </row>
    <row r="3882" spans="1:13">
      <c r="A3882" s="107">
        <v>57046</v>
      </c>
      <c r="B3882" s="108" t="s">
        <v>2894</v>
      </c>
      <c r="C3882" s="108" t="s">
        <v>1779</v>
      </c>
      <c r="D3882" s="107">
        <v>772</v>
      </c>
      <c r="E3882" s="108" t="s">
        <v>89</v>
      </c>
      <c r="F3882" s="108" t="s">
        <v>924</v>
      </c>
      <c r="G3882" s="108" t="s">
        <v>605</v>
      </c>
      <c r="H3882" s="108" t="s">
        <v>608</v>
      </c>
      <c r="I3882" s="108" t="s">
        <v>607</v>
      </c>
      <c r="J3882" s="109">
        <v>182404</v>
      </c>
      <c r="K3882" s="107">
        <v>2020</v>
      </c>
      <c r="L3882" s="98"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98" t="b">
        <f t="shared" si="60"/>
        <v>0</v>
      </c>
    </row>
    <row r="3883" spans="1:13">
      <c r="A3883" s="107">
        <v>57046</v>
      </c>
      <c r="B3883" s="108" t="s">
        <v>2894</v>
      </c>
      <c r="C3883" s="108" t="s">
        <v>1779</v>
      </c>
      <c r="D3883" s="107">
        <v>772</v>
      </c>
      <c r="E3883" s="108" t="s">
        <v>89</v>
      </c>
      <c r="F3883" s="108" t="s">
        <v>924</v>
      </c>
      <c r="G3883" s="108" t="s">
        <v>605</v>
      </c>
      <c r="H3883" s="108" t="s">
        <v>917</v>
      </c>
      <c r="I3883" s="108" t="s">
        <v>727</v>
      </c>
      <c r="J3883" s="109">
        <v>0</v>
      </c>
      <c r="K3883" s="107">
        <v>2020</v>
      </c>
      <c r="L3883" s="98"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98" t="b">
        <f t="shared" si="60"/>
        <v>0</v>
      </c>
    </row>
    <row r="3884" spans="1:13">
      <c r="A3884" s="107">
        <v>57046</v>
      </c>
      <c r="B3884" s="108" t="s">
        <v>2894</v>
      </c>
      <c r="C3884" s="108" t="s">
        <v>1779</v>
      </c>
      <c r="D3884" s="107">
        <v>772</v>
      </c>
      <c r="E3884" s="108" t="s">
        <v>89</v>
      </c>
      <c r="F3884" s="108" t="s">
        <v>924</v>
      </c>
      <c r="G3884" s="108" t="s">
        <v>605</v>
      </c>
      <c r="H3884" s="108" t="s">
        <v>785</v>
      </c>
      <c r="I3884" s="108" t="s">
        <v>786</v>
      </c>
      <c r="J3884" s="109">
        <v>0</v>
      </c>
      <c r="K3884" s="107">
        <v>2020</v>
      </c>
      <c r="L3884" s="98"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98" t="b">
        <f t="shared" si="60"/>
        <v>0</v>
      </c>
    </row>
    <row r="3885" spans="1:13">
      <c r="A3885" s="107">
        <v>57047</v>
      </c>
      <c r="B3885" s="108" t="s">
        <v>2895</v>
      </c>
      <c r="C3885" s="108" t="s">
        <v>975</v>
      </c>
      <c r="D3885" s="107">
        <v>13781</v>
      </c>
      <c r="E3885" s="108" t="s">
        <v>76</v>
      </c>
      <c r="F3885" s="108" t="s">
        <v>603</v>
      </c>
      <c r="G3885" s="108" t="s">
        <v>846</v>
      </c>
      <c r="H3885" s="108" t="s">
        <v>847</v>
      </c>
      <c r="I3885" s="108" t="s">
        <v>847</v>
      </c>
      <c r="J3885" s="109">
        <v>667894</v>
      </c>
      <c r="K3885" s="107">
        <v>2020</v>
      </c>
      <c r="L3885" s="98"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98" t="b">
        <f t="shared" si="60"/>
        <v>1</v>
      </c>
    </row>
    <row r="3886" spans="1:13">
      <c r="A3886" s="107">
        <v>57048</v>
      </c>
      <c r="B3886" s="108" t="s">
        <v>2896</v>
      </c>
      <c r="C3886" s="108" t="s">
        <v>1293</v>
      </c>
      <c r="D3886" s="107">
        <v>14232</v>
      </c>
      <c r="E3886" s="108" t="s">
        <v>107</v>
      </c>
      <c r="F3886" s="108" t="s">
        <v>603</v>
      </c>
      <c r="G3886" s="108" t="s">
        <v>846</v>
      </c>
      <c r="H3886" s="108" t="s">
        <v>847</v>
      </c>
      <c r="I3886" s="108" t="s">
        <v>847</v>
      </c>
      <c r="J3886" s="109">
        <v>32973</v>
      </c>
      <c r="K3886" s="107">
        <v>2020</v>
      </c>
      <c r="L3886" s="98"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98" t="b">
        <f t="shared" si="60"/>
        <v>1</v>
      </c>
    </row>
    <row r="3887" spans="1:13">
      <c r="A3887" s="107">
        <v>57049</v>
      </c>
      <c r="B3887" s="108" t="s">
        <v>2897</v>
      </c>
      <c r="C3887" s="108" t="s">
        <v>2898</v>
      </c>
      <c r="D3887" s="107">
        <v>56365</v>
      </c>
      <c r="E3887" s="108" t="s">
        <v>86</v>
      </c>
      <c r="F3887" s="108" t="s">
        <v>679</v>
      </c>
      <c r="G3887" s="108" t="s">
        <v>846</v>
      </c>
      <c r="H3887" s="108" t="s">
        <v>847</v>
      </c>
      <c r="I3887" s="108" t="s">
        <v>847</v>
      </c>
      <c r="J3887" s="109">
        <v>298845</v>
      </c>
      <c r="K3887" s="107">
        <v>2020</v>
      </c>
      <c r="L3887" s="98"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98" t="b">
        <f t="shared" si="60"/>
        <v>1</v>
      </c>
    </row>
    <row r="3888" spans="1:13">
      <c r="A3888" s="107">
        <v>57050</v>
      </c>
      <c r="B3888" s="108" t="s">
        <v>2899</v>
      </c>
      <c r="C3888" s="108" t="s">
        <v>2900</v>
      </c>
      <c r="D3888" s="107">
        <v>56366</v>
      </c>
      <c r="E3888" s="108" t="s">
        <v>86</v>
      </c>
      <c r="F3888" s="108" t="s">
        <v>679</v>
      </c>
      <c r="G3888" s="108" t="s">
        <v>846</v>
      </c>
      <c r="H3888" s="108" t="s">
        <v>847</v>
      </c>
      <c r="I3888" s="108" t="s">
        <v>847</v>
      </c>
      <c r="J3888" s="109">
        <v>323081</v>
      </c>
      <c r="K3888" s="107">
        <v>2020</v>
      </c>
      <c r="L3888" s="98"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98" t="b">
        <f t="shared" si="60"/>
        <v>1</v>
      </c>
    </row>
    <row r="3889" spans="1:13">
      <c r="A3889" s="107">
        <v>57072</v>
      </c>
      <c r="B3889" s="108" t="s">
        <v>2901</v>
      </c>
      <c r="C3889" s="108" t="s">
        <v>2902</v>
      </c>
      <c r="D3889" s="107">
        <v>56364</v>
      </c>
      <c r="E3889" s="108" t="s">
        <v>45</v>
      </c>
      <c r="F3889" s="108" t="s">
        <v>924</v>
      </c>
      <c r="G3889" s="108" t="s">
        <v>605</v>
      </c>
      <c r="H3889" s="108" t="s">
        <v>961</v>
      </c>
      <c r="I3889" s="108" t="s">
        <v>734</v>
      </c>
      <c r="J3889" s="109">
        <v>73919.032999999996</v>
      </c>
      <c r="K3889" s="107">
        <v>2020</v>
      </c>
      <c r="L3889" s="98"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98" t="b">
        <f t="shared" si="60"/>
        <v>0</v>
      </c>
    </row>
    <row r="3890" spans="1:13">
      <c r="A3890" s="107">
        <v>57072</v>
      </c>
      <c r="B3890" s="108" t="s">
        <v>2901</v>
      </c>
      <c r="C3890" s="108" t="s">
        <v>2902</v>
      </c>
      <c r="D3890" s="107">
        <v>56364</v>
      </c>
      <c r="E3890" s="108" t="s">
        <v>45</v>
      </c>
      <c r="F3890" s="108" t="s">
        <v>924</v>
      </c>
      <c r="G3890" s="108" t="s">
        <v>605</v>
      </c>
      <c r="H3890" s="108" t="s">
        <v>604</v>
      </c>
      <c r="I3890" s="108" t="s">
        <v>604</v>
      </c>
      <c r="J3890" s="109">
        <v>197250.75</v>
      </c>
      <c r="K3890" s="107">
        <v>2020</v>
      </c>
      <c r="L3890" s="98"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98" t="b">
        <f t="shared" si="60"/>
        <v>0</v>
      </c>
    </row>
    <row r="3891" spans="1:13">
      <c r="A3891" s="107">
        <v>57072</v>
      </c>
      <c r="B3891" s="108" t="s">
        <v>2901</v>
      </c>
      <c r="C3891" s="108" t="s">
        <v>2902</v>
      </c>
      <c r="D3891" s="107">
        <v>56364</v>
      </c>
      <c r="E3891" s="108" t="s">
        <v>45</v>
      </c>
      <c r="F3891" s="108" t="s">
        <v>924</v>
      </c>
      <c r="G3891" s="108" t="s">
        <v>605</v>
      </c>
      <c r="H3891" s="108" t="s">
        <v>1827</v>
      </c>
      <c r="I3891" s="108" t="s">
        <v>727</v>
      </c>
      <c r="J3891" s="109">
        <v>262794.21999999997</v>
      </c>
      <c r="K3891" s="107">
        <v>2020</v>
      </c>
      <c r="L3891" s="98"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98" t="b">
        <f t="shared" si="60"/>
        <v>0</v>
      </c>
    </row>
    <row r="3892" spans="1:13">
      <c r="A3892" s="107">
        <v>57073</v>
      </c>
      <c r="B3892" s="108" t="s">
        <v>2903</v>
      </c>
      <c r="C3892" s="108" t="s">
        <v>2904</v>
      </c>
      <c r="D3892" s="107">
        <v>57499</v>
      </c>
      <c r="E3892" s="108" t="s">
        <v>16</v>
      </c>
      <c r="F3892" s="108" t="s">
        <v>679</v>
      </c>
      <c r="G3892" s="108" t="s">
        <v>605</v>
      </c>
      <c r="H3892" s="108" t="s">
        <v>604</v>
      </c>
      <c r="I3892" s="108" t="s">
        <v>604</v>
      </c>
      <c r="J3892" s="109">
        <v>13402</v>
      </c>
      <c r="K3892" s="107">
        <v>2020</v>
      </c>
      <c r="L3892" s="98"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98" t="b">
        <f t="shared" si="60"/>
        <v>1</v>
      </c>
    </row>
    <row r="3893" spans="1:13">
      <c r="A3893" s="107">
        <v>57073</v>
      </c>
      <c r="B3893" s="108" t="s">
        <v>2903</v>
      </c>
      <c r="C3893" s="108" t="s">
        <v>2904</v>
      </c>
      <c r="D3893" s="107">
        <v>57499</v>
      </c>
      <c r="E3893" s="108" t="s">
        <v>16</v>
      </c>
      <c r="F3893" s="108" t="s">
        <v>679</v>
      </c>
      <c r="G3893" s="108" t="s">
        <v>605</v>
      </c>
      <c r="H3893" s="108" t="s">
        <v>662</v>
      </c>
      <c r="I3893" s="108" t="s">
        <v>662</v>
      </c>
      <c r="J3893" s="109">
        <v>269143</v>
      </c>
      <c r="K3893" s="107">
        <v>2020</v>
      </c>
      <c r="L3893" s="98"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98" t="b">
        <f t="shared" si="60"/>
        <v>1</v>
      </c>
    </row>
    <row r="3894" spans="1:13">
      <c r="A3894" s="107">
        <v>57074</v>
      </c>
      <c r="B3894" s="108" t="s">
        <v>2905</v>
      </c>
      <c r="C3894" s="108" t="s">
        <v>2904</v>
      </c>
      <c r="D3894" s="107">
        <v>57499</v>
      </c>
      <c r="E3894" s="108" t="s">
        <v>16</v>
      </c>
      <c r="F3894" s="108" t="s">
        <v>679</v>
      </c>
      <c r="G3894" s="108" t="s">
        <v>605</v>
      </c>
      <c r="H3894" s="108" t="s">
        <v>604</v>
      </c>
      <c r="I3894" s="108" t="s">
        <v>604</v>
      </c>
      <c r="J3894" s="109">
        <v>14192</v>
      </c>
      <c r="K3894" s="107">
        <v>2020</v>
      </c>
      <c r="L3894" s="98"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98" t="b">
        <f t="shared" si="60"/>
        <v>1</v>
      </c>
    </row>
    <row r="3895" spans="1:13">
      <c r="A3895" s="107">
        <v>57074</v>
      </c>
      <c r="B3895" s="108" t="s">
        <v>2905</v>
      </c>
      <c r="C3895" s="108" t="s">
        <v>2904</v>
      </c>
      <c r="D3895" s="107">
        <v>57499</v>
      </c>
      <c r="E3895" s="108" t="s">
        <v>16</v>
      </c>
      <c r="F3895" s="108" t="s">
        <v>679</v>
      </c>
      <c r="G3895" s="108" t="s">
        <v>605</v>
      </c>
      <c r="H3895" s="108" t="s">
        <v>662</v>
      </c>
      <c r="I3895" s="108" t="s">
        <v>662</v>
      </c>
      <c r="J3895" s="109">
        <v>270941</v>
      </c>
      <c r="K3895" s="107">
        <v>2020</v>
      </c>
      <c r="L3895" s="98"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98" t="b">
        <f t="shared" si="60"/>
        <v>1</v>
      </c>
    </row>
    <row r="3896" spans="1:13">
      <c r="A3896" s="107">
        <v>57075</v>
      </c>
      <c r="B3896" s="108" t="s">
        <v>2906</v>
      </c>
      <c r="C3896" s="108" t="s">
        <v>2904</v>
      </c>
      <c r="D3896" s="107">
        <v>57499</v>
      </c>
      <c r="E3896" s="108" t="s">
        <v>16</v>
      </c>
      <c r="F3896" s="108" t="s">
        <v>679</v>
      </c>
      <c r="G3896" s="108" t="s">
        <v>605</v>
      </c>
      <c r="H3896" s="108" t="s">
        <v>604</v>
      </c>
      <c r="I3896" s="108" t="s">
        <v>604</v>
      </c>
      <c r="J3896" s="109">
        <v>12890</v>
      </c>
      <c r="K3896" s="107">
        <v>2020</v>
      </c>
      <c r="L3896" s="98"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98" t="b">
        <f t="shared" si="60"/>
        <v>1</v>
      </c>
    </row>
    <row r="3897" spans="1:13">
      <c r="A3897" s="107">
        <v>57075</v>
      </c>
      <c r="B3897" s="108" t="s">
        <v>2906</v>
      </c>
      <c r="C3897" s="108" t="s">
        <v>2904</v>
      </c>
      <c r="D3897" s="107">
        <v>57499</v>
      </c>
      <c r="E3897" s="108" t="s">
        <v>16</v>
      </c>
      <c r="F3897" s="108" t="s">
        <v>679</v>
      </c>
      <c r="G3897" s="108" t="s">
        <v>605</v>
      </c>
      <c r="H3897" s="108" t="s">
        <v>662</v>
      </c>
      <c r="I3897" s="108" t="s">
        <v>662</v>
      </c>
      <c r="J3897" s="109">
        <v>275733</v>
      </c>
      <c r="K3897" s="107">
        <v>2020</v>
      </c>
      <c r="L3897" s="98"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98" t="b">
        <f t="shared" si="60"/>
        <v>1</v>
      </c>
    </row>
    <row r="3898" spans="1:13">
      <c r="A3898" s="107">
        <v>57076</v>
      </c>
      <c r="B3898" s="108" t="s">
        <v>2907</v>
      </c>
      <c r="C3898" s="108" t="s">
        <v>2908</v>
      </c>
      <c r="D3898" s="107">
        <v>56367</v>
      </c>
      <c r="E3898" s="108" t="s">
        <v>35</v>
      </c>
      <c r="F3898" s="108" t="s">
        <v>973</v>
      </c>
      <c r="G3898" s="108" t="s">
        <v>649</v>
      </c>
      <c r="H3898" s="108" t="s">
        <v>604</v>
      </c>
      <c r="I3898" s="108" t="s">
        <v>604</v>
      </c>
      <c r="J3898" s="109">
        <v>11</v>
      </c>
      <c r="K3898" s="107">
        <v>2020</v>
      </c>
      <c r="L3898" s="98"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98" t="b">
        <f t="shared" si="60"/>
        <v>0</v>
      </c>
    </row>
    <row r="3899" spans="1:13">
      <c r="A3899" s="107">
        <v>57076</v>
      </c>
      <c r="B3899" s="108" t="s">
        <v>2907</v>
      </c>
      <c r="C3899" s="108" t="s">
        <v>2908</v>
      </c>
      <c r="D3899" s="107">
        <v>56367</v>
      </c>
      <c r="E3899" s="108" t="s">
        <v>35</v>
      </c>
      <c r="F3899" s="108" t="s">
        <v>973</v>
      </c>
      <c r="G3899" s="108" t="s">
        <v>649</v>
      </c>
      <c r="H3899" s="108" t="s">
        <v>688</v>
      </c>
      <c r="I3899" s="108" t="s">
        <v>689</v>
      </c>
      <c r="J3899" s="109">
        <v>0</v>
      </c>
      <c r="K3899" s="107">
        <v>2020</v>
      </c>
      <c r="L3899" s="98"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98" t="b">
        <f t="shared" si="60"/>
        <v>0</v>
      </c>
    </row>
    <row r="3900" spans="1:13">
      <c r="A3900" s="107">
        <v>57079</v>
      </c>
      <c r="B3900" s="108" t="s">
        <v>2909</v>
      </c>
      <c r="C3900" s="108" t="s">
        <v>2910</v>
      </c>
      <c r="D3900" s="107">
        <v>61219</v>
      </c>
      <c r="E3900" s="108" t="s">
        <v>134</v>
      </c>
      <c r="F3900" s="108" t="s">
        <v>679</v>
      </c>
      <c r="G3900" s="108" t="s">
        <v>846</v>
      </c>
      <c r="H3900" s="108" t="s">
        <v>847</v>
      </c>
      <c r="I3900" s="108" t="s">
        <v>847</v>
      </c>
      <c r="J3900" s="109">
        <v>395386</v>
      </c>
      <c r="K3900" s="107">
        <v>2020</v>
      </c>
      <c r="L3900" s="98"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98" t="b">
        <f t="shared" si="60"/>
        <v>1</v>
      </c>
    </row>
    <row r="3901" spans="1:13">
      <c r="A3901" s="107">
        <v>57080</v>
      </c>
      <c r="B3901" s="108" t="s">
        <v>2911</v>
      </c>
      <c r="C3901" s="108" t="s">
        <v>2750</v>
      </c>
      <c r="D3901" s="107">
        <v>59155</v>
      </c>
      <c r="E3901" s="108" t="s">
        <v>137</v>
      </c>
      <c r="F3901" s="108" t="s">
        <v>679</v>
      </c>
      <c r="G3901" s="108" t="s">
        <v>846</v>
      </c>
      <c r="H3901" s="108" t="s">
        <v>847</v>
      </c>
      <c r="I3901" s="108" t="s">
        <v>847</v>
      </c>
      <c r="J3901" s="109">
        <v>69499</v>
      </c>
      <c r="K3901" s="107">
        <v>2020</v>
      </c>
      <c r="L3901" s="98"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98" t="b">
        <f t="shared" si="60"/>
        <v>1</v>
      </c>
    </row>
    <row r="3902" spans="1:13">
      <c r="A3902" s="107">
        <v>57082</v>
      </c>
      <c r="B3902" s="108" t="s">
        <v>2912</v>
      </c>
      <c r="C3902" s="108" t="s">
        <v>2750</v>
      </c>
      <c r="D3902" s="107">
        <v>59155</v>
      </c>
      <c r="E3902" s="108" t="s">
        <v>38</v>
      </c>
      <c r="F3902" s="108" t="s">
        <v>679</v>
      </c>
      <c r="G3902" s="108" t="s">
        <v>725</v>
      </c>
      <c r="H3902" s="108" t="s">
        <v>726</v>
      </c>
      <c r="I3902" s="108" t="s">
        <v>727</v>
      </c>
      <c r="J3902" s="109">
        <v>0</v>
      </c>
      <c r="K3902" s="107">
        <v>2020</v>
      </c>
      <c r="L3902" s="98"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98" t="b">
        <f t="shared" si="60"/>
        <v>1</v>
      </c>
    </row>
    <row r="3903" spans="1:13">
      <c r="A3903" s="107">
        <v>57082</v>
      </c>
      <c r="B3903" s="108" t="s">
        <v>2912</v>
      </c>
      <c r="C3903" s="108" t="s">
        <v>2750</v>
      </c>
      <c r="D3903" s="107">
        <v>59155</v>
      </c>
      <c r="E3903" s="108" t="s">
        <v>38</v>
      </c>
      <c r="F3903" s="108" t="s">
        <v>679</v>
      </c>
      <c r="G3903" s="108" t="s">
        <v>846</v>
      </c>
      <c r="H3903" s="108" t="s">
        <v>847</v>
      </c>
      <c r="I3903" s="108" t="s">
        <v>847</v>
      </c>
      <c r="J3903" s="109">
        <v>51069</v>
      </c>
      <c r="K3903" s="107">
        <v>2020</v>
      </c>
      <c r="L3903" s="98"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98" t="b">
        <f t="shared" si="60"/>
        <v>1</v>
      </c>
    </row>
    <row r="3904" spans="1:13">
      <c r="A3904" s="107">
        <v>57087</v>
      </c>
      <c r="B3904" s="108" t="s">
        <v>2913</v>
      </c>
      <c r="C3904" s="108" t="s">
        <v>2750</v>
      </c>
      <c r="D3904" s="107">
        <v>59155</v>
      </c>
      <c r="E3904" s="108" t="s">
        <v>38</v>
      </c>
      <c r="F3904" s="108" t="s">
        <v>679</v>
      </c>
      <c r="G3904" s="108" t="s">
        <v>846</v>
      </c>
      <c r="H3904" s="108" t="s">
        <v>847</v>
      </c>
      <c r="I3904" s="108" t="s">
        <v>847</v>
      </c>
      <c r="J3904" s="109">
        <v>68086</v>
      </c>
      <c r="K3904" s="107">
        <v>2020</v>
      </c>
      <c r="L3904" s="98"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98" t="b">
        <f t="shared" si="60"/>
        <v>1</v>
      </c>
    </row>
    <row r="3905" spans="1:13">
      <c r="A3905" s="107">
        <v>57090</v>
      </c>
      <c r="B3905" s="108" t="s">
        <v>2914</v>
      </c>
      <c r="C3905" s="108" t="s">
        <v>2915</v>
      </c>
      <c r="D3905" s="107">
        <v>56378</v>
      </c>
      <c r="E3905" s="108" t="s">
        <v>151</v>
      </c>
      <c r="F3905" s="108" t="s">
        <v>679</v>
      </c>
      <c r="G3905" s="108" t="s">
        <v>846</v>
      </c>
      <c r="H3905" s="108" t="s">
        <v>847</v>
      </c>
      <c r="I3905" s="108" t="s">
        <v>847</v>
      </c>
      <c r="J3905" s="109">
        <v>328719</v>
      </c>
      <c r="K3905" s="107">
        <v>2020</v>
      </c>
      <c r="L3905" s="98"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98" t="b">
        <f t="shared" si="60"/>
        <v>1</v>
      </c>
    </row>
    <row r="3906" spans="1:13">
      <c r="A3906" s="107">
        <v>57091</v>
      </c>
      <c r="B3906" s="108" t="s">
        <v>2916</v>
      </c>
      <c r="C3906" s="108" t="s">
        <v>2917</v>
      </c>
      <c r="D3906" s="107">
        <v>56377</v>
      </c>
      <c r="E3906" s="108" t="s">
        <v>151</v>
      </c>
      <c r="F3906" s="108" t="s">
        <v>679</v>
      </c>
      <c r="G3906" s="108" t="s">
        <v>846</v>
      </c>
      <c r="H3906" s="108" t="s">
        <v>847</v>
      </c>
      <c r="I3906" s="108" t="s">
        <v>847</v>
      </c>
      <c r="J3906" s="109">
        <v>125813</v>
      </c>
      <c r="K3906" s="107">
        <v>2020</v>
      </c>
      <c r="L3906" s="98"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98" t="b">
        <f t="shared" si="60"/>
        <v>1</v>
      </c>
    </row>
    <row r="3907" spans="1:13">
      <c r="A3907" s="107">
        <v>57094</v>
      </c>
      <c r="B3907" s="108" t="s">
        <v>2918</v>
      </c>
      <c r="C3907" s="108" t="s">
        <v>2734</v>
      </c>
      <c r="D3907" s="107">
        <v>15399</v>
      </c>
      <c r="E3907" s="108" t="s">
        <v>45</v>
      </c>
      <c r="F3907" s="108" t="s">
        <v>679</v>
      </c>
      <c r="G3907" s="108" t="s">
        <v>846</v>
      </c>
      <c r="H3907" s="108" t="s">
        <v>847</v>
      </c>
      <c r="I3907" s="108" t="s">
        <v>847</v>
      </c>
      <c r="J3907" s="109">
        <v>736924</v>
      </c>
      <c r="K3907" s="107">
        <v>2020</v>
      </c>
      <c r="L3907" s="98"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98" t="b">
        <f t="shared" si="60"/>
        <v>1</v>
      </c>
    </row>
    <row r="3908" spans="1:13">
      <c r="A3908" s="107">
        <v>57095</v>
      </c>
      <c r="B3908" s="108" t="s">
        <v>2919</v>
      </c>
      <c r="C3908" s="108" t="s">
        <v>2734</v>
      </c>
      <c r="D3908" s="107">
        <v>15399</v>
      </c>
      <c r="E3908" s="108" t="s">
        <v>132</v>
      </c>
      <c r="F3908" s="108" t="s">
        <v>679</v>
      </c>
      <c r="G3908" s="108" t="s">
        <v>846</v>
      </c>
      <c r="H3908" s="108" t="s">
        <v>847</v>
      </c>
      <c r="I3908" s="108" t="s">
        <v>847</v>
      </c>
      <c r="J3908" s="109">
        <v>365294</v>
      </c>
      <c r="K3908" s="107">
        <v>2020</v>
      </c>
      <c r="L3908" s="98"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98" t="b">
        <f t="shared" si="60"/>
        <v>1</v>
      </c>
    </row>
    <row r="3909" spans="1:13">
      <c r="A3909" s="107">
        <v>57098</v>
      </c>
      <c r="B3909" s="108" t="s">
        <v>2920</v>
      </c>
      <c r="C3909" s="108" t="s">
        <v>2734</v>
      </c>
      <c r="D3909" s="107">
        <v>15399</v>
      </c>
      <c r="E3909" s="108" t="s">
        <v>10</v>
      </c>
      <c r="F3909" s="108" t="s">
        <v>679</v>
      </c>
      <c r="G3909" s="108" t="s">
        <v>846</v>
      </c>
      <c r="H3909" s="108" t="s">
        <v>847</v>
      </c>
      <c r="I3909" s="108" t="s">
        <v>847</v>
      </c>
      <c r="J3909" s="109">
        <v>111125</v>
      </c>
      <c r="K3909" s="107">
        <v>2020</v>
      </c>
      <c r="L3909" s="98"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98" t="b">
        <f t="shared" si="60"/>
        <v>1</v>
      </c>
    </row>
    <row r="3910" spans="1:13">
      <c r="A3910" s="107">
        <v>57107</v>
      </c>
      <c r="B3910" s="108" t="s">
        <v>2921</v>
      </c>
      <c r="C3910" s="108" t="s">
        <v>2921</v>
      </c>
      <c r="D3910" s="107">
        <v>56409</v>
      </c>
      <c r="E3910" s="108" t="s">
        <v>134</v>
      </c>
      <c r="F3910" s="108" t="s">
        <v>679</v>
      </c>
      <c r="G3910" s="108" t="s">
        <v>846</v>
      </c>
      <c r="H3910" s="108" t="s">
        <v>847</v>
      </c>
      <c r="I3910" s="108" t="s">
        <v>847</v>
      </c>
      <c r="J3910" s="109">
        <v>195113</v>
      </c>
      <c r="K3910" s="107">
        <v>2020</v>
      </c>
      <c r="L3910" s="98"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98" t="b">
        <f t="shared" si="60"/>
        <v>1</v>
      </c>
    </row>
    <row r="3911" spans="1:13">
      <c r="A3911" s="107">
        <v>57116</v>
      </c>
      <c r="B3911" s="108" t="s">
        <v>2922</v>
      </c>
      <c r="C3911" s="108" t="s">
        <v>2922</v>
      </c>
      <c r="D3911" s="107">
        <v>56424</v>
      </c>
      <c r="E3911" s="108" t="s">
        <v>148</v>
      </c>
      <c r="F3911" s="108" t="s">
        <v>679</v>
      </c>
      <c r="G3911" s="108" t="s">
        <v>846</v>
      </c>
      <c r="H3911" s="108" t="s">
        <v>847</v>
      </c>
      <c r="I3911" s="108" t="s">
        <v>847</v>
      </c>
      <c r="J3911" s="109">
        <v>381453</v>
      </c>
      <c r="K3911" s="107">
        <v>2020</v>
      </c>
      <c r="L3911" s="98"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98" t="b">
        <f t="shared" si="60"/>
        <v>1</v>
      </c>
    </row>
    <row r="3912" spans="1:13">
      <c r="A3912" s="107">
        <v>57122</v>
      </c>
      <c r="B3912" s="108" t="s">
        <v>2923</v>
      </c>
      <c r="C3912" s="108" t="s">
        <v>2924</v>
      </c>
      <c r="D3912" s="107">
        <v>56427</v>
      </c>
      <c r="E3912" s="108" t="s">
        <v>16</v>
      </c>
      <c r="F3912" s="108" t="s">
        <v>973</v>
      </c>
      <c r="G3912" s="108" t="s">
        <v>16</v>
      </c>
      <c r="H3912" s="108" t="s">
        <v>604</v>
      </c>
      <c r="I3912" s="108" t="s">
        <v>604</v>
      </c>
      <c r="J3912" s="109">
        <v>0</v>
      </c>
      <c r="K3912" s="107">
        <v>2020</v>
      </c>
      <c r="L3912" s="98"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98"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07">
        <v>57122</v>
      </c>
      <c r="B3913" s="108" t="s">
        <v>2923</v>
      </c>
      <c r="C3913" s="108" t="s">
        <v>2924</v>
      </c>
      <c r="D3913" s="107">
        <v>56427</v>
      </c>
      <c r="E3913" s="108" t="s">
        <v>16</v>
      </c>
      <c r="F3913" s="108" t="s">
        <v>973</v>
      </c>
      <c r="G3913" s="108" t="s">
        <v>24</v>
      </c>
      <c r="H3913" s="108" t="s">
        <v>604</v>
      </c>
      <c r="I3913" s="108" t="s">
        <v>604</v>
      </c>
      <c r="J3913" s="109">
        <v>95029</v>
      </c>
      <c r="K3913" s="107">
        <v>2020</v>
      </c>
      <c r="L3913" s="98"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98" t="b">
        <f t="shared" si="61"/>
        <v>0</v>
      </c>
    </row>
    <row r="3914" spans="1:13">
      <c r="A3914" s="107">
        <v>57134</v>
      </c>
      <c r="B3914" s="108" t="s">
        <v>2925</v>
      </c>
      <c r="C3914" s="108" t="s">
        <v>2844</v>
      </c>
      <c r="D3914" s="107">
        <v>34691</v>
      </c>
      <c r="E3914" s="108" t="s">
        <v>21</v>
      </c>
      <c r="F3914" s="108" t="s">
        <v>679</v>
      </c>
      <c r="G3914" s="108" t="s">
        <v>1694</v>
      </c>
      <c r="H3914" s="108" t="s">
        <v>1558</v>
      </c>
      <c r="I3914" s="108" t="s">
        <v>727</v>
      </c>
      <c r="J3914" s="109">
        <v>13158</v>
      </c>
      <c r="K3914" s="107">
        <v>2020</v>
      </c>
      <c r="L3914" s="98"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98" t="b">
        <f t="shared" si="61"/>
        <v>1</v>
      </c>
    </row>
    <row r="3915" spans="1:13">
      <c r="A3915" s="107">
        <v>57136</v>
      </c>
      <c r="B3915" s="108" t="s">
        <v>2926</v>
      </c>
      <c r="C3915" s="108" t="s">
        <v>2927</v>
      </c>
      <c r="D3915" s="107">
        <v>56475</v>
      </c>
      <c r="E3915" s="108" t="s">
        <v>41</v>
      </c>
      <c r="F3915" s="108" t="s">
        <v>679</v>
      </c>
      <c r="G3915" s="108" t="s">
        <v>846</v>
      </c>
      <c r="H3915" s="108" t="s">
        <v>847</v>
      </c>
      <c r="I3915" s="108" t="s">
        <v>847</v>
      </c>
      <c r="J3915" s="109">
        <v>33196.629999999997</v>
      </c>
      <c r="K3915" s="107">
        <v>2020</v>
      </c>
      <c r="L3915" s="98"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98" t="b">
        <f t="shared" si="61"/>
        <v>1</v>
      </c>
    </row>
    <row r="3916" spans="1:13">
      <c r="A3916" s="107">
        <v>57138</v>
      </c>
      <c r="B3916" s="108" t="s">
        <v>2928</v>
      </c>
      <c r="C3916" s="108" t="s">
        <v>2929</v>
      </c>
      <c r="D3916" s="107">
        <v>56476</v>
      </c>
      <c r="E3916" s="108" t="s">
        <v>123</v>
      </c>
      <c r="F3916" s="108" t="s">
        <v>870</v>
      </c>
      <c r="G3916" s="108" t="s">
        <v>605</v>
      </c>
      <c r="H3916" s="108" t="s">
        <v>612</v>
      </c>
      <c r="I3916" s="108" t="s">
        <v>612</v>
      </c>
      <c r="J3916" s="109">
        <v>651.83399999999995</v>
      </c>
      <c r="K3916" s="107">
        <v>2020</v>
      </c>
      <c r="L3916" s="98"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98" t="b">
        <f t="shared" si="61"/>
        <v>1</v>
      </c>
    </row>
    <row r="3917" spans="1:13">
      <c r="A3917" s="107">
        <v>57138</v>
      </c>
      <c r="B3917" s="108" t="s">
        <v>2928</v>
      </c>
      <c r="C3917" s="108" t="s">
        <v>2929</v>
      </c>
      <c r="D3917" s="107">
        <v>56476</v>
      </c>
      <c r="E3917" s="108" t="s">
        <v>123</v>
      </c>
      <c r="F3917" s="108" t="s">
        <v>870</v>
      </c>
      <c r="G3917" s="108" t="s">
        <v>605</v>
      </c>
      <c r="H3917" s="108" t="s">
        <v>917</v>
      </c>
      <c r="I3917" s="108" t="s">
        <v>727</v>
      </c>
      <c r="J3917" s="109">
        <v>7302.5609999999997</v>
      </c>
      <c r="K3917" s="107">
        <v>2020</v>
      </c>
      <c r="L3917" s="98"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98" t="b">
        <f t="shared" si="61"/>
        <v>1</v>
      </c>
    </row>
    <row r="3918" spans="1:13">
      <c r="A3918" s="107">
        <v>57138</v>
      </c>
      <c r="B3918" s="108" t="s">
        <v>2928</v>
      </c>
      <c r="C3918" s="108" t="s">
        <v>2929</v>
      </c>
      <c r="D3918" s="107">
        <v>56476</v>
      </c>
      <c r="E3918" s="108" t="s">
        <v>123</v>
      </c>
      <c r="F3918" s="108" t="s">
        <v>870</v>
      </c>
      <c r="G3918" s="108" t="s">
        <v>605</v>
      </c>
      <c r="H3918" s="108" t="s">
        <v>785</v>
      </c>
      <c r="I3918" s="108" t="s">
        <v>786</v>
      </c>
      <c r="J3918" s="109">
        <v>75640.604999999996</v>
      </c>
      <c r="K3918" s="107">
        <v>2020</v>
      </c>
      <c r="L3918" s="98"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98" t="b">
        <f t="shared" si="61"/>
        <v>1</v>
      </c>
    </row>
    <row r="3919" spans="1:13">
      <c r="A3919" s="107">
        <v>57151</v>
      </c>
      <c r="B3919" s="108" t="s">
        <v>2930</v>
      </c>
      <c r="C3919" s="108" t="s">
        <v>1494</v>
      </c>
      <c r="D3919" s="107">
        <v>49893</v>
      </c>
      <c r="E3919" s="108" t="s">
        <v>146</v>
      </c>
      <c r="F3919" s="108" t="s">
        <v>679</v>
      </c>
      <c r="G3919" s="108" t="s">
        <v>846</v>
      </c>
      <c r="H3919" s="108" t="s">
        <v>847</v>
      </c>
      <c r="I3919" s="108" t="s">
        <v>847</v>
      </c>
      <c r="J3919" s="109">
        <v>278723</v>
      </c>
      <c r="K3919" s="107">
        <v>2020</v>
      </c>
      <c r="L3919" s="98"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98" t="b">
        <f t="shared" si="61"/>
        <v>1</v>
      </c>
    </row>
    <row r="3920" spans="1:13">
      <c r="A3920" s="107">
        <v>57160</v>
      </c>
      <c r="B3920" s="108" t="s">
        <v>2931</v>
      </c>
      <c r="C3920" s="108" t="s">
        <v>2932</v>
      </c>
      <c r="D3920" s="107">
        <v>56515</v>
      </c>
      <c r="E3920" s="108" t="s">
        <v>14</v>
      </c>
      <c r="F3920" s="108" t="s">
        <v>679</v>
      </c>
      <c r="G3920" s="108" t="s">
        <v>664</v>
      </c>
      <c r="H3920" s="108" t="s">
        <v>636</v>
      </c>
      <c r="I3920" s="108" t="s">
        <v>665</v>
      </c>
      <c r="J3920" s="109">
        <v>13871</v>
      </c>
      <c r="K3920" s="107">
        <v>2020</v>
      </c>
      <c r="L3920" s="98"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98" t="b">
        <f t="shared" si="61"/>
        <v>1</v>
      </c>
    </row>
    <row r="3921" spans="1:13">
      <c r="A3921" s="107">
        <v>57161</v>
      </c>
      <c r="B3921" s="108" t="s">
        <v>2933</v>
      </c>
      <c r="C3921" s="108" t="s">
        <v>2932</v>
      </c>
      <c r="D3921" s="107">
        <v>56515</v>
      </c>
      <c r="E3921" s="108" t="s">
        <v>14</v>
      </c>
      <c r="F3921" s="108" t="s">
        <v>679</v>
      </c>
      <c r="G3921" s="108" t="s">
        <v>664</v>
      </c>
      <c r="H3921" s="108" t="s">
        <v>636</v>
      </c>
      <c r="I3921" s="108" t="s">
        <v>665</v>
      </c>
      <c r="J3921" s="109">
        <v>13871</v>
      </c>
      <c r="K3921" s="107">
        <v>2020</v>
      </c>
      <c r="L3921" s="98"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98" t="b">
        <f t="shared" si="61"/>
        <v>1</v>
      </c>
    </row>
    <row r="3922" spans="1:13">
      <c r="A3922" s="107">
        <v>57162</v>
      </c>
      <c r="B3922" s="108" t="s">
        <v>2934</v>
      </c>
      <c r="C3922" s="108" t="s">
        <v>2932</v>
      </c>
      <c r="D3922" s="107">
        <v>56515</v>
      </c>
      <c r="E3922" s="108" t="s">
        <v>14</v>
      </c>
      <c r="F3922" s="108" t="s">
        <v>679</v>
      </c>
      <c r="G3922" s="108" t="s">
        <v>664</v>
      </c>
      <c r="H3922" s="108" t="s">
        <v>636</v>
      </c>
      <c r="I3922" s="108" t="s">
        <v>665</v>
      </c>
      <c r="J3922" s="109">
        <v>27115</v>
      </c>
      <c r="K3922" s="107">
        <v>2020</v>
      </c>
      <c r="L3922" s="98"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98" t="b">
        <f t="shared" si="61"/>
        <v>1</v>
      </c>
    </row>
    <row r="3923" spans="1:13">
      <c r="A3923" s="107">
        <v>57176</v>
      </c>
      <c r="B3923" s="108" t="s">
        <v>2935</v>
      </c>
      <c r="C3923" s="108" t="s">
        <v>2936</v>
      </c>
      <c r="D3923" s="107">
        <v>56518</v>
      </c>
      <c r="E3923" s="108" t="s">
        <v>28</v>
      </c>
      <c r="F3923" s="108" t="s">
        <v>1454</v>
      </c>
      <c r="G3923" s="108" t="s">
        <v>846</v>
      </c>
      <c r="H3923" s="108" t="s">
        <v>847</v>
      </c>
      <c r="I3923" s="108" t="s">
        <v>847</v>
      </c>
      <c r="J3923" s="109">
        <v>5179</v>
      </c>
      <c r="K3923" s="107">
        <v>2020</v>
      </c>
      <c r="L3923" s="98"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98" t="b">
        <f t="shared" si="61"/>
        <v>0</v>
      </c>
    </row>
    <row r="3924" spans="1:13">
      <c r="A3924" s="107">
        <v>57185</v>
      </c>
      <c r="B3924" s="108" t="s">
        <v>2937</v>
      </c>
      <c r="C3924" s="108" t="s">
        <v>2938</v>
      </c>
      <c r="D3924" s="107">
        <v>56534</v>
      </c>
      <c r="E3924" s="108" t="s">
        <v>102</v>
      </c>
      <c r="F3924" s="108" t="s">
        <v>679</v>
      </c>
      <c r="G3924" s="108" t="s">
        <v>16</v>
      </c>
      <c r="H3924" s="108" t="s">
        <v>604</v>
      </c>
      <c r="I3924" s="108" t="s">
        <v>604</v>
      </c>
      <c r="J3924" s="109">
        <v>1474762</v>
      </c>
      <c r="K3924" s="107">
        <v>2020</v>
      </c>
      <c r="L3924" s="98"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98" t="b">
        <f t="shared" si="61"/>
        <v>1</v>
      </c>
    </row>
    <row r="3925" spans="1:13">
      <c r="A3925" s="107">
        <v>57185</v>
      </c>
      <c r="B3925" s="108" t="s">
        <v>2937</v>
      </c>
      <c r="C3925" s="108" t="s">
        <v>2938</v>
      </c>
      <c r="D3925" s="107">
        <v>56534</v>
      </c>
      <c r="E3925" s="108" t="s">
        <v>102</v>
      </c>
      <c r="F3925" s="108" t="s">
        <v>679</v>
      </c>
      <c r="G3925" s="108" t="s">
        <v>24</v>
      </c>
      <c r="H3925" s="108" t="s">
        <v>604</v>
      </c>
      <c r="I3925" s="108" t="s">
        <v>604</v>
      </c>
      <c r="J3925" s="109">
        <v>2360981</v>
      </c>
      <c r="K3925" s="107">
        <v>2020</v>
      </c>
      <c r="L3925" s="98"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98" t="b">
        <f t="shared" si="61"/>
        <v>1</v>
      </c>
    </row>
    <row r="3926" spans="1:13">
      <c r="A3926" s="107">
        <v>57189</v>
      </c>
      <c r="B3926" s="108" t="s">
        <v>2939</v>
      </c>
      <c r="C3926" s="108" t="s">
        <v>2808</v>
      </c>
      <c r="D3926" s="107">
        <v>56545</v>
      </c>
      <c r="E3926" s="108" t="s">
        <v>84</v>
      </c>
      <c r="F3926" s="108" t="s">
        <v>679</v>
      </c>
      <c r="G3926" s="108" t="s">
        <v>846</v>
      </c>
      <c r="H3926" s="108" t="s">
        <v>847</v>
      </c>
      <c r="I3926" s="108" t="s">
        <v>847</v>
      </c>
      <c r="J3926" s="109">
        <v>384647</v>
      </c>
      <c r="K3926" s="107">
        <v>2020</v>
      </c>
      <c r="L3926" s="98"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98" t="b">
        <f t="shared" si="61"/>
        <v>1</v>
      </c>
    </row>
    <row r="3927" spans="1:13">
      <c r="A3927" s="107">
        <v>57191</v>
      </c>
      <c r="B3927" s="108" t="s">
        <v>2940</v>
      </c>
      <c r="C3927" s="108" t="s">
        <v>942</v>
      </c>
      <c r="D3927" s="107">
        <v>6035</v>
      </c>
      <c r="E3927" s="108" t="s">
        <v>45</v>
      </c>
      <c r="F3927" s="108" t="s">
        <v>679</v>
      </c>
      <c r="G3927" s="108" t="s">
        <v>661</v>
      </c>
      <c r="H3927" s="108" t="s">
        <v>662</v>
      </c>
      <c r="I3927" s="108" t="s">
        <v>662</v>
      </c>
      <c r="J3927" s="109">
        <v>13826</v>
      </c>
      <c r="K3927" s="107">
        <v>2020</v>
      </c>
      <c r="L3927" s="98"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98" t="b">
        <f t="shared" si="61"/>
        <v>1</v>
      </c>
    </row>
    <row r="3928" spans="1:13">
      <c r="A3928" s="107">
        <v>57192</v>
      </c>
      <c r="B3928" s="108" t="s">
        <v>2941</v>
      </c>
      <c r="C3928" s="108" t="s">
        <v>2808</v>
      </c>
      <c r="D3928" s="107">
        <v>56545</v>
      </c>
      <c r="E3928" s="108" t="s">
        <v>25</v>
      </c>
      <c r="F3928" s="108" t="s">
        <v>679</v>
      </c>
      <c r="G3928" s="108" t="s">
        <v>846</v>
      </c>
      <c r="H3928" s="108" t="s">
        <v>847</v>
      </c>
      <c r="I3928" s="108" t="s">
        <v>847</v>
      </c>
      <c r="J3928" s="109">
        <v>292991</v>
      </c>
      <c r="K3928" s="107">
        <v>2020</v>
      </c>
      <c r="L3928" s="98"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98" t="b">
        <f t="shared" si="61"/>
        <v>1</v>
      </c>
    </row>
    <row r="3929" spans="1:13">
      <c r="A3929" s="107">
        <v>57194</v>
      </c>
      <c r="B3929" s="108" t="s">
        <v>2942</v>
      </c>
      <c r="C3929" s="108" t="s">
        <v>2942</v>
      </c>
      <c r="D3929" s="107">
        <v>56561</v>
      </c>
      <c r="E3929" s="108" t="s">
        <v>126</v>
      </c>
      <c r="F3929" s="108" t="s">
        <v>679</v>
      </c>
      <c r="G3929" s="108" t="s">
        <v>846</v>
      </c>
      <c r="H3929" s="108" t="s">
        <v>847</v>
      </c>
      <c r="I3929" s="108" t="s">
        <v>847</v>
      </c>
      <c r="J3929" s="109">
        <v>349522</v>
      </c>
      <c r="K3929" s="107">
        <v>2020</v>
      </c>
      <c r="L3929" s="98"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98" t="b">
        <f t="shared" si="61"/>
        <v>1</v>
      </c>
    </row>
    <row r="3930" spans="1:13">
      <c r="A3930" s="107">
        <v>57195</v>
      </c>
      <c r="B3930" s="108" t="s">
        <v>2943</v>
      </c>
      <c r="C3930" s="108" t="s">
        <v>792</v>
      </c>
      <c r="D3930" s="107">
        <v>15500</v>
      </c>
      <c r="E3930" s="108" t="s">
        <v>143</v>
      </c>
      <c r="F3930" s="108" t="s">
        <v>603</v>
      </c>
      <c r="G3930" s="108" t="s">
        <v>846</v>
      </c>
      <c r="H3930" s="108" t="s">
        <v>847</v>
      </c>
      <c r="I3930" s="108" t="s">
        <v>847</v>
      </c>
      <c r="J3930" s="109">
        <v>965888</v>
      </c>
      <c r="K3930" s="107">
        <v>2020</v>
      </c>
      <c r="L3930" s="98"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98" t="b">
        <f t="shared" si="61"/>
        <v>1</v>
      </c>
    </row>
    <row r="3931" spans="1:13">
      <c r="A3931" s="107">
        <v>57199</v>
      </c>
      <c r="B3931" s="108" t="s">
        <v>2944</v>
      </c>
      <c r="C3931" s="108" t="s">
        <v>1205</v>
      </c>
      <c r="D3931" s="107">
        <v>20847</v>
      </c>
      <c r="E3931" s="108" t="s">
        <v>148</v>
      </c>
      <c r="F3931" s="108" t="s">
        <v>603</v>
      </c>
      <c r="G3931" s="108" t="s">
        <v>846</v>
      </c>
      <c r="H3931" s="108" t="s">
        <v>847</v>
      </c>
      <c r="I3931" s="108" t="s">
        <v>847</v>
      </c>
      <c r="J3931" s="109">
        <v>389680</v>
      </c>
      <c r="K3931" s="107">
        <v>2020</v>
      </c>
      <c r="L3931" s="98"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98" t="b">
        <f t="shared" si="61"/>
        <v>1</v>
      </c>
    </row>
    <row r="3932" spans="1:13">
      <c r="A3932" s="107">
        <v>57203</v>
      </c>
      <c r="B3932" s="108" t="s">
        <v>2945</v>
      </c>
      <c r="C3932" s="108" t="s">
        <v>2946</v>
      </c>
      <c r="D3932" s="107">
        <v>56583</v>
      </c>
      <c r="E3932" s="108" t="s">
        <v>110</v>
      </c>
      <c r="F3932" s="108" t="s">
        <v>679</v>
      </c>
      <c r="G3932" s="108" t="s">
        <v>661</v>
      </c>
      <c r="H3932" s="108" t="s">
        <v>662</v>
      </c>
      <c r="I3932" s="108" t="s">
        <v>662</v>
      </c>
      <c r="J3932" s="109">
        <v>11825</v>
      </c>
      <c r="K3932" s="107">
        <v>2020</v>
      </c>
      <c r="L3932" s="98"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98" t="b">
        <f t="shared" si="61"/>
        <v>1</v>
      </c>
    </row>
    <row r="3933" spans="1:13">
      <c r="A3933" s="107">
        <v>57207</v>
      </c>
      <c r="B3933" s="108" t="s">
        <v>2947</v>
      </c>
      <c r="C3933" s="108" t="s">
        <v>2136</v>
      </c>
      <c r="D3933" s="107">
        <v>18981</v>
      </c>
      <c r="E3933" s="108" t="s">
        <v>76</v>
      </c>
      <c r="F3933" s="108" t="s">
        <v>1454</v>
      </c>
      <c r="G3933" s="108" t="s">
        <v>649</v>
      </c>
      <c r="H3933" s="108" t="s">
        <v>612</v>
      </c>
      <c r="I3933" s="108" t="s">
        <v>612</v>
      </c>
      <c r="J3933" s="109">
        <v>18</v>
      </c>
      <c r="K3933" s="107">
        <v>2020</v>
      </c>
      <c r="L3933" s="98"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98" t="b">
        <f t="shared" si="61"/>
        <v>0</v>
      </c>
    </row>
    <row r="3934" spans="1:13">
      <c r="A3934" s="107">
        <v>57208</v>
      </c>
      <c r="B3934" s="108" t="s">
        <v>2948</v>
      </c>
      <c r="C3934" s="108" t="s">
        <v>2136</v>
      </c>
      <c r="D3934" s="107">
        <v>18981</v>
      </c>
      <c r="E3934" s="108" t="s">
        <v>76</v>
      </c>
      <c r="F3934" s="108" t="s">
        <v>1454</v>
      </c>
      <c r="G3934" s="108" t="s">
        <v>649</v>
      </c>
      <c r="H3934" s="108" t="s">
        <v>612</v>
      </c>
      <c r="I3934" s="108" t="s">
        <v>612</v>
      </c>
      <c r="J3934" s="109">
        <v>127</v>
      </c>
      <c r="K3934" s="107">
        <v>2020</v>
      </c>
      <c r="L3934" s="98"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98" t="b">
        <f t="shared" si="61"/>
        <v>0</v>
      </c>
    </row>
    <row r="3935" spans="1:13">
      <c r="A3935" s="107">
        <v>57210</v>
      </c>
      <c r="B3935" s="108" t="s">
        <v>2949</v>
      </c>
      <c r="C3935" s="108" t="s">
        <v>2822</v>
      </c>
      <c r="D3935" s="107">
        <v>55963</v>
      </c>
      <c r="E3935" s="108" t="s">
        <v>21</v>
      </c>
      <c r="F3935" s="108" t="s">
        <v>679</v>
      </c>
      <c r="G3935" s="108" t="s">
        <v>846</v>
      </c>
      <c r="H3935" s="108" t="s">
        <v>847</v>
      </c>
      <c r="I3935" s="108" t="s">
        <v>847</v>
      </c>
      <c r="J3935" s="109">
        <v>694441</v>
      </c>
      <c r="K3935" s="107">
        <v>2020</v>
      </c>
      <c r="L3935" s="98"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98" t="b">
        <f t="shared" si="61"/>
        <v>1</v>
      </c>
    </row>
    <row r="3936" spans="1:13">
      <c r="A3936" s="107">
        <v>57212</v>
      </c>
      <c r="B3936" s="108" t="s">
        <v>2950</v>
      </c>
      <c r="C3936" s="108" t="s">
        <v>2786</v>
      </c>
      <c r="D3936" s="107">
        <v>56215</v>
      </c>
      <c r="E3936" s="108" t="s">
        <v>132</v>
      </c>
      <c r="F3936" s="108" t="s">
        <v>679</v>
      </c>
      <c r="G3936" s="108" t="s">
        <v>846</v>
      </c>
      <c r="H3936" s="108" t="s">
        <v>847</v>
      </c>
      <c r="I3936" s="108" t="s">
        <v>847</v>
      </c>
      <c r="J3936" s="109">
        <v>520370</v>
      </c>
      <c r="K3936" s="107">
        <v>2020</v>
      </c>
      <c r="L3936" s="98"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98" t="b">
        <f t="shared" si="61"/>
        <v>1</v>
      </c>
    </row>
    <row r="3937" spans="1:13">
      <c r="A3937" s="107">
        <v>57216</v>
      </c>
      <c r="B3937" s="108" t="s">
        <v>2951</v>
      </c>
      <c r="C3937" s="108" t="s">
        <v>2952</v>
      </c>
      <c r="D3937" s="107">
        <v>19391</v>
      </c>
      <c r="E3937" s="108" t="s">
        <v>118</v>
      </c>
      <c r="F3937" s="108" t="s">
        <v>679</v>
      </c>
      <c r="G3937" s="108" t="s">
        <v>661</v>
      </c>
      <c r="H3937" s="108" t="s">
        <v>662</v>
      </c>
      <c r="I3937" s="108" t="s">
        <v>662</v>
      </c>
      <c r="J3937" s="109">
        <v>2666</v>
      </c>
      <c r="K3937" s="107">
        <v>2020</v>
      </c>
      <c r="L3937" s="98"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98" t="b">
        <f t="shared" si="61"/>
        <v>1</v>
      </c>
    </row>
    <row r="3938" spans="1:13">
      <c r="A3938" s="107">
        <v>57239</v>
      </c>
      <c r="B3938" s="108" t="s">
        <v>2953</v>
      </c>
      <c r="C3938" s="108" t="s">
        <v>2953</v>
      </c>
      <c r="D3938" s="107">
        <v>56603</v>
      </c>
      <c r="E3938" s="108" t="s">
        <v>68</v>
      </c>
      <c r="F3938" s="108" t="s">
        <v>679</v>
      </c>
      <c r="G3938" s="108" t="s">
        <v>846</v>
      </c>
      <c r="H3938" s="108" t="s">
        <v>847</v>
      </c>
      <c r="I3938" s="108" t="s">
        <v>847</v>
      </c>
      <c r="J3938" s="109">
        <v>103898</v>
      </c>
      <c r="K3938" s="107">
        <v>2020</v>
      </c>
      <c r="L3938" s="98"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98" t="b">
        <f t="shared" si="61"/>
        <v>1</v>
      </c>
    </row>
    <row r="3939" spans="1:13">
      <c r="A3939" s="107">
        <v>57240</v>
      </c>
      <c r="B3939" s="108" t="s">
        <v>2954</v>
      </c>
      <c r="C3939" s="108" t="s">
        <v>2953</v>
      </c>
      <c r="D3939" s="107">
        <v>56603</v>
      </c>
      <c r="E3939" s="108" t="s">
        <v>68</v>
      </c>
      <c r="F3939" s="108" t="s">
        <v>679</v>
      </c>
      <c r="G3939" s="108" t="s">
        <v>846</v>
      </c>
      <c r="H3939" s="108" t="s">
        <v>847</v>
      </c>
      <c r="I3939" s="108" t="s">
        <v>847</v>
      </c>
      <c r="J3939" s="109">
        <v>25970</v>
      </c>
      <c r="K3939" s="107">
        <v>2020</v>
      </c>
      <c r="L3939" s="98"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98" t="b">
        <f t="shared" si="61"/>
        <v>1</v>
      </c>
    </row>
    <row r="3940" spans="1:13">
      <c r="A3940" s="107">
        <v>57241</v>
      </c>
      <c r="B3940" s="108" t="s">
        <v>2955</v>
      </c>
      <c r="C3940" s="108" t="s">
        <v>812</v>
      </c>
      <c r="D3940" s="107">
        <v>6909</v>
      </c>
      <c r="E3940" s="108" t="s">
        <v>31</v>
      </c>
      <c r="F3940" s="108" t="s">
        <v>603</v>
      </c>
      <c r="G3940" s="108" t="s">
        <v>605</v>
      </c>
      <c r="H3940" s="108" t="s">
        <v>604</v>
      </c>
      <c r="I3940" s="108" t="s">
        <v>604</v>
      </c>
      <c r="J3940" s="109">
        <v>386.51</v>
      </c>
      <c r="K3940" s="107">
        <v>2020</v>
      </c>
      <c r="L3940" s="98"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98" t="b">
        <f t="shared" si="61"/>
        <v>1</v>
      </c>
    </row>
    <row r="3941" spans="1:13">
      <c r="A3941" s="107">
        <v>57241</v>
      </c>
      <c r="B3941" s="108" t="s">
        <v>2955</v>
      </c>
      <c r="C3941" s="108" t="s">
        <v>812</v>
      </c>
      <c r="D3941" s="107">
        <v>6909</v>
      </c>
      <c r="E3941" s="108" t="s">
        <v>31</v>
      </c>
      <c r="F3941" s="108" t="s">
        <v>603</v>
      </c>
      <c r="G3941" s="108" t="s">
        <v>605</v>
      </c>
      <c r="H3941" s="108" t="s">
        <v>785</v>
      </c>
      <c r="I3941" s="108" t="s">
        <v>786</v>
      </c>
      <c r="J3941" s="109">
        <v>354365.49</v>
      </c>
      <c r="K3941" s="107">
        <v>2020</v>
      </c>
      <c r="L3941" s="98"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98" t="b">
        <f t="shared" si="61"/>
        <v>1</v>
      </c>
    </row>
    <row r="3942" spans="1:13">
      <c r="A3942" s="107">
        <v>57256</v>
      </c>
      <c r="B3942" s="108" t="s">
        <v>2956</v>
      </c>
      <c r="C3942" s="108" t="s">
        <v>2957</v>
      </c>
      <c r="D3942" s="107">
        <v>56769</v>
      </c>
      <c r="E3942" s="108" t="s">
        <v>118</v>
      </c>
      <c r="F3942" s="108" t="s">
        <v>679</v>
      </c>
      <c r="G3942" s="108" t="s">
        <v>661</v>
      </c>
      <c r="H3942" s="108" t="s">
        <v>662</v>
      </c>
      <c r="I3942" s="108" t="s">
        <v>662</v>
      </c>
      <c r="J3942" s="109">
        <v>13538</v>
      </c>
      <c r="K3942" s="107">
        <v>2020</v>
      </c>
      <c r="L3942" s="98"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98" t="b">
        <f t="shared" si="61"/>
        <v>1</v>
      </c>
    </row>
    <row r="3943" spans="1:13">
      <c r="A3943" s="107">
        <v>57257</v>
      </c>
      <c r="B3943" s="108" t="s">
        <v>2958</v>
      </c>
      <c r="C3943" s="108" t="s">
        <v>2959</v>
      </c>
      <c r="D3943" s="107">
        <v>56617</v>
      </c>
      <c r="E3943" s="108" t="s">
        <v>50</v>
      </c>
      <c r="F3943" s="108" t="s">
        <v>1454</v>
      </c>
      <c r="G3943" s="108" t="s">
        <v>846</v>
      </c>
      <c r="H3943" s="108" t="s">
        <v>847</v>
      </c>
      <c r="I3943" s="108" t="s">
        <v>847</v>
      </c>
      <c r="J3943" s="109">
        <v>4234</v>
      </c>
      <c r="K3943" s="107">
        <v>2020</v>
      </c>
      <c r="L3943" s="98"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98" t="b">
        <f t="shared" si="61"/>
        <v>0</v>
      </c>
    </row>
    <row r="3944" spans="1:13">
      <c r="A3944" s="107">
        <v>57267</v>
      </c>
      <c r="B3944" s="108" t="s">
        <v>2960</v>
      </c>
      <c r="C3944" s="108" t="s">
        <v>2961</v>
      </c>
      <c r="D3944" s="107">
        <v>56635</v>
      </c>
      <c r="E3944" s="108" t="s">
        <v>16</v>
      </c>
      <c r="F3944" s="108" t="s">
        <v>679</v>
      </c>
      <c r="G3944" s="108" t="s">
        <v>611</v>
      </c>
      <c r="H3944" s="108" t="s">
        <v>604</v>
      </c>
      <c r="I3944" s="108" t="s">
        <v>604</v>
      </c>
      <c r="J3944" s="109">
        <v>265306</v>
      </c>
      <c r="K3944" s="107">
        <v>2020</v>
      </c>
      <c r="L3944" s="98"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98" t="b">
        <f t="shared" si="61"/>
        <v>1</v>
      </c>
    </row>
    <row r="3945" spans="1:13">
      <c r="A3945" s="107">
        <v>57275</v>
      </c>
      <c r="B3945" s="108" t="s">
        <v>2962</v>
      </c>
      <c r="C3945" s="108" t="s">
        <v>2963</v>
      </c>
      <c r="D3945" s="107">
        <v>56641</v>
      </c>
      <c r="E3945" s="108" t="s">
        <v>25</v>
      </c>
      <c r="F3945" s="108" t="s">
        <v>679</v>
      </c>
      <c r="G3945" s="108" t="s">
        <v>2840</v>
      </c>
      <c r="H3945" s="108" t="s">
        <v>662</v>
      </c>
      <c r="I3945" s="108" t="s">
        <v>662</v>
      </c>
      <c r="J3945" s="109">
        <v>0</v>
      </c>
      <c r="K3945" s="107">
        <v>2020</v>
      </c>
      <c r="L3945" s="98"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98" t="b">
        <f t="shared" si="61"/>
        <v>1</v>
      </c>
    </row>
    <row r="3946" spans="1:13">
      <c r="A3946" s="107">
        <v>57281</v>
      </c>
      <c r="B3946" s="108" t="s">
        <v>2964</v>
      </c>
      <c r="C3946" s="108" t="s">
        <v>2844</v>
      </c>
      <c r="D3946" s="107">
        <v>34691</v>
      </c>
      <c r="E3946" s="108" t="s">
        <v>76</v>
      </c>
      <c r="F3946" s="108" t="s">
        <v>679</v>
      </c>
      <c r="G3946" s="108" t="s">
        <v>1694</v>
      </c>
      <c r="H3946" s="108" t="s">
        <v>1558</v>
      </c>
      <c r="I3946" s="108" t="s">
        <v>727</v>
      </c>
      <c r="J3946" s="109">
        <v>34148</v>
      </c>
      <c r="K3946" s="107">
        <v>2020</v>
      </c>
      <c r="L3946" s="98"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98" t="b">
        <f t="shared" si="61"/>
        <v>1</v>
      </c>
    </row>
    <row r="3947" spans="1:13">
      <c r="A3947" s="107">
        <v>57300</v>
      </c>
      <c r="B3947" s="108" t="s">
        <v>2965</v>
      </c>
      <c r="C3947" s="108" t="s">
        <v>2966</v>
      </c>
      <c r="D3947" s="107">
        <v>56661</v>
      </c>
      <c r="E3947" s="108" t="s">
        <v>68</v>
      </c>
      <c r="F3947" s="108" t="s">
        <v>679</v>
      </c>
      <c r="G3947" s="108" t="s">
        <v>846</v>
      </c>
      <c r="H3947" s="108" t="s">
        <v>847</v>
      </c>
      <c r="I3947" s="108" t="s">
        <v>847</v>
      </c>
      <c r="J3947" s="109">
        <v>190267</v>
      </c>
      <c r="K3947" s="107">
        <v>2020</v>
      </c>
      <c r="L3947" s="98"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98" t="b">
        <f t="shared" si="61"/>
        <v>1</v>
      </c>
    </row>
    <row r="3948" spans="1:13">
      <c r="A3948" s="107">
        <v>57315</v>
      </c>
      <c r="B3948" s="108" t="s">
        <v>2967</v>
      </c>
      <c r="C3948" s="108" t="s">
        <v>2968</v>
      </c>
      <c r="D3948" s="107">
        <v>56662</v>
      </c>
      <c r="E3948" s="108" t="s">
        <v>21</v>
      </c>
      <c r="F3948" s="108" t="s">
        <v>679</v>
      </c>
      <c r="G3948" s="108" t="s">
        <v>846</v>
      </c>
      <c r="H3948" s="108" t="s">
        <v>847</v>
      </c>
      <c r="I3948" s="108" t="s">
        <v>847</v>
      </c>
      <c r="J3948" s="109">
        <v>710181</v>
      </c>
      <c r="K3948" s="107">
        <v>2020</v>
      </c>
      <c r="L3948" s="98"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98" t="b">
        <f t="shared" si="61"/>
        <v>1</v>
      </c>
    </row>
    <row r="3949" spans="1:13">
      <c r="A3949" s="107">
        <v>57317</v>
      </c>
      <c r="B3949" s="108" t="s">
        <v>2969</v>
      </c>
      <c r="C3949" s="108" t="s">
        <v>2734</v>
      </c>
      <c r="D3949" s="107">
        <v>15399</v>
      </c>
      <c r="E3949" s="108" t="s">
        <v>21</v>
      </c>
      <c r="F3949" s="108" t="s">
        <v>679</v>
      </c>
      <c r="G3949" s="108" t="s">
        <v>661</v>
      </c>
      <c r="H3949" s="108" t="s">
        <v>662</v>
      </c>
      <c r="I3949" s="108" t="s">
        <v>662</v>
      </c>
      <c r="J3949" s="109">
        <v>73094</v>
      </c>
      <c r="K3949" s="107">
        <v>2020</v>
      </c>
      <c r="L3949" s="98"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98" t="b">
        <f t="shared" si="61"/>
        <v>1</v>
      </c>
    </row>
    <row r="3950" spans="1:13">
      <c r="A3950" s="107">
        <v>57317</v>
      </c>
      <c r="B3950" s="108" t="s">
        <v>2969</v>
      </c>
      <c r="C3950" s="108" t="s">
        <v>2734</v>
      </c>
      <c r="D3950" s="107">
        <v>15399</v>
      </c>
      <c r="E3950" s="108" t="s">
        <v>21</v>
      </c>
      <c r="F3950" s="108" t="s">
        <v>679</v>
      </c>
      <c r="G3950" s="108" t="s">
        <v>846</v>
      </c>
      <c r="H3950" s="108" t="s">
        <v>847</v>
      </c>
      <c r="I3950" s="108" t="s">
        <v>847</v>
      </c>
      <c r="J3950" s="109">
        <v>3419</v>
      </c>
      <c r="K3950" s="107">
        <v>2020</v>
      </c>
      <c r="L3950" s="98"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98" t="b">
        <f t="shared" si="61"/>
        <v>1</v>
      </c>
    </row>
    <row r="3951" spans="1:13">
      <c r="A3951" s="107">
        <v>57319</v>
      </c>
      <c r="B3951" s="108" t="s">
        <v>2970</v>
      </c>
      <c r="C3951" s="108" t="s">
        <v>2734</v>
      </c>
      <c r="D3951" s="107">
        <v>15399</v>
      </c>
      <c r="E3951" s="108" t="s">
        <v>143</v>
      </c>
      <c r="F3951" s="108" t="s">
        <v>679</v>
      </c>
      <c r="G3951" s="108" t="s">
        <v>846</v>
      </c>
      <c r="H3951" s="108" t="s">
        <v>847</v>
      </c>
      <c r="I3951" s="108" t="s">
        <v>847</v>
      </c>
      <c r="J3951" s="109">
        <v>144834</v>
      </c>
      <c r="K3951" s="107">
        <v>2020</v>
      </c>
      <c r="L3951" s="98"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98" t="b">
        <f t="shared" si="61"/>
        <v>1</v>
      </c>
    </row>
    <row r="3952" spans="1:13">
      <c r="A3952" s="107">
        <v>57320</v>
      </c>
      <c r="B3952" s="108" t="s">
        <v>2971</v>
      </c>
      <c r="C3952" s="108" t="s">
        <v>2734</v>
      </c>
      <c r="D3952" s="107">
        <v>15399</v>
      </c>
      <c r="E3952" s="108" t="s">
        <v>143</v>
      </c>
      <c r="F3952" s="108" t="s">
        <v>679</v>
      </c>
      <c r="G3952" s="108" t="s">
        <v>846</v>
      </c>
      <c r="H3952" s="108" t="s">
        <v>847</v>
      </c>
      <c r="I3952" s="108" t="s">
        <v>847</v>
      </c>
      <c r="J3952" s="109">
        <v>392706</v>
      </c>
      <c r="K3952" s="107">
        <v>2020</v>
      </c>
      <c r="L3952" s="98"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98" t="b">
        <f t="shared" si="61"/>
        <v>1</v>
      </c>
    </row>
    <row r="3953" spans="1:13">
      <c r="A3953" s="107">
        <v>57325</v>
      </c>
      <c r="B3953" s="108" t="s">
        <v>2972</v>
      </c>
      <c r="C3953" s="108" t="s">
        <v>2973</v>
      </c>
      <c r="D3953" s="107">
        <v>56678</v>
      </c>
      <c r="E3953" s="108" t="s">
        <v>45</v>
      </c>
      <c r="F3953" s="108" t="s">
        <v>679</v>
      </c>
      <c r="G3953" s="108" t="s">
        <v>725</v>
      </c>
      <c r="H3953" s="108" t="s">
        <v>726</v>
      </c>
      <c r="I3953" s="108" t="s">
        <v>727</v>
      </c>
      <c r="J3953" s="109">
        <v>1743</v>
      </c>
      <c r="K3953" s="107">
        <v>2020</v>
      </c>
      <c r="L3953" s="98"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98" t="b">
        <f t="shared" si="61"/>
        <v>1</v>
      </c>
    </row>
    <row r="3954" spans="1:13">
      <c r="A3954" s="107">
        <v>57325</v>
      </c>
      <c r="B3954" s="108" t="s">
        <v>2972</v>
      </c>
      <c r="C3954" s="108" t="s">
        <v>2973</v>
      </c>
      <c r="D3954" s="107">
        <v>56678</v>
      </c>
      <c r="E3954" s="108" t="s">
        <v>45</v>
      </c>
      <c r="F3954" s="108" t="s">
        <v>679</v>
      </c>
      <c r="G3954" s="108" t="s">
        <v>846</v>
      </c>
      <c r="H3954" s="108" t="s">
        <v>847</v>
      </c>
      <c r="I3954" s="108" t="s">
        <v>847</v>
      </c>
      <c r="J3954" s="109">
        <v>672873</v>
      </c>
      <c r="K3954" s="107">
        <v>2020</v>
      </c>
      <c r="L3954" s="98"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98" t="b">
        <f t="shared" si="61"/>
        <v>1</v>
      </c>
    </row>
    <row r="3955" spans="1:13">
      <c r="A3955" s="107">
        <v>57327</v>
      </c>
      <c r="B3955" s="108" t="s">
        <v>2974</v>
      </c>
      <c r="C3955" s="108" t="s">
        <v>2975</v>
      </c>
      <c r="D3955" s="107">
        <v>56682</v>
      </c>
      <c r="E3955" s="108" t="s">
        <v>151</v>
      </c>
      <c r="F3955" s="108" t="s">
        <v>679</v>
      </c>
      <c r="G3955" s="108" t="s">
        <v>846</v>
      </c>
      <c r="H3955" s="108" t="s">
        <v>847</v>
      </c>
      <c r="I3955" s="108" t="s">
        <v>847</v>
      </c>
      <c r="J3955" s="109">
        <v>539770</v>
      </c>
      <c r="K3955" s="107">
        <v>2020</v>
      </c>
      <c r="L3955" s="98"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98" t="b">
        <f t="shared" si="61"/>
        <v>1</v>
      </c>
    </row>
    <row r="3956" spans="1:13">
      <c r="A3956" s="107">
        <v>57331</v>
      </c>
      <c r="B3956" s="108" t="s">
        <v>2976</v>
      </c>
      <c r="C3956" s="108" t="s">
        <v>2977</v>
      </c>
      <c r="D3956" s="107">
        <v>56660</v>
      </c>
      <c r="E3956" s="108" t="s">
        <v>16</v>
      </c>
      <c r="F3956" s="108" t="s">
        <v>679</v>
      </c>
      <c r="G3956" s="108" t="s">
        <v>605</v>
      </c>
      <c r="H3956" s="108" t="s">
        <v>662</v>
      </c>
      <c r="I3956" s="108" t="s">
        <v>662</v>
      </c>
      <c r="J3956" s="109">
        <v>558414</v>
      </c>
      <c r="K3956" s="107">
        <v>2020</v>
      </c>
      <c r="L3956" s="98"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98" t="b">
        <f t="shared" si="61"/>
        <v>1</v>
      </c>
    </row>
    <row r="3957" spans="1:13">
      <c r="A3957" s="107">
        <v>57332</v>
      </c>
      <c r="B3957" s="108" t="s">
        <v>2978</v>
      </c>
      <c r="C3957" s="108" t="s">
        <v>1098</v>
      </c>
      <c r="D3957" s="107">
        <v>14063</v>
      </c>
      <c r="E3957" s="108" t="s">
        <v>112</v>
      </c>
      <c r="F3957" s="108" t="s">
        <v>603</v>
      </c>
      <c r="G3957" s="108" t="s">
        <v>846</v>
      </c>
      <c r="H3957" s="108" t="s">
        <v>847</v>
      </c>
      <c r="I3957" s="108" t="s">
        <v>847</v>
      </c>
      <c r="J3957" s="109">
        <v>797015</v>
      </c>
      <c r="K3957" s="107">
        <v>2020</v>
      </c>
      <c r="L3957" s="98"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98" t="b">
        <f t="shared" si="61"/>
        <v>1</v>
      </c>
    </row>
    <row r="3958" spans="1:13">
      <c r="A3958" s="107">
        <v>57337</v>
      </c>
      <c r="B3958" s="108" t="s">
        <v>2979</v>
      </c>
      <c r="C3958" s="108" t="s">
        <v>2980</v>
      </c>
      <c r="D3958" s="107">
        <v>61230</v>
      </c>
      <c r="E3958" s="108" t="s">
        <v>28</v>
      </c>
      <c r="F3958" s="108" t="s">
        <v>679</v>
      </c>
      <c r="G3958" s="108" t="s">
        <v>661</v>
      </c>
      <c r="H3958" s="108" t="s">
        <v>662</v>
      </c>
      <c r="I3958" s="108" t="s">
        <v>662</v>
      </c>
      <c r="J3958" s="109">
        <v>15902</v>
      </c>
      <c r="K3958" s="107">
        <v>2020</v>
      </c>
      <c r="L3958" s="98"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98" t="b">
        <f t="shared" si="61"/>
        <v>1</v>
      </c>
    </row>
    <row r="3959" spans="1:13">
      <c r="A3959" s="107">
        <v>57340</v>
      </c>
      <c r="B3959" s="108" t="s">
        <v>2981</v>
      </c>
      <c r="C3959" s="108" t="s">
        <v>2957</v>
      </c>
      <c r="D3959" s="107">
        <v>56769</v>
      </c>
      <c r="E3959" s="108" t="s">
        <v>16</v>
      </c>
      <c r="F3959" s="108" t="s">
        <v>679</v>
      </c>
      <c r="G3959" s="108" t="s">
        <v>661</v>
      </c>
      <c r="H3959" s="108" t="s">
        <v>662</v>
      </c>
      <c r="I3959" s="108" t="s">
        <v>662</v>
      </c>
      <c r="J3959" s="109">
        <v>325277</v>
      </c>
      <c r="K3959" s="107">
        <v>2020</v>
      </c>
      <c r="L3959" s="98"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98" t="b">
        <f t="shared" si="61"/>
        <v>1</v>
      </c>
    </row>
    <row r="3960" spans="1:13">
      <c r="A3960" s="107">
        <v>57346</v>
      </c>
      <c r="B3960" s="108" t="s">
        <v>2982</v>
      </c>
      <c r="C3960" s="108" t="s">
        <v>2982</v>
      </c>
      <c r="D3960" s="107">
        <v>56683</v>
      </c>
      <c r="E3960" s="108" t="s">
        <v>112</v>
      </c>
      <c r="F3960" s="108" t="s">
        <v>679</v>
      </c>
      <c r="G3960" s="108" t="s">
        <v>846</v>
      </c>
      <c r="H3960" s="108" t="s">
        <v>847</v>
      </c>
      <c r="I3960" s="108" t="s">
        <v>847</v>
      </c>
      <c r="J3960" s="109">
        <v>751710</v>
      </c>
      <c r="K3960" s="107">
        <v>2020</v>
      </c>
      <c r="L3960" s="98"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98" t="b">
        <f t="shared" si="61"/>
        <v>1</v>
      </c>
    </row>
    <row r="3961" spans="1:13">
      <c r="A3961" s="107">
        <v>57348</v>
      </c>
      <c r="B3961" s="108" t="s">
        <v>2983</v>
      </c>
      <c r="C3961" s="108" t="s">
        <v>2984</v>
      </c>
      <c r="D3961" s="107">
        <v>56687</v>
      </c>
      <c r="E3961" s="108" t="s">
        <v>25</v>
      </c>
      <c r="F3961" s="108" t="s">
        <v>973</v>
      </c>
      <c r="G3961" s="108" t="s">
        <v>611</v>
      </c>
      <c r="H3961" s="108" t="s">
        <v>604</v>
      </c>
      <c r="I3961" s="108" t="s">
        <v>604</v>
      </c>
      <c r="J3961" s="109">
        <v>60643.18</v>
      </c>
      <c r="K3961" s="107">
        <v>2020</v>
      </c>
      <c r="L3961" s="98"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98" t="b">
        <f t="shared" si="61"/>
        <v>0</v>
      </c>
    </row>
    <row r="3962" spans="1:13">
      <c r="A3962" s="107">
        <v>57349</v>
      </c>
      <c r="B3962" s="108" t="s">
        <v>2985</v>
      </c>
      <c r="C3962" s="108" t="s">
        <v>2985</v>
      </c>
      <c r="D3962" s="107">
        <v>56691</v>
      </c>
      <c r="E3962" s="108" t="s">
        <v>28</v>
      </c>
      <c r="F3962" s="108" t="s">
        <v>679</v>
      </c>
      <c r="G3962" s="108" t="s">
        <v>16</v>
      </c>
      <c r="H3962" s="108" t="s">
        <v>612</v>
      </c>
      <c r="I3962" s="108" t="s">
        <v>612</v>
      </c>
      <c r="J3962" s="109">
        <v>0</v>
      </c>
      <c r="K3962" s="107">
        <v>2020</v>
      </c>
      <c r="L3962" s="98"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98" t="b">
        <f t="shared" si="61"/>
        <v>1</v>
      </c>
    </row>
    <row r="3963" spans="1:13">
      <c r="A3963" s="107">
        <v>57349</v>
      </c>
      <c r="B3963" s="108" t="s">
        <v>2985</v>
      </c>
      <c r="C3963" s="108" t="s">
        <v>2985</v>
      </c>
      <c r="D3963" s="107">
        <v>56691</v>
      </c>
      <c r="E3963" s="108" t="s">
        <v>28</v>
      </c>
      <c r="F3963" s="108" t="s">
        <v>679</v>
      </c>
      <c r="G3963" s="108" t="s">
        <v>16</v>
      </c>
      <c r="H3963" s="108" t="s">
        <v>604</v>
      </c>
      <c r="I3963" s="108" t="s">
        <v>604</v>
      </c>
      <c r="J3963" s="109">
        <v>544665</v>
      </c>
      <c r="K3963" s="107">
        <v>2020</v>
      </c>
      <c r="L3963" s="98"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98" t="b">
        <f t="shared" si="61"/>
        <v>1</v>
      </c>
    </row>
    <row r="3964" spans="1:13">
      <c r="A3964" s="107">
        <v>57349</v>
      </c>
      <c r="B3964" s="108" t="s">
        <v>2985</v>
      </c>
      <c r="C3964" s="108" t="s">
        <v>2985</v>
      </c>
      <c r="D3964" s="107">
        <v>56691</v>
      </c>
      <c r="E3964" s="108" t="s">
        <v>28</v>
      </c>
      <c r="F3964" s="108" t="s">
        <v>679</v>
      </c>
      <c r="G3964" s="108" t="s">
        <v>24</v>
      </c>
      <c r="H3964" s="108" t="s">
        <v>612</v>
      </c>
      <c r="I3964" s="108" t="s">
        <v>612</v>
      </c>
      <c r="J3964" s="109">
        <v>0</v>
      </c>
      <c r="K3964" s="107">
        <v>2020</v>
      </c>
      <c r="L3964" s="98"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98" t="b">
        <f t="shared" si="61"/>
        <v>1</v>
      </c>
    </row>
    <row r="3965" spans="1:13">
      <c r="A3965" s="107">
        <v>57349</v>
      </c>
      <c r="B3965" s="108" t="s">
        <v>2985</v>
      </c>
      <c r="C3965" s="108" t="s">
        <v>2985</v>
      </c>
      <c r="D3965" s="107">
        <v>56691</v>
      </c>
      <c r="E3965" s="108" t="s">
        <v>28</v>
      </c>
      <c r="F3965" s="108" t="s">
        <v>679</v>
      </c>
      <c r="G3965" s="108" t="s">
        <v>24</v>
      </c>
      <c r="H3965" s="108" t="s">
        <v>604</v>
      </c>
      <c r="I3965" s="108" t="s">
        <v>604</v>
      </c>
      <c r="J3965" s="109">
        <v>1035032</v>
      </c>
      <c r="K3965" s="107">
        <v>2020</v>
      </c>
      <c r="L3965" s="98"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98" t="b">
        <f t="shared" si="61"/>
        <v>1</v>
      </c>
    </row>
    <row r="3966" spans="1:13">
      <c r="A3966" s="107">
        <v>57373</v>
      </c>
      <c r="B3966" s="108" t="s">
        <v>2986</v>
      </c>
      <c r="C3966" s="108" t="s">
        <v>2987</v>
      </c>
      <c r="D3966" s="107">
        <v>59396</v>
      </c>
      <c r="E3966" s="108" t="s">
        <v>10</v>
      </c>
      <c r="F3966" s="108" t="s">
        <v>679</v>
      </c>
      <c r="G3966" s="108" t="s">
        <v>661</v>
      </c>
      <c r="H3966" s="108" t="s">
        <v>662</v>
      </c>
      <c r="I3966" s="108" t="s">
        <v>662</v>
      </c>
      <c r="J3966" s="109">
        <v>724681</v>
      </c>
      <c r="K3966" s="107">
        <v>2020</v>
      </c>
      <c r="L3966" s="98"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98" t="b">
        <f t="shared" si="61"/>
        <v>1</v>
      </c>
    </row>
    <row r="3967" spans="1:13">
      <c r="A3967" s="107">
        <v>57374</v>
      </c>
      <c r="B3967" s="108" t="s">
        <v>2988</v>
      </c>
      <c r="C3967" s="108" t="s">
        <v>2795</v>
      </c>
      <c r="D3967" s="107">
        <v>57170</v>
      </c>
      <c r="E3967" s="108" t="s">
        <v>76</v>
      </c>
      <c r="F3967" s="108" t="s">
        <v>679</v>
      </c>
      <c r="G3967" s="108" t="s">
        <v>846</v>
      </c>
      <c r="H3967" s="108" t="s">
        <v>847</v>
      </c>
      <c r="I3967" s="108" t="s">
        <v>847</v>
      </c>
      <c r="J3967" s="109">
        <v>457251</v>
      </c>
      <c r="K3967" s="107">
        <v>2020</v>
      </c>
      <c r="L3967" s="98"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98" t="b">
        <f t="shared" si="61"/>
        <v>1</v>
      </c>
    </row>
    <row r="3968" spans="1:13">
      <c r="A3968" s="107">
        <v>57378</v>
      </c>
      <c r="B3968" s="108" t="s">
        <v>2989</v>
      </c>
      <c r="C3968" s="108" t="s">
        <v>2990</v>
      </c>
      <c r="D3968" s="107">
        <v>56722</v>
      </c>
      <c r="E3968" s="108" t="s">
        <v>16</v>
      </c>
      <c r="F3968" s="108" t="s">
        <v>679</v>
      </c>
      <c r="G3968" s="108" t="s">
        <v>661</v>
      </c>
      <c r="H3968" s="108" t="s">
        <v>662</v>
      </c>
      <c r="I3968" s="108" t="s">
        <v>662</v>
      </c>
      <c r="J3968" s="109">
        <v>570132</v>
      </c>
      <c r="K3968" s="107">
        <v>2020</v>
      </c>
      <c r="L3968" s="98"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98" t="b">
        <f t="shared" si="61"/>
        <v>1</v>
      </c>
    </row>
    <row r="3969" spans="1:13">
      <c r="A3969" s="107">
        <v>57379</v>
      </c>
      <c r="B3969" s="108" t="s">
        <v>2991</v>
      </c>
      <c r="C3969" s="108" t="s">
        <v>2992</v>
      </c>
      <c r="D3969" s="107">
        <v>63287</v>
      </c>
      <c r="E3969" s="108" t="s">
        <v>10</v>
      </c>
      <c r="F3969" s="108" t="s">
        <v>679</v>
      </c>
      <c r="G3969" s="108" t="s">
        <v>846</v>
      </c>
      <c r="H3969" s="108" t="s">
        <v>847</v>
      </c>
      <c r="I3969" s="108" t="s">
        <v>847</v>
      </c>
      <c r="J3969" s="109">
        <v>114148</v>
      </c>
      <c r="K3969" s="107">
        <v>2020</v>
      </c>
      <c r="L3969" s="98"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98" t="b">
        <f t="shared" si="61"/>
        <v>1</v>
      </c>
    </row>
    <row r="3970" spans="1:13">
      <c r="A3970" s="107">
        <v>57380</v>
      </c>
      <c r="B3970" s="108" t="s">
        <v>2993</v>
      </c>
      <c r="C3970" s="108" t="s">
        <v>2734</v>
      </c>
      <c r="D3970" s="107">
        <v>15399</v>
      </c>
      <c r="E3970" s="108" t="s">
        <v>71</v>
      </c>
      <c r="F3970" s="108" t="s">
        <v>679</v>
      </c>
      <c r="G3970" s="108" t="s">
        <v>846</v>
      </c>
      <c r="H3970" s="108" t="s">
        <v>847</v>
      </c>
      <c r="I3970" s="108" t="s">
        <v>847</v>
      </c>
      <c r="J3970" s="109">
        <v>87197</v>
      </c>
      <c r="K3970" s="107">
        <v>2020</v>
      </c>
      <c r="L3970" s="98"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98" t="b">
        <f t="shared" si="61"/>
        <v>1</v>
      </c>
    </row>
    <row r="3971" spans="1:13">
      <c r="A3971" s="107">
        <v>57394</v>
      </c>
      <c r="B3971" s="108" t="s">
        <v>2994</v>
      </c>
      <c r="C3971" s="108" t="s">
        <v>2995</v>
      </c>
      <c r="D3971" s="107">
        <v>56723</v>
      </c>
      <c r="E3971" s="108" t="s">
        <v>16</v>
      </c>
      <c r="F3971" s="108" t="s">
        <v>679</v>
      </c>
      <c r="G3971" s="108" t="s">
        <v>605</v>
      </c>
      <c r="H3971" s="108" t="s">
        <v>662</v>
      </c>
      <c r="I3971" s="108" t="s">
        <v>662</v>
      </c>
      <c r="J3971" s="109">
        <v>609129</v>
      </c>
      <c r="K3971" s="107">
        <v>2020</v>
      </c>
      <c r="L3971" s="98"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98" t="b">
        <f t="shared" si="61"/>
        <v>1</v>
      </c>
    </row>
    <row r="3972" spans="1:13">
      <c r="A3972" s="107">
        <v>57400</v>
      </c>
      <c r="B3972" s="108" t="s">
        <v>2996</v>
      </c>
      <c r="C3972" s="108" t="s">
        <v>2595</v>
      </c>
      <c r="D3972" s="107">
        <v>40577</v>
      </c>
      <c r="E3972" s="108" t="s">
        <v>59</v>
      </c>
      <c r="F3972" s="108" t="s">
        <v>603</v>
      </c>
      <c r="G3972" s="108" t="s">
        <v>664</v>
      </c>
      <c r="H3972" s="108" t="s">
        <v>636</v>
      </c>
      <c r="I3972" s="108" t="s">
        <v>665</v>
      </c>
      <c r="J3972" s="109">
        <v>331525</v>
      </c>
      <c r="K3972" s="107">
        <v>2020</v>
      </c>
      <c r="L3972" s="98"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98" t="b">
        <f t="shared" si="61"/>
        <v>1</v>
      </c>
    </row>
    <row r="3973" spans="1:13">
      <c r="A3973" s="107">
        <v>57421</v>
      </c>
      <c r="B3973" s="108" t="s">
        <v>2997</v>
      </c>
      <c r="C3973" s="108" t="s">
        <v>958</v>
      </c>
      <c r="D3973" s="107">
        <v>5109</v>
      </c>
      <c r="E3973" s="108" t="s">
        <v>73</v>
      </c>
      <c r="F3973" s="108" t="s">
        <v>603</v>
      </c>
      <c r="G3973" s="108" t="s">
        <v>846</v>
      </c>
      <c r="H3973" s="108" t="s">
        <v>847</v>
      </c>
      <c r="I3973" s="108" t="s">
        <v>847</v>
      </c>
      <c r="J3973" s="109">
        <v>257930</v>
      </c>
      <c r="K3973" s="107">
        <v>2020</v>
      </c>
      <c r="L3973" s="98"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98" t="b">
        <f t="shared" si="61"/>
        <v>1</v>
      </c>
    </row>
    <row r="3974" spans="1:13">
      <c r="A3974" s="107">
        <v>57424</v>
      </c>
      <c r="B3974" s="108" t="s">
        <v>2998</v>
      </c>
      <c r="C3974" s="108" t="s">
        <v>2734</v>
      </c>
      <c r="D3974" s="107">
        <v>15399</v>
      </c>
      <c r="E3974" s="108" t="s">
        <v>126</v>
      </c>
      <c r="F3974" s="108" t="s">
        <v>679</v>
      </c>
      <c r="G3974" s="108" t="s">
        <v>846</v>
      </c>
      <c r="H3974" s="108" t="s">
        <v>847</v>
      </c>
      <c r="I3974" s="108" t="s">
        <v>847</v>
      </c>
      <c r="J3974" s="109">
        <v>548614</v>
      </c>
      <c r="K3974" s="107">
        <v>2020</v>
      </c>
      <c r="L3974" s="98"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98" t="b">
        <f t="shared" si="61"/>
        <v>1</v>
      </c>
    </row>
    <row r="3975" spans="1:13">
      <c r="A3975" s="107">
        <v>57442</v>
      </c>
      <c r="B3975" s="108" t="s">
        <v>2999</v>
      </c>
      <c r="C3975" s="108" t="s">
        <v>3000</v>
      </c>
      <c r="D3975" s="107">
        <v>62968</v>
      </c>
      <c r="E3975" s="108" t="s">
        <v>25</v>
      </c>
      <c r="F3975" s="108" t="s">
        <v>679</v>
      </c>
      <c r="G3975" s="108" t="s">
        <v>661</v>
      </c>
      <c r="H3975" s="108" t="s">
        <v>662</v>
      </c>
      <c r="I3975" s="108" t="s">
        <v>662</v>
      </c>
      <c r="J3975" s="109">
        <v>118364</v>
      </c>
      <c r="K3975" s="107">
        <v>2020</v>
      </c>
      <c r="L3975" s="98"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98" t="b">
        <f t="shared" si="61"/>
        <v>1</v>
      </c>
    </row>
    <row r="3976" spans="1:13">
      <c r="A3976" s="107">
        <v>57443</v>
      </c>
      <c r="B3976" s="108" t="s">
        <v>3001</v>
      </c>
      <c r="C3976" s="108" t="s">
        <v>1929</v>
      </c>
      <c r="D3976" s="107">
        <v>54842</v>
      </c>
      <c r="E3976" s="108" t="s">
        <v>73</v>
      </c>
      <c r="F3976" s="108" t="s">
        <v>679</v>
      </c>
      <c r="G3976" s="108" t="s">
        <v>649</v>
      </c>
      <c r="H3976" s="108" t="s">
        <v>650</v>
      </c>
      <c r="I3976" s="108" t="s">
        <v>651</v>
      </c>
      <c r="J3976" s="109">
        <v>62913</v>
      </c>
      <c r="K3976" s="107">
        <v>2020</v>
      </c>
      <c r="L3976" s="98"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98"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07">
        <v>57447</v>
      </c>
      <c r="B3977" s="108" t="s">
        <v>3002</v>
      </c>
      <c r="C3977" s="108" t="s">
        <v>2762</v>
      </c>
      <c r="D3977" s="107">
        <v>19740</v>
      </c>
      <c r="E3977" s="108" t="s">
        <v>146</v>
      </c>
      <c r="F3977" s="108" t="s">
        <v>679</v>
      </c>
      <c r="G3977" s="108" t="s">
        <v>725</v>
      </c>
      <c r="H3977" s="108" t="s">
        <v>726</v>
      </c>
      <c r="I3977" s="108" t="s">
        <v>727</v>
      </c>
      <c r="J3977" s="109">
        <v>-4326</v>
      </c>
      <c r="K3977" s="107">
        <v>2020</v>
      </c>
      <c r="L3977" s="98"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98" t="b">
        <f t="shared" si="62"/>
        <v>1</v>
      </c>
    </row>
    <row r="3978" spans="1:13">
      <c r="A3978" s="107">
        <v>57447</v>
      </c>
      <c r="B3978" s="108" t="s">
        <v>3002</v>
      </c>
      <c r="C3978" s="108" t="s">
        <v>2762</v>
      </c>
      <c r="D3978" s="107">
        <v>19740</v>
      </c>
      <c r="E3978" s="108" t="s">
        <v>146</v>
      </c>
      <c r="F3978" s="108" t="s">
        <v>679</v>
      </c>
      <c r="G3978" s="108" t="s">
        <v>846</v>
      </c>
      <c r="H3978" s="108" t="s">
        <v>847</v>
      </c>
      <c r="I3978" s="108" t="s">
        <v>847</v>
      </c>
      <c r="J3978" s="109">
        <v>229922</v>
      </c>
      <c r="K3978" s="107">
        <v>2020</v>
      </c>
      <c r="L3978" s="98"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98" t="b">
        <f t="shared" si="62"/>
        <v>1</v>
      </c>
    </row>
    <row r="3979" spans="1:13">
      <c r="A3979" s="107">
        <v>57449</v>
      </c>
      <c r="B3979" s="108" t="s">
        <v>3003</v>
      </c>
      <c r="C3979" s="108" t="s">
        <v>2734</v>
      </c>
      <c r="D3979" s="107">
        <v>15399</v>
      </c>
      <c r="E3979" s="108" t="s">
        <v>110</v>
      </c>
      <c r="F3979" s="108" t="s">
        <v>679</v>
      </c>
      <c r="G3979" s="108" t="s">
        <v>846</v>
      </c>
      <c r="H3979" s="108" t="s">
        <v>847</v>
      </c>
      <c r="I3979" s="108" t="s">
        <v>847</v>
      </c>
      <c r="J3979" s="109">
        <v>777702</v>
      </c>
      <c r="K3979" s="107">
        <v>2020</v>
      </c>
      <c r="L3979" s="98"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98" t="b">
        <f t="shared" si="62"/>
        <v>1</v>
      </c>
    </row>
    <row r="3980" spans="1:13">
      <c r="A3980" s="107">
        <v>57468</v>
      </c>
      <c r="B3980" s="108" t="s">
        <v>3004</v>
      </c>
      <c r="C3980" s="108" t="s">
        <v>3004</v>
      </c>
      <c r="D3980" s="107">
        <v>56786</v>
      </c>
      <c r="E3980" s="108" t="s">
        <v>50</v>
      </c>
      <c r="F3980" s="108" t="s">
        <v>679</v>
      </c>
      <c r="G3980" s="108" t="s">
        <v>846</v>
      </c>
      <c r="H3980" s="108" t="s">
        <v>847</v>
      </c>
      <c r="I3980" s="108" t="s">
        <v>847</v>
      </c>
      <c r="J3980" s="109">
        <v>177125</v>
      </c>
      <c r="K3980" s="107">
        <v>2020</v>
      </c>
      <c r="L3980" s="98"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98" t="b">
        <f t="shared" si="62"/>
        <v>1</v>
      </c>
    </row>
    <row r="3981" spans="1:13">
      <c r="A3981" s="107">
        <v>57469</v>
      </c>
      <c r="B3981" s="108" t="s">
        <v>3005</v>
      </c>
      <c r="C3981" s="108" t="s">
        <v>3005</v>
      </c>
      <c r="D3981" s="107">
        <v>56787</v>
      </c>
      <c r="E3981" s="108" t="s">
        <v>50</v>
      </c>
      <c r="F3981" s="108" t="s">
        <v>679</v>
      </c>
      <c r="G3981" s="108" t="s">
        <v>846</v>
      </c>
      <c r="H3981" s="108" t="s">
        <v>847</v>
      </c>
      <c r="I3981" s="108" t="s">
        <v>847</v>
      </c>
      <c r="J3981" s="109">
        <v>434812</v>
      </c>
      <c r="K3981" s="107">
        <v>2020</v>
      </c>
      <c r="L3981" s="98"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98" t="b">
        <f t="shared" si="62"/>
        <v>1</v>
      </c>
    </row>
    <row r="3982" spans="1:13">
      <c r="A3982" s="107">
        <v>57475</v>
      </c>
      <c r="B3982" s="108" t="s">
        <v>3006</v>
      </c>
      <c r="C3982" s="108" t="s">
        <v>3007</v>
      </c>
      <c r="D3982" s="107">
        <v>56791</v>
      </c>
      <c r="E3982" s="108" t="s">
        <v>16</v>
      </c>
      <c r="F3982" s="108" t="s">
        <v>679</v>
      </c>
      <c r="G3982" s="108" t="s">
        <v>605</v>
      </c>
      <c r="H3982" s="108" t="s">
        <v>700</v>
      </c>
      <c r="I3982" s="108" t="s">
        <v>700</v>
      </c>
      <c r="J3982" s="109">
        <v>429894</v>
      </c>
      <c r="K3982" s="107">
        <v>2020</v>
      </c>
      <c r="L3982" s="98"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98" t="b">
        <f t="shared" si="62"/>
        <v>1</v>
      </c>
    </row>
    <row r="3983" spans="1:13">
      <c r="A3983" s="107">
        <v>57482</v>
      </c>
      <c r="B3983" s="108" t="s">
        <v>3008</v>
      </c>
      <c r="C3983" s="108" t="s">
        <v>3009</v>
      </c>
      <c r="D3983" s="107">
        <v>56887</v>
      </c>
      <c r="E3983" s="108" t="s">
        <v>16</v>
      </c>
      <c r="F3983" s="108" t="s">
        <v>679</v>
      </c>
      <c r="G3983" s="108" t="s">
        <v>611</v>
      </c>
      <c r="H3983" s="108" t="s">
        <v>604</v>
      </c>
      <c r="I3983" s="108" t="s">
        <v>604</v>
      </c>
      <c r="J3983" s="109">
        <v>608226</v>
      </c>
      <c r="K3983" s="107">
        <v>2020</v>
      </c>
      <c r="L3983" s="98"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98" t="b">
        <f t="shared" si="62"/>
        <v>1</v>
      </c>
    </row>
    <row r="3984" spans="1:13">
      <c r="A3984" s="107">
        <v>57483</v>
      </c>
      <c r="B3984" s="108" t="s">
        <v>3010</v>
      </c>
      <c r="C3984" s="108" t="s">
        <v>3011</v>
      </c>
      <c r="D3984" s="107">
        <v>49981</v>
      </c>
      <c r="E3984" s="108" t="s">
        <v>16</v>
      </c>
      <c r="F3984" s="108" t="s">
        <v>679</v>
      </c>
      <c r="G3984" s="108" t="s">
        <v>611</v>
      </c>
      <c r="H3984" s="108" t="s">
        <v>604</v>
      </c>
      <c r="I3984" s="108" t="s">
        <v>604</v>
      </c>
      <c r="J3984" s="109">
        <v>104297</v>
      </c>
      <c r="K3984" s="107">
        <v>2020</v>
      </c>
      <c r="L3984" s="98"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98" t="b">
        <f t="shared" si="62"/>
        <v>1</v>
      </c>
    </row>
    <row r="3985" spans="1:13">
      <c r="A3985" s="107">
        <v>57492</v>
      </c>
      <c r="B3985" s="108" t="s">
        <v>3012</v>
      </c>
      <c r="C3985" s="108" t="s">
        <v>3013</v>
      </c>
      <c r="D3985" s="107">
        <v>56814</v>
      </c>
      <c r="E3985" s="108" t="s">
        <v>104</v>
      </c>
      <c r="F3985" s="108" t="s">
        <v>679</v>
      </c>
      <c r="G3985" s="108" t="s">
        <v>649</v>
      </c>
      <c r="H3985" s="108" t="s">
        <v>650</v>
      </c>
      <c r="I3985" s="108" t="s">
        <v>651</v>
      </c>
      <c r="J3985" s="109">
        <v>63615</v>
      </c>
      <c r="K3985" s="107">
        <v>2020</v>
      </c>
      <c r="L3985" s="98"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98" t="b">
        <f t="shared" si="62"/>
        <v>1</v>
      </c>
    </row>
    <row r="3986" spans="1:13">
      <c r="A3986" s="107">
        <v>57501</v>
      </c>
      <c r="B3986" s="108" t="s">
        <v>3014</v>
      </c>
      <c r="C3986" s="108" t="s">
        <v>894</v>
      </c>
      <c r="D3986" s="107">
        <v>12341</v>
      </c>
      <c r="E3986" s="108" t="s">
        <v>50</v>
      </c>
      <c r="F3986" s="108" t="s">
        <v>603</v>
      </c>
      <c r="G3986" s="108" t="s">
        <v>846</v>
      </c>
      <c r="H3986" s="108" t="s">
        <v>847</v>
      </c>
      <c r="I3986" s="108" t="s">
        <v>847</v>
      </c>
      <c r="J3986" s="109">
        <v>1219373</v>
      </c>
      <c r="K3986" s="107">
        <v>2020</v>
      </c>
      <c r="L3986" s="98"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98" t="b">
        <f t="shared" si="62"/>
        <v>1</v>
      </c>
    </row>
    <row r="3987" spans="1:13">
      <c r="A3987" s="107">
        <v>57514</v>
      </c>
      <c r="B3987" s="108" t="s">
        <v>3015</v>
      </c>
      <c r="C3987" s="108" t="s">
        <v>2808</v>
      </c>
      <c r="D3987" s="107">
        <v>56545</v>
      </c>
      <c r="E3987" s="108" t="s">
        <v>16</v>
      </c>
      <c r="F3987" s="108" t="s">
        <v>679</v>
      </c>
      <c r="G3987" s="108" t="s">
        <v>846</v>
      </c>
      <c r="H3987" s="108" t="s">
        <v>847</v>
      </c>
      <c r="I3987" s="108" t="s">
        <v>847</v>
      </c>
      <c r="J3987" s="109">
        <v>542897</v>
      </c>
      <c r="K3987" s="107">
        <v>2020</v>
      </c>
      <c r="L3987" s="98"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98" t="b">
        <f t="shared" si="62"/>
        <v>1</v>
      </c>
    </row>
    <row r="3988" spans="1:13">
      <c r="A3988" s="107">
        <v>57515</v>
      </c>
      <c r="B3988" s="108" t="s">
        <v>3016</v>
      </c>
      <c r="C3988" s="108" t="s">
        <v>3017</v>
      </c>
      <c r="D3988" s="107">
        <v>59980</v>
      </c>
      <c r="E3988" s="108" t="s">
        <v>16</v>
      </c>
      <c r="F3988" s="108" t="s">
        <v>679</v>
      </c>
      <c r="G3988" s="108" t="s">
        <v>611</v>
      </c>
      <c r="H3988" s="108" t="s">
        <v>604</v>
      </c>
      <c r="I3988" s="108" t="s">
        <v>604</v>
      </c>
      <c r="J3988" s="109">
        <v>419440</v>
      </c>
      <c r="K3988" s="107">
        <v>2020</v>
      </c>
      <c r="L3988" s="98"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98" t="b">
        <f t="shared" si="62"/>
        <v>1</v>
      </c>
    </row>
    <row r="3989" spans="1:13">
      <c r="A3989" s="107">
        <v>57520</v>
      </c>
      <c r="B3989" s="108" t="s">
        <v>3018</v>
      </c>
      <c r="C3989" s="108" t="s">
        <v>3019</v>
      </c>
      <c r="D3989" s="107">
        <v>62075</v>
      </c>
      <c r="E3989" s="108" t="s">
        <v>132</v>
      </c>
      <c r="F3989" s="108" t="s">
        <v>679</v>
      </c>
      <c r="G3989" s="108" t="s">
        <v>846</v>
      </c>
      <c r="H3989" s="108" t="s">
        <v>847</v>
      </c>
      <c r="I3989" s="108" t="s">
        <v>847</v>
      </c>
      <c r="J3989" s="109">
        <v>271372</v>
      </c>
      <c r="K3989" s="107">
        <v>2020</v>
      </c>
      <c r="L3989" s="98"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98" t="b">
        <f t="shared" si="62"/>
        <v>1</v>
      </c>
    </row>
    <row r="3990" spans="1:13">
      <c r="A3990" s="107">
        <v>57526</v>
      </c>
      <c r="B3990" s="108" t="s">
        <v>3020</v>
      </c>
      <c r="C3990" s="108" t="s">
        <v>3021</v>
      </c>
      <c r="D3990" s="107">
        <v>56865</v>
      </c>
      <c r="E3990" s="108" t="s">
        <v>115</v>
      </c>
      <c r="F3990" s="108" t="s">
        <v>679</v>
      </c>
      <c r="G3990" s="108" t="s">
        <v>846</v>
      </c>
      <c r="H3990" s="108" t="s">
        <v>847</v>
      </c>
      <c r="I3990" s="108" t="s">
        <v>847</v>
      </c>
      <c r="J3990" s="109">
        <v>597055</v>
      </c>
      <c r="K3990" s="107">
        <v>2020</v>
      </c>
      <c r="L3990" s="98"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98" t="b">
        <f t="shared" si="62"/>
        <v>1</v>
      </c>
    </row>
    <row r="3991" spans="1:13">
      <c r="A3991" s="107">
        <v>57529</v>
      </c>
      <c r="B3991" s="108" t="s">
        <v>3022</v>
      </c>
      <c r="C3991" s="108" t="s">
        <v>3023</v>
      </c>
      <c r="D3991" s="107">
        <v>56868</v>
      </c>
      <c r="E3991" s="108" t="s">
        <v>38</v>
      </c>
      <c r="F3991" s="108" t="s">
        <v>679</v>
      </c>
      <c r="G3991" s="108" t="s">
        <v>846</v>
      </c>
      <c r="H3991" s="108" t="s">
        <v>847</v>
      </c>
      <c r="I3991" s="108" t="s">
        <v>847</v>
      </c>
      <c r="J3991" s="109">
        <v>103768</v>
      </c>
      <c r="K3991" s="107">
        <v>2020</v>
      </c>
      <c r="L3991" s="98"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98" t="b">
        <f t="shared" si="62"/>
        <v>1</v>
      </c>
    </row>
    <row r="3992" spans="1:13">
      <c r="A3992" s="107">
        <v>57531</v>
      </c>
      <c r="B3992" s="108" t="s">
        <v>3024</v>
      </c>
      <c r="C3992" s="108" t="s">
        <v>2887</v>
      </c>
      <c r="D3992" s="107">
        <v>60453</v>
      </c>
      <c r="E3992" s="108" t="s">
        <v>64</v>
      </c>
      <c r="F3992" s="108" t="s">
        <v>679</v>
      </c>
      <c r="G3992" s="108" t="s">
        <v>846</v>
      </c>
      <c r="H3992" s="108" t="s">
        <v>847</v>
      </c>
      <c r="I3992" s="108" t="s">
        <v>847</v>
      </c>
      <c r="J3992" s="109">
        <v>490507</v>
      </c>
      <c r="K3992" s="107">
        <v>2020</v>
      </c>
      <c r="L3992" s="98"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98" t="b">
        <f t="shared" si="62"/>
        <v>1</v>
      </c>
    </row>
    <row r="3993" spans="1:13">
      <c r="A3993" s="107">
        <v>57549</v>
      </c>
      <c r="B3993" s="108" t="s">
        <v>3025</v>
      </c>
      <c r="C3993" s="108" t="s">
        <v>3021</v>
      </c>
      <c r="D3993" s="107">
        <v>56865</v>
      </c>
      <c r="E3993" s="108" t="s">
        <v>115</v>
      </c>
      <c r="F3993" s="108" t="s">
        <v>679</v>
      </c>
      <c r="G3993" s="108" t="s">
        <v>846</v>
      </c>
      <c r="H3993" s="108" t="s">
        <v>847</v>
      </c>
      <c r="I3993" s="108" t="s">
        <v>847</v>
      </c>
      <c r="J3993" s="109">
        <v>633835</v>
      </c>
      <c r="K3993" s="107">
        <v>2020</v>
      </c>
      <c r="L3993" s="98"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98" t="b">
        <f t="shared" si="62"/>
        <v>1</v>
      </c>
    </row>
    <row r="3994" spans="1:13">
      <c r="A3994" s="107">
        <v>57550</v>
      </c>
      <c r="B3994" s="108" t="s">
        <v>3026</v>
      </c>
      <c r="C3994" s="108" t="s">
        <v>3021</v>
      </c>
      <c r="D3994" s="107">
        <v>56865</v>
      </c>
      <c r="E3994" s="108" t="s">
        <v>115</v>
      </c>
      <c r="F3994" s="108" t="s">
        <v>679</v>
      </c>
      <c r="G3994" s="108" t="s">
        <v>846</v>
      </c>
      <c r="H3994" s="108" t="s">
        <v>847</v>
      </c>
      <c r="I3994" s="108" t="s">
        <v>847</v>
      </c>
      <c r="J3994" s="109">
        <v>616117</v>
      </c>
      <c r="K3994" s="107">
        <v>2020</v>
      </c>
      <c r="L3994" s="98"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98" t="b">
        <f t="shared" si="62"/>
        <v>1</v>
      </c>
    </row>
    <row r="3995" spans="1:13">
      <c r="A3995" s="107">
        <v>57551</v>
      </c>
      <c r="B3995" s="108" t="s">
        <v>3027</v>
      </c>
      <c r="C3995" s="108" t="s">
        <v>3028</v>
      </c>
      <c r="D3995" s="107">
        <v>56880</v>
      </c>
      <c r="E3995" s="108" t="s">
        <v>151</v>
      </c>
      <c r="F3995" s="108" t="s">
        <v>679</v>
      </c>
      <c r="G3995" s="108" t="s">
        <v>664</v>
      </c>
      <c r="H3995" s="108" t="s">
        <v>636</v>
      </c>
      <c r="I3995" s="108" t="s">
        <v>665</v>
      </c>
      <c r="J3995" s="109">
        <v>10135</v>
      </c>
      <c r="K3995" s="107">
        <v>2020</v>
      </c>
      <c r="L3995" s="98"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98" t="b">
        <f t="shared" si="62"/>
        <v>1</v>
      </c>
    </row>
    <row r="3996" spans="1:13">
      <c r="A3996" s="107">
        <v>57564</v>
      </c>
      <c r="B3996" s="108" t="s">
        <v>3029</v>
      </c>
      <c r="C3996" s="108" t="s">
        <v>3029</v>
      </c>
      <c r="D3996" s="107">
        <v>56905</v>
      </c>
      <c r="E3996" s="108" t="s">
        <v>16</v>
      </c>
      <c r="F3996" s="108" t="s">
        <v>679</v>
      </c>
      <c r="G3996" s="108" t="s">
        <v>16</v>
      </c>
      <c r="H3996" s="108" t="s">
        <v>604</v>
      </c>
      <c r="I3996" s="108" t="s">
        <v>604</v>
      </c>
      <c r="J3996" s="109">
        <v>11099</v>
      </c>
      <c r="K3996" s="107">
        <v>2020</v>
      </c>
      <c r="L3996" s="98"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98" t="b">
        <f t="shared" si="62"/>
        <v>1</v>
      </c>
    </row>
    <row r="3997" spans="1:13">
      <c r="A3997" s="107">
        <v>57564</v>
      </c>
      <c r="B3997" s="108" t="s">
        <v>3029</v>
      </c>
      <c r="C3997" s="108" t="s">
        <v>3029</v>
      </c>
      <c r="D3997" s="107">
        <v>56905</v>
      </c>
      <c r="E3997" s="108" t="s">
        <v>16</v>
      </c>
      <c r="F3997" s="108" t="s">
        <v>679</v>
      </c>
      <c r="G3997" s="108" t="s">
        <v>24</v>
      </c>
      <c r="H3997" s="108" t="s">
        <v>604</v>
      </c>
      <c r="I3997" s="108" t="s">
        <v>604</v>
      </c>
      <c r="J3997" s="109">
        <v>61672</v>
      </c>
      <c r="K3997" s="107">
        <v>2020</v>
      </c>
      <c r="L3997" s="98"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98" t="b">
        <f t="shared" si="62"/>
        <v>1</v>
      </c>
    </row>
    <row r="3998" spans="1:13">
      <c r="A3998" s="107">
        <v>57573</v>
      </c>
      <c r="B3998" s="108" t="s">
        <v>3030</v>
      </c>
      <c r="C3998" s="108" t="s">
        <v>3031</v>
      </c>
      <c r="D3998" s="107">
        <v>56914</v>
      </c>
      <c r="E3998" s="108" t="s">
        <v>16</v>
      </c>
      <c r="F3998" s="108" t="s">
        <v>973</v>
      </c>
      <c r="G3998" s="108" t="s">
        <v>611</v>
      </c>
      <c r="H3998" s="108" t="s">
        <v>604</v>
      </c>
      <c r="I3998" s="108" t="s">
        <v>604</v>
      </c>
      <c r="J3998" s="109">
        <v>20434.96</v>
      </c>
      <c r="K3998" s="107">
        <v>2020</v>
      </c>
      <c r="L3998" s="98"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98" t="b">
        <f t="shared" si="62"/>
        <v>0</v>
      </c>
    </row>
    <row r="3999" spans="1:13">
      <c r="A3999" s="107">
        <v>57583</v>
      </c>
      <c r="B3999" s="108" t="s">
        <v>3032</v>
      </c>
      <c r="C3999" s="108" t="s">
        <v>1373</v>
      </c>
      <c r="D3999" s="107">
        <v>7353</v>
      </c>
      <c r="E3999" s="108" t="s">
        <v>6</v>
      </c>
      <c r="F3999" s="108" t="s">
        <v>603</v>
      </c>
      <c r="G3999" s="108" t="s">
        <v>725</v>
      </c>
      <c r="H3999" s="108" t="s">
        <v>726</v>
      </c>
      <c r="I3999" s="108" t="s">
        <v>727</v>
      </c>
      <c r="J3999" s="109">
        <v>-2810</v>
      </c>
      <c r="K3999" s="107">
        <v>2020</v>
      </c>
      <c r="L3999" s="98"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98" t="b">
        <f t="shared" si="62"/>
        <v>1</v>
      </c>
    </row>
    <row r="4000" spans="1:13">
      <c r="A4000" s="107">
        <v>57584</v>
      </c>
      <c r="B4000" s="108" t="s">
        <v>3033</v>
      </c>
      <c r="C4000" s="108" t="s">
        <v>3034</v>
      </c>
      <c r="D4000" s="107">
        <v>56918</v>
      </c>
      <c r="E4000" s="108" t="s">
        <v>16</v>
      </c>
      <c r="F4000" s="108" t="s">
        <v>973</v>
      </c>
      <c r="G4000" s="108" t="s">
        <v>725</v>
      </c>
      <c r="H4000" s="108" t="s">
        <v>726</v>
      </c>
      <c r="I4000" s="108" t="s">
        <v>727</v>
      </c>
      <c r="J4000" s="109">
        <v>-115</v>
      </c>
      <c r="K4000" s="107">
        <v>2020</v>
      </c>
      <c r="L4000" s="98"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98" t="b">
        <f t="shared" si="62"/>
        <v>0</v>
      </c>
    </row>
    <row r="4001" spans="1:13">
      <c r="A4001" s="107">
        <v>57584</v>
      </c>
      <c r="B4001" s="108" t="s">
        <v>3033</v>
      </c>
      <c r="C4001" s="108" t="s">
        <v>3034</v>
      </c>
      <c r="D4001" s="107">
        <v>56918</v>
      </c>
      <c r="E4001" s="108" t="s">
        <v>16</v>
      </c>
      <c r="F4001" s="108" t="s">
        <v>973</v>
      </c>
      <c r="G4001" s="108" t="s">
        <v>16</v>
      </c>
      <c r="H4001" s="108" t="s">
        <v>604</v>
      </c>
      <c r="I4001" s="108" t="s">
        <v>604</v>
      </c>
      <c r="J4001" s="109">
        <v>5407</v>
      </c>
      <c r="K4001" s="107">
        <v>2020</v>
      </c>
      <c r="L4001" s="98"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98" t="b">
        <f t="shared" si="62"/>
        <v>0</v>
      </c>
    </row>
    <row r="4002" spans="1:13">
      <c r="A4002" s="107">
        <v>57584</v>
      </c>
      <c r="B4002" s="108" t="s">
        <v>3033</v>
      </c>
      <c r="C4002" s="108" t="s">
        <v>3034</v>
      </c>
      <c r="D4002" s="107">
        <v>56918</v>
      </c>
      <c r="E4002" s="108" t="s">
        <v>16</v>
      </c>
      <c r="F4002" s="108" t="s">
        <v>973</v>
      </c>
      <c r="G4002" s="108" t="s">
        <v>24</v>
      </c>
      <c r="H4002" s="108" t="s">
        <v>604</v>
      </c>
      <c r="I4002" s="108" t="s">
        <v>604</v>
      </c>
      <c r="J4002" s="109">
        <v>195998</v>
      </c>
      <c r="K4002" s="107">
        <v>2020</v>
      </c>
      <c r="L4002" s="98"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98" t="b">
        <f t="shared" si="62"/>
        <v>0</v>
      </c>
    </row>
    <row r="4003" spans="1:13">
      <c r="A4003" s="107">
        <v>57585</v>
      </c>
      <c r="B4003" s="108" t="s">
        <v>3035</v>
      </c>
      <c r="C4003" s="108" t="s">
        <v>3036</v>
      </c>
      <c r="D4003" s="107">
        <v>58264</v>
      </c>
      <c r="E4003" s="108" t="s">
        <v>16</v>
      </c>
      <c r="F4003" s="108" t="s">
        <v>924</v>
      </c>
      <c r="G4003" s="108" t="s">
        <v>611</v>
      </c>
      <c r="H4003" s="108" t="s">
        <v>604</v>
      </c>
      <c r="I4003" s="108" t="s">
        <v>604</v>
      </c>
      <c r="J4003" s="109">
        <v>178900</v>
      </c>
      <c r="K4003" s="107">
        <v>2020</v>
      </c>
      <c r="L4003" s="98"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98" t="b">
        <f t="shared" si="62"/>
        <v>0</v>
      </c>
    </row>
    <row r="4004" spans="1:13">
      <c r="A4004" s="107">
        <v>57589</v>
      </c>
      <c r="B4004" s="108" t="s">
        <v>3037</v>
      </c>
      <c r="C4004" s="108" t="s">
        <v>3037</v>
      </c>
      <c r="D4004" s="107">
        <v>56924</v>
      </c>
      <c r="E4004" s="108" t="s">
        <v>102</v>
      </c>
      <c r="F4004" s="108" t="s">
        <v>679</v>
      </c>
      <c r="G4004" s="108" t="s">
        <v>661</v>
      </c>
      <c r="H4004" s="108" t="s">
        <v>662</v>
      </c>
      <c r="I4004" s="108" t="s">
        <v>662</v>
      </c>
      <c r="J4004" s="109">
        <v>48493</v>
      </c>
      <c r="K4004" s="107">
        <v>2020</v>
      </c>
      <c r="L4004" s="98"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98" t="b">
        <f t="shared" si="62"/>
        <v>1</v>
      </c>
    </row>
    <row r="4005" spans="1:13">
      <c r="A4005" s="107">
        <v>57591</v>
      </c>
      <c r="B4005" s="108" t="s">
        <v>3038</v>
      </c>
      <c r="C4005" s="108" t="s">
        <v>3038</v>
      </c>
      <c r="D4005" s="107">
        <v>56926</v>
      </c>
      <c r="E4005" s="108" t="s">
        <v>11</v>
      </c>
      <c r="F4005" s="108" t="s">
        <v>679</v>
      </c>
      <c r="G4005" s="108" t="s">
        <v>661</v>
      </c>
      <c r="H4005" s="108" t="s">
        <v>662</v>
      </c>
      <c r="I4005" s="108" t="s">
        <v>662</v>
      </c>
      <c r="J4005" s="109">
        <v>13527</v>
      </c>
      <c r="K4005" s="107">
        <v>2020</v>
      </c>
      <c r="L4005" s="98"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98" t="b">
        <f t="shared" si="62"/>
        <v>1</v>
      </c>
    </row>
    <row r="4006" spans="1:13">
      <c r="A4006" s="107">
        <v>57595</v>
      </c>
      <c r="B4006" s="108" t="s">
        <v>3039</v>
      </c>
      <c r="C4006" s="108" t="s">
        <v>2719</v>
      </c>
      <c r="D4006" s="107">
        <v>59883</v>
      </c>
      <c r="E4006" s="108" t="s">
        <v>146</v>
      </c>
      <c r="F4006" s="108" t="s">
        <v>679</v>
      </c>
      <c r="G4006" s="108" t="s">
        <v>846</v>
      </c>
      <c r="H4006" s="108" t="s">
        <v>847</v>
      </c>
      <c r="I4006" s="108" t="s">
        <v>847</v>
      </c>
      <c r="J4006" s="109">
        <v>169072</v>
      </c>
      <c r="K4006" s="107">
        <v>2020</v>
      </c>
      <c r="L4006" s="98"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98" t="b">
        <f t="shared" si="62"/>
        <v>1</v>
      </c>
    </row>
    <row r="4007" spans="1:13">
      <c r="A4007" s="107">
        <v>57597</v>
      </c>
      <c r="B4007" s="108" t="s">
        <v>3040</v>
      </c>
      <c r="C4007" s="108" t="s">
        <v>3041</v>
      </c>
      <c r="D4007" s="107">
        <v>59366</v>
      </c>
      <c r="E4007" s="108" t="s">
        <v>112</v>
      </c>
      <c r="F4007" s="108" t="s">
        <v>1570</v>
      </c>
      <c r="G4007" s="108" t="s">
        <v>649</v>
      </c>
      <c r="H4007" s="108" t="s">
        <v>612</v>
      </c>
      <c r="I4007" s="108" t="s">
        <v>612</v>
      </c>
      <c r="J4007" s="109">
        <v>1084.8599999999999</v>
      </c>
      <c r="K4007" s="107">
        <v>2020</v>
      </c>
      <c r="L4007" s="98"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98" t="b">
        <f t="shared" si="62"/>
        <v>0</v>
      </c>
    </row>
    <row r="4008" spans="1:13">
      <c r="A4008" s="107">
        <v>57597</v>
      </c>
      <c r="B4008" s="108" t="s">
        <v>3040</v>
      </c>
      <c r="C4008" s="108" t="s">
        <v>3041</v>
      </c>
      <c r="D4008" s="107">
        <v>59366</v>
      </c>
      <c r="E4008" s="108" t="s">
        <v>112</v>
      </c>
      <c r="F4008" s="108" t="s">
        <v>1570</v>
      </c>
      <c r="G4008" s="108" t="s">
        <v>649</v>
      </c>
      <c r="H4008" s="108" t="s">
        <v>604</v>
      </c>
      <c r="I4008" s="108" t="s">
        <v>604</v>
      </c>
      <c r="J4008" s="109">
        <v>0</v>
      </c>
      <c r="K4008" s="107">
        <v>2020</v>
      </c>
      <c r="L4008" s="98"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98" t="b">
        <f t="shared" si="62"/>
        <v>0</v>
      </c>
    </row>
    <row r="4009" spans="1:13">
      <c r="A4009" s="107">
        <v>57599</v>
      </c>
      <c r="B4009" s="108" t="s">
        <v>3042</v>
      </c>
      <c r="C4009" s="108" t="s">
        <v>1394</v>
      </c>
      <c r="D4009" s="107">
        <v>4180</v>
      </c>
      <c r="E4009" s="108" t="s">
        <v>24</v>
      </c>
      <c r="F4009" s="108" t="s">
        <v>603</v>
      </c>
      <c r="G4009" s="108" t="s">
        <v>649</v>
      </c>
      <c r="H4009" s="108" t="s">
        <v>612</v>
      </c>
      <c r="I4009" s="108" t="s">
        <v>612</v>
      </c>
      <c r="J4009" s="109">
        <v>865</v>
      </c>
      <c r="K4009" s="107">
        <v>2020</v>
      </c>
      <c r="L4009" s="98"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98" t="b">
        <f t="shared" si="62"/>
        <v>1</v>
      </c>
    </row>
    <row r="4010" spans="1:13">
      <c r="A4010" s="107">
        <v>57605</v>
      </c>
      <c r="B4010" s="108" t="s">
        <v>3043</v>
      </c>
      <c r="C4010" s="108" t="s">
        <v>1394</v>
      </c>
      <c r="D4010" s="107">
        <v>4180</v>
      </c>
      <c r="E4010" s="108" t="s">
        <v>24</v>
      </c>
      <c r="F4010" s="108" t="s">
        <v>603</v>
      </c>
      <c r="G4010" s="108" t="s">
        <v>649</v>
      </c>
      <c r="H4010" s="108" t="s">
        <v>612</v>
      </c>
      <c r="I4010" s="108" t="s">
        <v>612</v>
      </c>
      <c r="J4010" s="109">
        <v>764</v>
      </c>
      <c r="K4010" s="107">
        <v>2020</v>
      </c>
      <c r="L4010" s="98"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98" t="b">
        <f t="shared" si="62"/>
        <v>1</v>
      </c>
    </row>
    <row r="4011" spans="1:13">
      <c r="A4011" s="107">
        <v>57617</v>
      </c>
      <c r="B4011" s="108" t="s">
        <v>3044</v>
      </c>
      <c r="C4011" s="108" t="s">
        <v>3044</v>
      </c>
      <c r="D4011" s="107">
        <v>56946</v>
      </c>
      <c r="E4011" s="108" t="s">
        <v>132</v>
      </c>
      <c r="F4011" s="108" t="s">
        <v>679</v>
      </c>
      <c r="G4011" s="108" t="s">
        <v>846</v>
      </c>
      <c r="H4011" s="108" t="s">
        <v>847</v>
      </c>
      <c r="I4011" s="108" t="s">
        <v>847</v>
      </c>
      <c r="J4011" s="109">
        <v>685713</v>
      </c>
      <c r="K4011" s="107">
        <v>2020</v>
      </c>
      <c r="L4011" s="98"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98" t="b">
        <f t="shared" si="62"/>
        <v>1</v>
      </c>
    </row>
    <row r="4012" spans="1:13">
      <c r="A4012" s="107">
        <v>57620</v>
      </c>
      <c r="B4012" s="108" t="s">
        <v>3045</v>
      </c>
      <c r="C4012" s="108" t="s">
        <v>3046</v>
      </c>
      <c r="D4012" s="107">
        <v>56936</v>
      </c>
      <c r="E4012" s="108" t="s">
        <v>110</v>
      </c>
      <c r="F4012" s="108" t="s">
        <v>679</v>
      </c>
      <c r="G4012" s="108" t="s">
        <v>846</v>
      </c>
      <c r="H4012" s="108" t="s">
        <v>847</v>
      </c>
      <c r="I4012" s="108" t="s">
        <v>847</v>
      </c>
      <c r="J4012" s="109">
        <v>314021</v>
      </c>
      <c r="K4012" s="107">
        <v>2020</v>
      </c>
      <c r="L4012" s="98"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98" t="b">
        <f t="shared" si="62"/>
        <v>1</v>
      </c>
    </row>
    <row r="4013" spans="1:13">
      <c r="A4013" s="107">
        <v>57623</v>
      </c>
      <c r="B4013" s="108" t="s">
        <v>3047</v>
      </c>
      <c r="C4013" s="108" t="s">
        <v>3048</v>
      </c>
      <c r="D4013" s="107">
        <v>56940</v>
      </c>
      <c r="E4013" s="108" t="s">
        <v>45</v>
      </c>
      <c r="F4013" s="108" t="s">
        <v>679</v>
      </c>
      <c r="G4013" s="108" t="s">
        <v>846</v>
      </c>
      <c r="H4013" s="108" t="s">
        <v>847</v>
      </c>
      <c r="I4013" s="108" t="s">
        <v>847</v>
      </c>
      <c r="J4013" s="109">
        <v>695023</v>
      </c>
      <c r="K4013" s="107">
        <v>2020</v>
      </c>
      <c r="L4013" s="98"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98" t="b">
        <f t="shared" si="62"/>
        <v>1</v>
      </c>
    </row>
    <row r="4014" spans="1:13">
      <c r="A4014" s="107">
        <v>57624</v>
      </c>
      <c r="B4014" s="108" t="s">
        <v>3049</v>
      </c>
      <c r="C4014" s="108" t="s">
        <v>3050</v>
      </c>
      <c r="D4014" s="107">
        <v>13831</v>
      </c>
      <c r="E4014" s="108" t="s">
        <v>24</v>
      </c>
      <c r="F4014" s="108" t="s">
        <v>1454</v>
      </c>
      <c r="G4014" s="108" t="s">
        <v>649</v>
      </c>
      <c r="H4014" s="108" t="s">
        <v>612</v>
      </c>
      <c r="I4014" s="108" t="s">
        <v>612</v>
      </c>
      <c r="J4014" s="109">
        <v>53</v>
      </c>
      <c r="K4014" s="107">
        <v>2020</v>
      </c>
      <c r="L4014" s="98"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98" t="b">
        <f t="shared" si="62"/>
        <v>0</v>
      </c>
    </row>
    <row r="4015" spans="1:13">
      <c r="A4015" s="107">
        <v>57628</v>
      </c>
      <c r="B4015" s="108" t="s">
        <v>3051</v>
      </c>
      <c r="C4015" s="108" t="s">
        <v>3051</v>
      </c>
      <c r="D4015" s="107">
        <v>56941</v>
      </c>
      <c r="E4015" s="108" t="s">
        <v>48</v>
      </c>
      <c r="F4015" s="108" t="s">
        <v>679</v>
      </c>
      <c r="G4015" s="108" t="s">
        <v>846</v>
      </c>
      <c r="H4015" s="108" t="s">
        <v>847</v>
      </c>
      <c r="I4015" s="108" t="s">
        <v>847</v>
      </c>
      <c r="J4015" s="109">
        <v>327008</v>
      </c>
      <c r="K4015" s="107">
        <v>2020</v>
      </c>
      <c r="L4015" s="98"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98" t="b">
        <f t="shared" si="62"/>
        <v>1</v>
      </c>
    </row>
    <row r="4016" spans="1:13">
      <c r="A4016" s="107">
        <v>57629</v>
      </c>
      <c r="B4016" s="108" t="s">
        <v>3052</v>
      </c>
      <c r="C4016" s="108" t="s">
        <v>3053</v>
      </c>
      <c r="D4016" s="107">
        <v>56960</v>
      </c>
      <c r="E4016" s="108" t="s">
        <v>104</v>
      </c>
      <c r="F4016" s="108" t="s">
        <v>1454</v>
      </c>
      <c r="G4016" s="108" t="s">
        <v>649</v>
      </c>
      <c r="H4016" s="108" t="s">
        <v>612</v>
      </c>
      <c r="I4016" s="108" t="s">
        <v>612</v>
      </c>
      <c r="J4016" s="109">
        <v>0</v>
      </c>
      <c r="K4016" s="107">
        <v>2020</v>
      </c>
      <c r="L4016" s="98"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98" t="b">
        <f t="shared" si="62"/>
        <v>0</v>
      </c>
    </row>
    <row r="4017" spans="1:13">
      <c r="A4017" s="107">
        <v>57629</v>
      </c>
      <c r="B4017" s="108" t="s">
        <v>3052</v>
      </c>
      <c r="C4017" s="108" t="s">
        <v>3053</v>
      </c>
      <c r="D4017" s="107">
        <v>56960</v>
      </c>
      <c r="E4017" s="108" t="s">
        <v>104</v>
      </c>
      <c r="F4017" s="108" t="s">
        <v>1454</v>
      </c>
      <c r="G4017" s="108" t="s">
        <v>649</v>
      </c>
      <c r="H4017" s="108" t="s">
        <v>604</v>
      </c>
      <c r="I4017" s="108" t="s">
        <v>604</v>
      </c>
      <c r="J4017" s="109">
        <v>0</v>
      </c>
      <c r="K4017" s="107">
        <v>2020</v>
      </c>
      <c r="L4017" s="98"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98" t="b">
        <f t="shared" si="62"/>
        <v>0</v>
      </c>
    </row>
    <row r="4018" spans="1:13">
      <c r="A4018" s="107">
        <v>57630</v>
      </c>
      <c r="B4018" s="108" t="s">
        <v>3054</v>
      </c>
      <c r="C4018" s="108" t="s">
        <v>3053</v>
      </c>
      <c r="D4018" s="107">
        <v>56960</v>
      </c>
      <c r="E4018" s="108" t="s">
        <v>104</v>
      </c>
      <c r="F4018" s="108" t="s">
        <v>1454</v>
      </c>
      <c r="G4018" s="108" t="s">
        <v>649</v>
      </c>
      <c r="H4018" s="108" t="s">
        <v>612</v>
      </c>
      <c r="I4018" s="108" t="s">
        <v>612</v>
      </c>
      <c r="J4018" s="109">
        <v>270</v>
      </c>
      <c r="K4018" s="107">
        <v>2020</v>
      </c>
      <c r="L4018" s="98"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98" t="b">
        <f t="shared" si="62"/>
        <v>0</v>
      </c>
    </row>
    <row r="4019" spans="1:13">
      <c r="A4019" s="107">
        <v>57638</v>
      </c>
      <c r="B4019" s="108" t="s">
        <v>3055</v>
      </c>
      <c r="C4019" s="108" t="s">
        <v>3056</v>
      </c>
      <c r="D4019" s="107">
        <v>56855</v>
      </c>
      <c r="E4019" s="108" t="s">
        <v>48</v>
      </c>
      <c r="F4019" s="108" t="s">
        <v>1454</v>
      </c>
      <c r="G4019" s="108" t="s">
        <v>846</v>
      </c>
      <c r="H4019" s="108" t="s">
        <v>847</v>
      </c>
      <c r="I4019" s="108" t="s">
        <v>847</v>
      </c>
      <c r="J4019" s="109">
        <v>0</v>
      </c>
      <c r="K4019" s="107">
        <v>2020</v>
      </c>
      <c r="L4019" s="98"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98" t="b">
        <f t="shared" si="62"/>
        <v>0</v>
      </c>
    </row>
    <row r="4020" spans="1:13">
      <c r="A4020" s="107">
        <v>57643</v>
      </c>
      <c r="B4020" s="108" t="s">
        <v>3057</v>
      </c>
      <c r="C4020" s="108" t="s">
        <v>3058</v>
      </c>
      <c r="D4020" s="107">
        <v>56972</v>
      </c>
      <c r="E4020" s="108" t="s">
        <v>21</v>
      </c>
      <c r="F4020" s="108" t="s">
        <v>1570</v>
      </c>
      <c r="G4020" s="108" t="s">
        <v>846</v>
      </c>
      <c r="H4020" s="108" t="s">
        <v>847</v>
      </c>
      <c r="I4020" s="108" t="s">
        <v>847</v>
      </c>
      <c r="J4020" s="109">
        <v>2681</v>
      </c>
      <c r="K4020" s="107">
        <v>2020</v>
      </c>
      <c r="L4020" s="98"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98" t="b">
        <f t="shared" si="62"/>
        <v>0</v>
      </c>
    </row>
    <row r="4021" spans="1:13">
      <c r="A4021" s="107">
        <v>57644</v>
      </c>
      <c r="B4021" s="108" t="s">
        <v>3059</v>
      </c>
      <c r="C4021" s="108" t="s">
        <v>3060</v>
      </c>
      <c r="D4021" s="107">
        <v>59380</v>
      </c>
      <c r="E4021" s="108" t="s">
        <v>76</v>
      </c>
      <c r="F4021" s="108" t="s">
        <v>679</v>
      </c>
      <c r="G4021" s="108" t="s">
        <v>846</v>
      </c>
      <c r="H4021" s="108" t="s">
        <v>847</v>
      </c>
      <c r="I4021" s="108" t="s">
        <v>847</v>
      </c>
      <c r="J4021" s="109">
        <v>654621</v>
      </c>
      <c r="K4021" s="107">
        <v>2020</v>
      </c>
      <c r="L4021" s="98"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98" t="b">
        <f t="shared" si="62"/>
        <v>1</v>
      </c>
    </row>
    <row r="4022" spans="1:13">
      <c r="A4022" s="107">
        <v>57648</v>
      </c>
      <c r="B4022" s="108" t="s">
        <v>3061</v>
      </c>
      <c r="C4022" s="108" t="s">
        <v>3062</v>
      </c>
      <c r="D4022" s="107">
        <v>56977</v>
      </c>
      <c r="E4022" s="108" t="s">
        <v>102</v>
      </c>
      <c r="F4022" s="108" t="s">
        <v>1570</v>
      </c>
      <c r="G4022" s="108" t="s">
        <v>846</v>
      </c>
      <c r="H4022" s="108" t="s">
        <v>847</v>
      </c>
      <c r="I4022" s="108" t="s">
        <v>847</v>
      </c>
      <c r="J4022" s="109">
        <v>1849</v>
      </c>
      <c r="K4022" s="107">
        <v>2020</v>
      </c>
      <c r="L4022" s="98"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98" t="b">
        <f t="shared" si="62"/>
        <v>0</v>
      </c>
    </row>
    <row r="4023" spans="1:13">
      <c r="A4023" s="107">
        <v>57653</v>
      </c>
      <c r="B4023" s="108" t="s">
        <v>3063</v>
      </c>
      <c r="C4023" s="108" t="s">
        <v>3064</v>
      </c>
      <c r="D4023" s="107">
        <v>56968</v>
      </c>
      <c r="E4023" s="108" t="s">
        <v>115</v>
      </c>
      <c r="F4023" s="108" t="s">
        <v>973</v>
      </c>
      <c r="G4023" s="108" t="s">
        <v>16</v>
      </c>
      <c r="H4023" s="108" t="s">
        <v>612</v>
      </c>
      <c r="I4023" s="108" t="s">
        <v>612</v>
      </c>
      <c r="J4023" s="109">
        <v>0</v>
      </c>
      <c r="K4023" s="107">
        <v>2020</v>
      </c>
      <c r="L4023" s="98"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98" t="b">
        <f t="shared" si="62"/>
        <v>0</v>
      </c>
    </row>
    <row r="4024" spans="1:13">
      <c r="A4024" s="107">
        <v>57653</v>
      </c>
      <c r="B4024" s="108" t="s">
        <v>3063</v>
      </c>
      <c r="C4024" s="108" t="s">
        <v>3064</v>
      </c>
      <c r="D4024" s="107">
        <v>56968</v>
      </c>
      <c r="E4024" s="108" t="s">
        <v>115</v>
      </c>
      <c r="F4024" s="108" t="s">
        <v>973</v>
      </c>
      <c r="G4024" s="108" t="s">
        <v>16</v>
      </c>
      <c r="H4024" s="108" t="s">
        <v>604</v>
      </c>
      <c r="I4024" s="108" t="s">
        <v>604</v>
      </c>
      <c r="J4024" s="109">
        <v>0</v>
      </c>
      <c r="K4024" s="107">
        <v>2020</v>
      </c>
      <c r="L4024" s="98"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98" t="b">
        <f t="shared" si="62"/>
        <v>0</v>
      </c>
    </row>
    <row r="4025" spans="1:13">
      <c r="A4025" s="107">
        <v>57653</v>
      </c>
      <c r="B4025" s="108" t="s">
        <v>3063</v>
      </c>
      <c r="C4025" s="108" t="s">
        <v>3064</v>
      </c>
      <c r="D4025" s="107">
        <v>56968</v>
      </c>
      <c r="E4025" s="108" t="s">
        <v>115</v>
      </c>
      <c r="F4025" s="108" t="s">
        <v>973</v>
      </c>
      <c r="G4025" s="108" t="s">
        <v>24</v>
      </c>
      <c r="H4025" s="108" t="s">
        <v>612</v>
      </c>
      <c r="I4025" s="108" t="s">
        <v>612</v>
      </c>
      <c r="J4025" s="109">
        <v>0</v>
      </c>
      <c r="K4025" s="107">
        <v>2020</v>
      </c>
      <c r="L4025" s="98"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98" t="b">
        <f t="shared" si="62"/>
        <v>0</v>
      </c>
    </row>
    <row r="4026" spans="1:13">
      <c r="A4026" s="107">
        <v>57653</v>
      </c>
      <c r="B4026" s="108" t="s">
        <v>3063</v>
      </c>
      <c r="C4026" s="108" t="s">
        <v>3064</v>
      </c>
      <c r="D4026" s="107">
        <v>56968</v>
      </c>
      <c r="E4026" s="108" t="s">
        <v>115</v>
      </c>
      <c r="F4026" s="108" t="s">
        <v>973</v>
      </c>
      <c r="G4026" s="108" t="s">
        <v>24</v>
      </c>
      <c r="H4026" s="108" t="s">
        <v>604</v>
      </c>
      <c r="I4026" s="108" t="s">
        <v>604</v>
      </c>
      <c r="J4026" s="109">
        <v>43611</v>
      </c>
      <c r="K4026" s="107">
        <v>2020</v>
      </c>
      <c r="L4026" s="98"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98" t="b">
        <f t="shared" si="62"/>
        <v>0</v>
      </c>
    </row>
    <row r="4027" spans="1:13">
      <c r="A4027" s="107">
        <v>57664</v>
      </c>
      <c r="B4027" s="108" t="s">
        <v>3065</v>
      </c>
      <c r="C4027" s="108" t="s">
        <v>3066</v>
      </c>
      <c r="D4027" s="107">
        <v>56991</v>
      </c>
      <c r="E4027" s="108" t="s">
        <v>102</v>
      </c>
      <c r="F4027" s="108" t="s">
        <v>679</v>
      </c>
      <c r="G4027" s="108" t="s">
        <v>16</v>
      </c>
      <c r="H4027" s="108" t="s">
        <v>612</v>
      </c>
      <c r="I4027" s="108" t="s">
        <v>612</v>
      </c>
      <c r="J4027" s="109">
        <v>259.10300000000001</v>
      </c>
      <c r="K4027" s="107">
        <v>2020</v>
      </c>
      <c r="L4027" s="98"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98" t="b">
        <f t="shared" si="62"/>
        <v>1</v>
      </c>
    </row>
    <row r="4028" spans="1:13">
      <c r="A4028" s="107">
        <v>57664</v>
      </c>
      <c r="B4028" s="108" t="s">
        <v>3065</v>
      </c>
      <c r="C4028" s="108" t="s">
        <v>3066</v>
      </c>
      <c r="D4028" s="107">
        <v>56991</v>
      </c>
      <c r="E4028" s="108" t="s">
        <v>102</v>
      </c>
      <c r="F4028" s="108" t="s">
        <v>679</v>
      </c>
      <c r="G4028" s="108" t="s">
        <v>16</v>
      </c>
      <c r="H4028" s="108" t="s">
        <v>604</v>
      </c>
      <c r="I4028" s="108" t="s">
        <v>604</v>
      </c>
      <c r="J4028" s="109">
        <v>1092143.8999999999</v>
      </c>
      <c r="K4028" s="107">
        <v>2020</v>
      </c>
      <c r="L4028" s="98"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98" t="b">
        <f t="shared" si="62"/>
        <v>1</v>
      </c>
    </row>
    <row r="4029" spans="1:13">
      <c r="A4029" s="107">
        <v>57664</v>
      </c>
      <c r="B4029" s="108" t="s">
        <v>3065</v>
      </c>
      <c r="C4029" s="108" t="s">
        <v>3066</v>
      </c>
      <c r="D4029" s="107">
        <v>56991</v>
      </c>
      <c r="E4029" s="108" t="s">
        <v>102</v>
      </c>
      <c r="F4029" s="108" t="s">
        <v>679</v>
      </c>
      <c r="G4029" s="108" t="s">
        <v>24</v>
      </c>
      <c r="H4029" s="108" t="s">
        <v>612</v>
      </c>
      <c r="I4029" s="108" t="s">
        <v>612</v>
      </c>
      <c r="J4029" s="109">
        <v>448.23399999999998</v>
      </c>
      <c r="K4029" s="107">
        <v>2020</v>
      </c>
      <c r="L4029" s="98"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98" t="b">
        <f t="shared" si="62"/>
        <v>1</v>
      </c>
    </row>
    <row r="4030" spans="1:13">
      <c r="A4030" s="107">
        <v>57664</v>
      </c>
      <c r="B4030" s="108" t="s">
        <v>3065</v>
      </c>
      <c r="C4030" s="108" t="s">
        <v>3066</v>
      </c>
      <c r="D4030" s="107">
        <v>56991</v>
      </c>
      <c r="E4030" s="108" t="s">
        <v>102</v>
      </c>
      <c r="F4030" s="108" t="s">
        <v>679</v>
      </c>
      <c r="G4030" s="108" t="s">
        <v>24</v>
      </c>
      <c r="H4030" s="108" t="s">
        <v>604</v>
      </c>
      <c r="I4030" s="108" t="s">
        <v>604</v>
      </c>
      <c r="J4030" s="109">
        <v>1779179.8</v>
      </c>
      <c r="K4030" s="107">
        <v>2020</v>
      </c>
      <c r="L4030" s="98"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98" t="b">
        <f t="shared" si="62"/>
        <v>1</v>
      </c>
    </row>
    <row r="4031" spans="1:13">
      <c r="A4031" s="107">
        <v>57672</v>
      </c>
      <c r="B4031" s="108" t="s">
        <v>3067</v>
      </c>
      <c r="C4031" s="108" t="s">
        <v>2243</v>
      </c>
      <c r="D4031" s="107">
        <v>19539</v>
      </c>
      <c r="E4031" s="108" t="s">
        <v>50</v>
      </c>
      <c r="F4031" s="108" t="s">
        <v>1454</v>
      </c>
      <c r="G4031" s="108" t="s">
        <v>649</v>
      </c>
      <c r="H4031" s="108" t="s">
        <v>604</v>
      </c>
      <c r="I4031" s="108" t="s">
        <v>604</v>
      </c>
      <c r="J4031" s="109">
        <v>2027.62</v>
      </c>
      <c r="K4031" s="107">
        <v>2020</v>
      </c>
      <c r="L4031" s="98"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98" t="b">
        <f t="shared" si="62"/>
        <v>0</v>
      </c>
    </row>
    <row r="4032" spans="1:13">
      <c r="A4032" s="107">
        <v>57678</v>
      </c>
      <c r="B4032" s="108" t="s">
        <v>3068</v>
      </c>
      <c r="C4032" s="108" t="s">
        <v>2808</v>
      </c>
      <c r="D4032" s="107">
        <v>56545</v>
      </c>
      <c r="E4032" s="108" t="s">
        <v>55</v>
      </c>
      <c r="F4032" s="108" t="s">
        <v>679</v>
      </c>
      <c r="G4032" s="108" t="s">
        <v>846</v>
      </c>
      <c r="H4032" s="108" t="s">
        <v>847</v>
      </c>
      <c r="I4032" s="108" t="s">
        <v>847</v>
      </c>
      <c r="J4032" s="109">
        <v>765642</v>
      </c>
      <c r="K4032" s="107">
        <v>2020</v>
      </c>
      <c r="L4032" s="98"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98" t="b">
        <f t="shared" si="62"/>
        <v>1</v>
      </c>
    </row>
    <row r="4033" spans="1:13">
      <c r="A4033" s="107">
        <v>57684</v>
      </c>
      <c r="B4033" s="108" t="s">
        <v>3069</v>
      </c>
      <c r="C4033" s="108" t="s">
        <v>1012</v>
      </c>
      <c r="D4033" s="107">
        <v>13407</v>
      </c>
      <c r="E4033" s="108" t="s">
        <v>25</v>
      </c>
      <c r="F4033" s="108" t="s">
        <v>603</v>
      </c>
      <c r="G4033" s="108" t="s">
        <v>605</v>
      </c>
      <c r="H4033" s="108" t="s">
        <v>604</v>
      </c>
      <c r="I4033" s="108" t="s">
        <v>604</v>
      </c>
      <c r="J4033" s="109">
        <v>0</v>
      </c>
      <c r="K4033" s="107">
        <v>2020</v>
      </c>
      <c r="L4033" s="98"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98" t="b">
        <f t="shared" si="62"/>
        <v>1</v>
      </c>
    </row>
    <row r="4034" spans="1:13">
      <c r="A4034" s="107">
        <v>57684</v>
      </c>
      <c r="B4034" s="108" t="s">
        <v>3069</v>
      </c>
      <c r="C4034" s="108" t="s">
        <v>1012</v>
      </c>
      <c r="D4034" s="107">
        <v>13407</v>
      </c>
      <c r="E4034" s="108" t="s">
        <v>25</v>
      </c>
      <c r="F4034" s="108" t="s">
        <v>603</v>
      </c>
      <c r="G4034" s="108" t="s">
        <v>605</v>
      </c>
      <c r="H4034" s="108" t="s">
        <v>1558</v>
      </c>
      <c r="I4034" s="108" t="s">
        <v>727</v>
      </c>
      <c r="J4034" s="109">
        <v>25805</v>
      </c>
      <c r="K4034" s="107">
        <v>2020</v>
      </c>
      <c r="L4034" s="98"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98" t="b">
        <f t="shared" si="62"/>
        <v>1</v>
      </c>
    </row>
    <row r="4035" spans="1:13">
      <c r="A4035" s="107">
        <v>57695</v>
      </c>
      <c r="B4035" s="108" t="s">
        <v>3070</v>
      </c>
      <c r="C4035" s="108" t="s">
        <v>3071</v>
      </c>
      <c r="D4035" s="107">
        <v>59874</v>
      </c>
      <c r="E4035" s="108" t="s">
        <v>16</v>
      </c>
      <c r="F4035" s="108" t="s">
        <v>679</v>
      </c>
      <c r="G4035" s="108" t="s">
        <v>661</v>
      </c>
      <c r="H4035" s="108" t="s">
        <v>662</v>
      </c>
      <c r="I4035" s="108" t="s">
        <v>662</v>
      </c>
      <c r="J4035" s="109">
        <v>1282716</v>
      </c>
      <c r="K4035" s="107">
        <v>2020</v>
      </c>
      <c r="L4035" s="98"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98" t="b">
        <f t="shared" si="62"/>
        <v>1</v>
      </c>
    </row>
    <row r="4036" spans="1:13">
      <c r="A4036" s="107">
        <v>57702</v>
      </c>
      <c r="B4036" s="108" t="s">
        <v>3072</v>
      </c>
      <c r="C4036" s="108" t="s">
        <v>3073</v>
      </c>
      <c r="D4036" s="107">
        <v>57027</v>
      </c>
      <c r="E4036" s="108" t="s">
        <v>16</v>
      </c>
      <c r="F4036" s="108" t="s">
        <v>1570</v>
      </c>
      <c r="G4036" s="108" t="s">
        <v>611</v>
      </c>
      <c r="H4036" s="108" t="s">
        <v>604</v>
      </c>
      <c r="I4036" s="108" t="s">
        <v>604</v>
      </c>
      <c r="J4036" s="109">
        <v>0</v>
      </c>
      <c r="K4036" s="107">
        <v>2020</v>
      </c>
      <c r="L4036" s="98"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98" t="b">
        <f t="shared" si="62"/>
        <v>0</v>
      </c>
    </row>
    <row r="4037" spans="1:13">
      <c r="A4037" s="107">
        <v>57702</v>
      </c>
      <c r="B4037" s="108" t="s">
        <v>3072</v>
      </c>
      <c r="C4037" s="108" t="s">
        <v>3073</v>
      </c>
      <c r="D4037" s="107">
        <v>57027</v>
      </c>
      <c r="E4037" s="108" t="s">
        <v>16</v>
      </c>
      <c r="F4037" s="108" t="s">
        <v>1570</v>
      </c>
      <c r="G4037" s="108" t="s">
        <v>611</v>
      </c>
      <c r="H4037" s="108" t="s">
        <v>733</v>
      </c>
      <c r="I4037" s="108" t="s">
        <v>734</v>
      </c>
      <c r="J4037" s="109">
        <v>41491</v>
      </c>
      <c r="K4037" s="107">
        <v>2020</v>
      </c>
      <c r="L4037" s="98"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98" t="b">
        <f t="shared" si="62"/>
        <v>0</v>
      </c>
    </row>
    <row r="4038" spans="1:13">
      <c r="A4038" s="107">
        <v>57703</v>
      </c>
      <c r="B4038" s="108" t="s">
        <v>3074</v>
      </c>
      <c r="C4038" s="108" t="s">
        <v>2885</v>
      </c>
      <c r="D4038" s="107">
        <v>56771</v>
      </c>
      <c r="E4038" s="108" t="s">
        <v>151</v>
      </c>
      <c r="F4038" s="108" t="s">
        <v>603</v>
      </c>
      <c r="G4038" s="108" t="s">
        <v>16</v>
      </c>
      <c r="H4038" s="108" t="s">
        <v>604</v>
      </c>
      <c r="I4038" s="108" t="s">
        <v>604</v>
      </c>
      <c r="J4038" s="109">
        <v>79836</v>
      </c>
      <c r="K4038" s="107">
        <v>2020</v>
      </c>
      <c r="L4038" s="98"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98" t="b">
        <f t="shared" si="62"/>
        <v>1</v>
      </c>
    </row>
    <row r="4039" spans="1:13">
      <c r="A4039" s="107">
        <v>57703</v>
      </c>
      <c r="B4039" s="108" t="s">
        <v>3074</v>
      </c>
      <c r="C4039" s="108" t="s">
        <v>2885</v>
      </c>
      <c r="D4039" s="107">
        <v>56771</v>
      </c>
      <c r="E4039" s="108" t="s">
        <v>151</v>
      </c>
      <c r="F4039" s="108" t="s">
        <v>603</v>
      </c>
      <c r="G4039" s="108" t="s">
        <v>24</v>
      </c>
      <c r="H4039" s="108" t="s">
        <v>604</v>
      </c>
      <c r="I4039" s="108" t="s">
        <v>604</v>
      </c>
      <c r="J4039" s="109">
        <v>253722</v>
      </c>
      <c r="K4039" s="107">
        <v>2020</v>
      </c>
      <c r="L4039" s="98"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98" t="b">
        <f t="shared" si="62"/>
        <v>1</v>
      </c>
    </row>
    <row r="4040" spans="1:13">
      <c r="A4040" s="107">
        <v>57703</v>
      </c>
      <c r="B4040" s="108" t="s">
        <v>3074</v>
      </c>
      <c r="C4040" s="108" t="s">
        <v>2885</v>
      </c>
      <c r="D4040" s="107">
        <v>56771</v>
      </c>
      <c r="E4040" s="108" t="s">
        <v>151</v>
      </c>
      <c r="F4040" s="108" t="s">
        <v>603</v>
      </c>
      <c r="G4040" s="108" t="s">
        <v>611</v>
      </c>
      <c r="H4040" s="108" t="s">
        <v>604</v>
      </c>
      <c r="I4040" s="108" t="s">
        <v>604</v>
      </c>
      <c r="J4040" s="109">
        <v>20740</v>
      </c>
      <c r="K4040" s="107">
        <v>2020</v>
      </c>
      <c r="L4040" s="98"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98"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07">
        <v>57715</v>
      </c>
      <c r="B4041" s="108" t="s">
        <v>3075</v>
      </c>
      <c r="C4041" s="108" t="s">
        <v>3076</v>
      </c>
      <c r="D4041" s="107">
        <v>57034</v>
      </c>
      <c r="E4041" s="108" t="s">
        <v>16</v>
      </c>
      <c r="F4041" s="108" t="s">
        <v>1570</v>
      </c>
      <c r="G4041" s="108" t="s">
        <v>649</v>
      </c>
      <c r="H4041" s="108" t="s">
        <v>604</v>
      </c>
      <c r="I4041" s="108" t="s">
        <v>604</v>
      </c>
      <c r="J4041" s="109">
        <v>5404</v>
      </c>
      <c r="K4041" s="107">
        <v>2020</v>
      </c>
      <c r="L4041" s="98"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98" t="b">
        <f t="shared" si="63"/>
        <v>0</v>
      </c>
    </row>
    <row r="4042" spans="1:13">
      <c r="A4042" s="107">
        <v>57721</v>
      </c>
      <c r="B4042" s="108" t="s">
        <v>3077</v>
      </c>
      <c r="C4042" s="108" t="s">
        <v>1282</v>
      </c>
      <c r="D4042" s="107">
        <v>11806</v>
      </c>
      <c r="E4042" s="108" t="s">
        <v>71</v>
      </c>
      <c r="F4042" s="108" t="s">
        <v>603</v>
      </c>
      <c r="G4042" s="108" t="s">
        <v>846</v>
      </c>
      <c r="H4042" s="108" t="s">
        <v>847</v>
      </c>
      <c r="I4042" s="108" t="s">
        <v>847</v>
      </c>
      <c r="J4042" s="109">
        <v>56150</v>
      </c>
      <c r="K4042" s="107">
        <v>2020</v>
      </c>
      <c r="L4042" s="98"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98" t="b">
        <f t="shared" si="63"/>
        <v>1</v>
      </c>
    </row>
    <row r="4043" spans="1:13">
      <c r="A4043" s="107">
        <v>57729</v>
      </c>
      <c r="B4043" s="108" t="s">
        <v>3078</v>
      </c>
      <c r="C4043" s="108" t="s">
        <v>3079</v>
      </c>
      <c r="D4043" s="107">
        <v>27075</v>
      </c>
      <c r="E4043" s="108" t="s">
        <v>16</v>
      </c>
      <c r="F4043" s="108" t="s">
        <v>603</v>
      </c>
      <c r="G4043" s="108" t="s">
        <v>635</v>
      </c>
      <c r="H4043" s="108" t="s">
        <v>636</v>
      </c>
      <c r="I4043" s="108" t="s">
        <v>637</v>
      </c>
      <c r="J4043" s="109">
        <v>-18690</v>
      </c>
      <c r="K4043" s="107">
        <v>2020</v>
      </c>
      <c r="L4043" s="98"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98" t="b">
        <f t="shared" si="63"/>
        <v>1</v>
      </c>
    </row>
    <row r="4044" spans="1:13">
      <c r="A4044" s="107">
        <v>57744</v>
      </c>
      <c r="B4044" s="108" t="s">
        <v>3080</v>
      </c>
      <c r="C4044" s="108" t="s">
        <v>3081</v>
      </c>
      <c r="D4044" s="107">
        <v>57053</v>
      </c>
      <c r="E4044" s="108" t="s">
        <v>118</v>
      </c>
      <c r="F4044" s="108" t="s">
        <v>679</v>
      </c>
      <c r="G4044" s="108" t="s">
        <v>846</v>
      </c>
      <c r="H4044" s="108" t="s">
        <v>847</v>
      </c>
      <c r="I4044" s="108" t="s">
        <v>847</v>
      </c>
      <c r="J4044" s="109">
        <v>173242</v>
      </c>
      <c r="K4044" s="107">
        <v>2020</v>
      </c>
      <c r="L4044" s="98"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98" t="b">
        <f t="shared" si="63"/>
        <v>1</v>
      </c>
    </row>
    <row r="4045" spans="1:13">
      <c r="A4045" s="107">
        <v>57751</v>
      </c>
      <c r="B4045" s="108" t="s">
        <v>3082</v>
      </c>
      <c r="C4045" s="108" t="s">
        <v>3083</v>
      </c>
      <c r="D4045" s="107">
        <v>57063</v>
      </c>
      <c r="E4045" s="108" t="s">
        <v>132</v>
      </c>
      <c r="F4045" s="108" t="s">
        <v>679</v>
      </c>
      <c r="G4045" s="108" t="s">
        <v>846</v>
      </c>
      <c r="H4045" s="108" t="s">
        <v>847</v>
      </c>
      <c r="I4045" s="108" t="s">
        <v>847</v>
      </c>
      <c r="J4045" s="109">
        <v>513614</v>
      </c>
      <c r="K4045" s="107">
        <v>2020</v>
      </c>
      <c r="L4045" s="98"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98" t="b">
        <f t="shared" si="63"/>
        <v>1</v>
      </c>
    </row>
    <row r="4046" spans="1:13">
      <c r="A4046" s="107">
        <v>57752</v>
      </c>
      <c r="B4046" s="108" t="s">
        <v>3084</v>
      </c>
      <c r="C4046" s="108" t="s">
        <v>3085</v>
      </c>
      <c r="D4046" s="107">
        <v>57064</v>
      </c>
      <c r="E4046" s="108" t="s">
        <v>132</v>
      </c>
      <c r="F4046" s="108" t="s">
        <v>679</v>
      </c>
      <c r="G4046" s="108" t="s">
        <v>846</v>
      </c>
      <c r="H4046" s="108" t="s">
        <v>847</v>
      </c>
      <c r="I4046" s="108" t="s">
        <v>847</v>
      </c>
      <c r="J4046" s="109">
        <v>448229</v>
      </c>
      <c r="K4046" s="107">
        <v>2020</v>
      </c>
      <c r="L4046" s="98"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98" t="b">
        <f t="shared" si="63"/>
        <v>1</v>
      </c>
    </row>
    <row r="4047" spans="1:13">
      <c r="A4047" s="107">
        <v>57758</v>
      </c>
      <c r="B4047" s="108" t="s">
        <v>3086</v>
      </c>
      <c r="C4047" s="108" t="s">
        <v>3087</v>
      </c>
      <c r="D4047" s="107">
        <v>57065</v>
      </c>
      <c r="E4047" s="108" t="s">
        <v>68</v>
      </c>
      <c r="F4047" s="108" t="s">
        <v>679</v>
      </c>
      <c r="G4047" s="108" t="s">
        <v>661</v>
      </c>
      <c r="H4047" s="108" t="s">
        <v>662</v>
      </c>
      <c r="I4047" s="108" t="s">
        <v>662</v>
      </c>
      <c r="J4047" s="109">
        <v>20738</v>
      </c>
      <c r="K4047" s="107">
        <v>2020</v>
      </c>
      <c r="L4047" s="98"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98" t="b">
        <f t="shared" si="63"/>
        <v>1</v>
      </c>
    </row>
    <row r="4048" spans="1:13">
      <c r="A4048" s="107">
        <v>57762</v>
      </c>
      <c r="B4048" s="108" t="s">
        <v>3088</v>
      </c>
      <c r="C4048" s="108" t="s">
        <v>3088</v>
      </c>
      <c r="D4048" s="107">
        <v>58143</v>
      </c>
      <c r="E4048" s="108" t="s">
        <v>55</v>
      </c>
      <c r="F4048" s="108" t="s">
        <v>679</v>
      </c>
      <c r="G4048" s="108" t="s">
        <v>846</v>
      </c>
      <c r="H4048" s="108" t="s">
        <v>847</v>
      </c>
      <c r="I4048" s="108" t="s">
        <v>847</v>
      </c>
      <c r="J4048" s="109">
        <v>682804</v>
      </c>
      <c r="K4048" s="107">
        <v>2020</v>
      </c>
      <c r="L4048" s="98"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98" t="b">
        <f t="shared" si="63"/>
        <v>1</v>
      </c>
    </row>
    <row r="4049" spans="1:13" ht="26.25">
      <c r="A4049" s="107">
        <v>57775</v>
      </c>
      <c r="B4049" s="108" t="s">
        <v>3089</v>
      </c>
      <c r="C4049" s="108" t="s">
        <v>3090</v>
      </c>
      <c r="D4049" s="107">
        <v>63235</v>
      </c>
      <c r="E4049" s="108" t="s">
        <v>10</v>
      </c>
      <c r="F4049" s="108" t="s">
        <v>679</v>
      </c>
      <c r="G4049" s="108" t="s">
        <v>661</v>
      </c>
      <c r="H4049" s="108" t="s">
        <v>662</v>
      </c>
      <c r="I4049" s="108" t="s">
        <v>662</v>
      </c>
      <c r="J4049" s="109">
        <v>121</v>
      </c>
      <c r="K4049" s="107">
        <v>2020</v>
      </c>
      <c r="L4049" s="98"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98" t="b">
        <f t="shared" si="63"/>
        <v>1</v>
      </c>
    </row>
    <row r="4050" spans="1:13" ht="26.25">
      <c r="A4050" s="107">
        <v>57775</v>
      </c>
      <c r="B4050" s="108" t="s">
        <v>3089</v>
      </c>
      <c r="C4050" s="108" t="s">
        <v>3090</v>
      </c>
      <c r="D4050" s="107">
        <v>63235</v>
      </c>
      <c r="E4050" s="108" t="s">
        <v>10</v>
      </c>
      <c r="F4050" s="108" t="s">
        <v>679</v>
      </c>
      <c r="G4050" s="108" t="s">
        <v>846</v>
      </c>
      <c r="H4050" s="108" t="s">
        <v>847</v>
      </c>
      <c r="I4050" s="108" t="s">
        <v>847</v>
      </c>
      <c r="J4050" s="109">
        <v>6122</v>
      </c>
      <c r="K4050" s="107">
        <v>2020</v>
      </c>
      <c r="L4050" s="98"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98" t="b">
        <f t="shared" si="63"/>
        <v>1</v>
      </c>
    </row>
    <row r="4051" spans="1:13">
      <c r="A4051" s="107">
        <v>57787</v>
      </c>
      <c r="B4051" s="108" t="s">
        <v>3091</v>
      </c>
      <c r="C4051" s="108" t="s">
        <v>2822</v>
      </c>
      <c r="D4051" s="107">
        <v>55963</v>
      </c>
      <c r="E4051" s="108" t="s">
        <v>55</v>
      </c>
      <c r="F4051" s="108" t="s">
        <v>679</v>
      </c>
      <c r="G4051" s="108" t="s">
        <v>846</v>
      </c>
      <c r="H4051" s="108" t="s">
        <v>847</v>
      </c>
      <c r="I4051" s="108" t="s">
        <v>847</v>
      </c>
      <c r="J4051" s="109">
        <v>1775159</v>
      </c>
      <c r="K4051" s="107">
        <v>2020</v>
      </c>
      <c r="L4051" s="98"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98" t="b">
        <f t="shared" si="63"/>
        <v>1</v>
      </c>
    </row>
    <row r="4052" spans="1:13">
      <c r="A4052" s="107">
        <v>57788</v>
      </c>
      <c r="B4052" s="108" t="s">
        <v>3092</v>
      </c>
      <c r="C4052" s="108" t="s">
        <v>3092</v>
      </c>
      <c r="D4052" s="107">
        <v>57103</v>
      </c>
      <c r="E4052" s="108" t="s">
        <v>168</v>
      </c>
      <c r="F4052" s="108" t="s">
        <v>973</v>
      </c>
      <c r="G4052" s="108" t="s">
        <v>611</v>
      </c>
      <c r="H4052" s="108" t="s">
        <v>612</v>
      </c>
      <c r="I4052" s="108" t="s">
        <v>612</v>
      </c>
      <c r="J4052" s="109">
        <v>0</v>
      </c>
      <c r="K4052" s="107">
        <v>2020</v>
      </c>
      <c r="L4052" s="98"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98" t="b">
        <f t="shared" si="63"/>
        <v>0</v>
      </c>
    </row>
    <row r="4053" spans="1:13">
      <c r="A4053" s="107">
        <v>57788</v>
      </c>
      <c r="B4053" s="108" t="s">
        <v>3092</v>
      </c>
      <c r="C4053" s="108" t="s">
        <v>3092</v>
      </c>
      <c r="D4053" s="107">
        <v>57103</v>
      </c>
      <c r="E4053" s="108" t="s">
        <v>168</v>
      </c>
      <c r="F4053" s="108" t="s">
        <v>973</v>
      </c>
      <c r="G4053" s="108" t="s">
        <v>611</v>
      </c>
      <c r="H4053" s="108" t="s">
        <v>604</v>
      </c>
      <c r="I4053" s="108" t="s">
        <v>604</v>
      </c>
      <c r="J4053" s="109">
        <v>49503.72</v>
      </c>
      <c r="K4053" s="107">
        <v>2020</v>
      </c>
      <c r="L4053" s="98"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98" t="b">
        <f t="shared" si="63"/>
        <v>0</v>
      </c>
    </row>
    <row r="4054" spans="1:13">
      <c r="A4054" s="107">
        <v>57794</v>
      </c>
      <c r="B4054" s="108" t="s">
        <v>3093</v>
      </c>
      <c r="C4054" s="108" t="s">
        <v>3094</v>
      </c>
      <c r="D4054" s="107">
        <v>57109</v>
      </c>
      <c r="E4054" s="108" t="s">
        <v>48</v>
      </c>
      <c r="F4054" s="108" t="s">
        <v>679</v>
      </c>
      <c r="G4054" s="108" t="s">
        <v>16</v>
      </c>
      <c r="H4054" s="108" t="s">
        <v>604</v>
      </c>
      <c r="I4054" s="108" t="s">
        <v>604</v>
      </c>
      <c r="J4054" s="109">
        <v>1610376</v>
      </c>
      <c r="K4054" s="107">
        <v>2020</v>
      </c>
      <c r="L4054" s="98"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98" t="b">
        <f t="shared" si="63"/>
        <v>1</v>
      </c>
    </row>
    <row r="4055" spans="1:13">
      <c r="A4055" s="107">
        <v>57794</v>
      </c>
      <c r="B4055" s="108" t="s">
        <v>3093</v>
      </c>
      <c r="C4055" s="108" t="s">
        <v>3094</v>
      </c>
      <c r="D4055" s="107">
        <v>57109</v>
      </c>
      <c r="E4055" s="108" t="s">
        <v>48</v>
      </c>
      <c r="F4055" s="108" t="s">
        <v>679</v>
      </c>
      <c r="G4055" s="108" t="s">
        <v>24</v>
      </c>
      <c r="H4055" s="108" t="s">
        <v>604</v>
      </c>
      <c r="I4055" s="108" t="s">
        <v>604</v>
      </c>
      <c r="J4055" s="109">
        <v>3126820</v>
      </c>
      <c r="K4055" s="107">
        <v>2020</v>
      </c>
      <c r="L4055" s="98"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98" t="b">
        <f t="shared" si="63"/>
        <v>1</v>
      </c>
    </row>
    <row r="4056" spans="1:13">
      <c r="A4056" s="107">
        <v>57802</v>
      </c>
      <c r="B4056" s="108" t="s">
        <v>3095</v>
      </c>
      <c r="C4056" s="108" t="s">
        <v>2786</v>
      </c>
      <c r="D4056" s="107">
        <v>56215</v>
      </c>
      <c r="E4056" s="108" t="s">
        <v>132</v>
      </c>
      <c r="F4056" s="108" t="s">
        <v>679</v>
      </c>
      <c r="G4056" s="108" t="s">
        <v>846</v>
      </c>
      <c r="H4056" s="108" t="s">
        <v>847</v>
      </c>
      <c r="I4056" s="108" t="s">
        <v>847</v>
      </c>
      <c r="J4056" s="109">
        <v>539511</v>
      </c>
      <c r="K4056" s="107">
        <v>2020</v>
      </c>
      <c r="L4056" s="98"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98" t="b">
        <f t="shared" si="63"/>
        <v>1</v>
      </c>
    </row>
    <row r="4057" spans="1:13">
      <c r="A4057" s="107">
        <v>57804</v>
      </c>
      <c r="B4057" s="108" t="s">
        <v>3096</v>
      </c>
      <c r="C4057" s="108" t="s">
        <v>3097</v>
      </c>
      <c r="D4057" s="107">
        <v>57123</v>
      </c>
      <c r="E4057" s="108" t="s">
        <v>137</v>
      </c>
      <c r="F4057" s="108" t="s">
        <v>973</v>
      </c>
      <c r="G4057" s="108" t="s">
        <v>605</v>
      </c>
      <c r="H4057" s="108" t="s">
        <v>612</v>
      </c>
      <c r="I4057" s="108" t="s">
        <v>612</v>
      </c>
      <c r="J4057" s="109">
        <v>22.146000000000001</v>
      </c>
      <c r="K4057" s="107">
        <v>2020</v>
      </c>
      <c r="L4057" s="98"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98" t="b">
        <f t="shared" si="63"/>
        <v>0</v>
      </c>
    </row>
    <row r="4058" spans="1:13">
      <c r="A4058" s="107">
        <v>57804</v>
      </c>
      <c r="B4058" s="108" t="s">
        <v>3096</v>
      </c>
      <c r="C4058" s="108" t="s">
        <v>3097</v>
      </c>
      <c r="D4058" s="107">
        <v>57123</v>
      </c>
      <c r="E4058" s="108" t="s">
        <v>137</v>
      </c>
      <c r="F4058" s="108" t="s">
        <v>973</v>
      </c>
      <c r="G4058" s="108" t="s">
        <v>605</v>
      </c>
      <c r="H4058" s="108" t="s">
        <v>604</v>
      </c>
      <c r="I4058" s="108" t="s">
        <v>604</v>
      </c>
      <c r="J4058" s="109">
        <v>1102.078</v>
      </c>
      <c r="K4058" s="107">
        <v>2020</v>
      </c>
      <c r="L4058" s="98"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98" t="b">
        <f t="shared" si="63"/>
        <v>0</v>
      </c>
    </row>
    <row r="4059" spans="1:13">
      <c r="A4059" s="107">
        <v>57804</v>
      </c>
      <c r="B4059" s="108" t="s">
        <v>3096</v>
      </c>
      <c r="C4059" s="108" t="s">
        <v>3097</v>
      </c>
      <c r="D4059" s="107">
        <v>57123</v>
      </c>
      <c r="E4059" s="108" t="s">
        <v>137</v>
      </c>
      <c r="F4059" s="108" t="s">
        <v>973</v>
      </c>
      <c r="G4059" s="108" t="s">
        <v>605</v>
      </c>
      <c r="H4059" s="108" t="s">
        <v>646</v>
      </c>
      <c r="I4059" s="108" t="s">
        <v>646</v>
      </c>
      <c r="J4059" s="109">
        <v>0</v>
      </c>
      <c r="K4059" s="107">
        <v>2020</v>
      </c>
      <c r="L4059" s="98"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98" t="b">
        <f t="shared" si="63"/>
        <v>0</v>
      </c>
    </row>
    <row r="4060" spans="1:13">
      <c r="A4060" s="107">
        <v>57804</v>
      </c>
      <c r="B4060" s="108" t="s">
        <v>3096</v>
      </c>
      <c r="C4060" s="108" t="s">
        <v>3097</v>
      </c>
      <c r="D4060" s="107">
        <v>57123</v>
      </c>
      <c r="E4060" s="108" t="s">
        <v>137</v>
      </c>
      <c r="F4060" s="108" t="s">
        <v>973</v>
      </c>
      <c r="G4060" s="108" t="s">
        <v>605</v>
      </c>
      <c r="H4060" s="108" t="s">
        <v>785</v>
      </c>
      <c r="I4060" s="108" t="s">
        <v>786</v>
      </c>
      <c r="J4060" s="109">
        <v>1631.546</v>
      </c>
      <c r="K4060" s="107">
        <v>2020</v>
      </c>
      <c r="L4060" s="98"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98" t="b">
        <f t="shared" si="63"/>
        <v>0</v>
      </c>
    </row>
    <row r="4061" spans="1:13">
      <c r="A4061" s="107">
        <v>57839</v>
      </c>
      <c r="B4061" s="108" t="s">
        <v>3098</v>
      </c>
      <c r="C4061" s="108" t="s">
        <v>3098</v>
      </c>
      <c r="D4061" s="107">
        <v>57166</v>
      </c>
      <c r="E4061" s="108" t="s">
        <v>97</v>
      </c>
      <c r="F4061" s="108" t="s">
        <v>679</v>
      </c>
      <c r="G4061" s="108" t="s">
        <v>16</v>
      </c>
      <c r="H4061" s="108" t="s">
        <v>604</v>
      </c>
      <c r="I4061" s="108" t="s">
        <v>604</v>
      </c>
      <c r="J4061" s="109">
        <v>1717641</v>
      </c>
      <c r="K4061" s="107">
        <v>2020</v>
      </c>
      <c r="L4061" s="98"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98" t="b">
        <f t="shared" si="63"/>
        <v>1</v>
      </c>
    </row>
    <row r="4062" spans="1:13">
      <c r="A4062" s="107">
        <v>57839</v>
      </c>
      <c r="B4062" s="108" t="s">
        <v>3098</v>
      </c>
      <c r="C4062" s="108" t="s">
        <v>3098</v>
      </c>
      <c r="D4062" s="107">
        <v>57166</v>
      </c>
      <c r="E4062" s="108" t="s">
        <v>97</v>
      </c>
      <c r="F4062" s="108" t="s">
        <v>679</v>
      </c>
      <c r="G4062" s="108" t="s">
        <v>24</v>
      </c>
      <c r="H4062" s="108" t="s">
        <v>604</v>
      </c>
      <c r="I4062" s="108" t="s">
        <v>604</v>
      </c>
      <c r="J4062" s="109">
        <v>2726561</v>
      </c>
      <c r="K4062" s="107">
        <v>2020</v>
      </c>
      <c r="L4062" s="98"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98" t="b">
        <f t="shared" si="63"/>
        <v>1</v>
      </c>
    </row>
    <row r="4063" spans="1:13">
      <c r="A4063" s="107">
        <v>57842</v>
      </c>
      <c r="B4063" s="108" t="s">
        <v>3099</v>
      </c>
      <c r="C4063" s="108" t="s">
        <v>3100</v>
      </c>
      <c r="D4063" s="107">
        <v>40211</v>
      </c>
      <c r="E4063" s="108" t="s">
        <v>48</v>
      </c>
      <c r="F4063" s="108" t="s">
        <v>603</v>
      </c>
      <c r="G4063" s="108" t="s">
        <v>611</v>
      </c>
      <c r="H4063" s="108" t="s">
        <v>604</v>
      </c>
      <c r="I4063" s="108" t="s">
        <v>604</v>
      </c>
      <c r="J4063" s="109">
        <v>108808</v>
      </c>
      <c r="K4063" s="107">
        <v>2020</v>
      </c>
      <c r="L4063" s="98"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98" t="b">
        <f t="shared" si="63"/>
        <v>1</v>
      </c>
    </row>
    <row r="4064" spans="1:13">
      <c r="A4064" s="107">
        <v>57842</v>
      </c>
      <c r="B4064" s="108" t="s">
        <v>3099</v>
      </c>
      <c r="C4064" s="108" t="s">
        <v>3100</v>
      </c>
      <c r="D4064" s="107">
        <v>40211</v>
      </c>
      <c r="E4064" s="108" t="s">
        <v>48</v>
      </c>
      <c r="F4064" s="108" t="s">
        <v>603</v>
      </c>
      <c r="G4064" s="108" t="s">
        <v>611</v>
      </c>
      <c r="H4064" s="108" t="s">
        <v>727</v>
      </c>
      <c r="I4064" s="108" t="s">
        <v>727</v>
      </c>
      <c r="J4064" s="109">
        <v>0</v>
      </c>
      <c r="K4064" s="107">
        <v>2020</v>
      </c>
      <c r="L4064" s="98"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98" t="b">
        <f t="shared" si="63"/>
        <v>1</v>
      </c>
    </row>
    <row r="4065" spans="1:13">
      <c r="A4065" s="107">
        <v>57842</v>
      </c>
      <c r="B4065" s="108" t="s">
        <v>3099</v>
      </c>
      <c r="C4065" s="108" t="s">
        <v>3100</v>
      </c>
      <c r="D4065" s="107">
        <v>40211</v>
      </c>
      <c r="E4065" s="108" t="s">
        <v>48</v>
      </c>
      <c r="F4065" s="108" t="s">
        <v>603</v>
      </c>
      <c r="G4065" s="108" t="s">
        <v>611</v>
      </c>
      <c r="H4065" s="108" t="s">
        <v>656</v>
      </c>
      <c r="I4065" s="108" t="s">
        <v>656</v>
      </c>
      <c r="J4065" s="109">
        <v>0</v>
      </c>
      <c r="K4065" s="107">
        <v>2020</v>
      </c>
      <c r="L4065" s="98"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98" t="b">
        <f t="shared" si="63"/>
        <v>1</v>
      </c>
    </row>
    <row r="4066" spans="1:13">
      <c r="A4066" s="107">
        <v>57842</v>
      </c>
      <c r="B4066" s="108" t="s">
        <v>3099</v>
      </c>
      <c r="C4066" s="108" t="s">
        <v>3100</v>
      </c>
      <c r="D4066" s="107">
        <v>40211</v>
      </c>
      <c r="E4066" s="108" t="s">
        <v>48</v>
      </c>
      <c r="F4066" s="108" t="s">
        <v>603</v>
      </c>
      <c r="G4066" s="108" t="s">
        <v>611</v>
      </c>
      <c r="H4066" s="108" t="s">
        <v>3101</v>
      </c>
      <c r="I4066" s="108" t="s">
        <v>656</v>
      </c>
      <c r="J4066" s="109">
        <v>0</v>
      </c>
      <c r="K4066" s="107">
        <v>2020</v>
      </c>
      <c r="L4066" s="98"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98" t="b">
        <f t="shared" si="63"/>
        <v>1</v>
      </c>
    </row>
    <row r="4067" spans="1:13">
      <c r="A4067" s="107">
        <v>57851</v>
      </c>
      <c r="B4067" s="108" t="s">
        <v>3102</v>
      </c>
      <c r="C4067" s="108" t="s">
        <v>958</v>
      </c>
      <c r="D4067" s="107">
        <v>5109</v>
      </c>
      <c r="E4067" s="108" t="s">
        <v>73</v>
      </c>
      <c r="F4067" s="108" t="s">
        <v>603</v>
      </c>
      <c r="G4067" s="108" t="s">
        <v>846</v>
      </c>
      <c r="H4067" s="108" t="s">
        <v>847</v>
      </c>
      <c r="I4067" s="108" t="s">
        <v>847</v>
      </c>
      <c r="J4067" s="109">
        <v>256579</v>
      </c>
      <c r="K4067" s="107">
        <v>2020</v>
      </c>
      <c r="L4067" s="98"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98" t="b">
        <f t="shared" si="63"/>
        <v>1</v>
      </c>
    </row>
    <row r="4068" spans="1:13">
      <c r="A4068" s="107">
        <v>57852</v>
      </c>
      <c r="B4068" s="108" t="s">
        <v>3103</v>
      </c>
      <c r="C4068" s="108" t="s">
        <v>958</v>
      </c>
      <c r="D4068" s="107">
        <v>5109</v>
      </c>
      <c r="E4068" s="108" t="s">
        <v>73</v>
      </c>
      <c r="F4068" s="108" t="s">
        <v>603</v>
      </c>
      <c r="G4068" s="108" t="s">
        <v>846</v>
      </c>
      <c r="H4068" s="108" t="s">
        <v>847</v>
      </c>
      <c r="I4068" s="108" t="s">
        <v>847</v>
      </c>
      <c r="J4068" s="109">
        <v>113950</v>
      </c>
      <c r="K4068" s="107">
        <v>2020</v>
      </c>
      <c r="L4068" s="98"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98" t="b">
        <f t="shared" si="63"/>
        <v>1</v>
      </c>
    </row>
    <row r="4069" spans="1:13">
      <c r="A4069" s="107">
        <v>57853</v>
      </c>
      <c r="B4069" s="108" t="s">
        <v>3104</v>
      </c>
      <c r="C4069" s="108" t="s">
        <v>958</v>
      </c>
      <c r="D4069" s="107">
        <v>5109</v>
      </c>
      <c r="E4069" s="108" t="s">
        <v>73</v>
      </c>
      <c r="F4069" s="108" t="s">
        <v>603</v>
      </c>
      <c r="G4069" s="108" t="s">
        <v>846</v>
      </c>
      <c r="H4069" s="108" t="s">
        <v>847</v>
      </c>
      <c r="I4069" s="108" t="s">
        <v>847</v>
      </c>
      <c r="J4069" s="109">
        <v>51695</v>
      </c>
      <c r="K4069" s="107">
        <v>2020</v>
      </c>
      <c r="L4069" s="98"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98" t="b">
        <f t="shared" si="63"/>
        <v>1</v>
      </c>
    </row>
    <row r="4070" spans="1:13">
      <c r="A4070" s="107">
        <v>57854</v>
      </c>
      <c r="B4070" s="108" t="s">
        <v>3105</v>
      </c>
      <c r="C4070" s="108" t="s">
        <v>729</v>
      </c>
      <c r="D4070" s="107">
        <v>11208</v>
      </c>
      <c r="E4070" s="108" t="s">
        <v>16</v>
      </c>
      <c r="F4070" s="108" t="s">
        <v>1454</v>
      </c>
      <c r="G4070" s="108" t="s">
        <v>664</v>
      </c>
      <c r="H4070" s="108" t="s">
        <v>636</v>
      </c>
      <c r="I4070" s="108" t="s">
        <v>665</v>
      </c>
      <c r="J4070" s="109">
        <v>0</v>
      </c>
      <c r="K4070" s="107">
        <v>2020</v>
      </c>
      <c r="L4070" s="98"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98" t="b">
        <f t="shared" si="63"/>
        <v>0</v>
      </c>
    </row>
    <row r="4071" spans="1:13">
      <c r="A4071" s="107">
        <v>57854</v>
      </c>
      <c r="B4071" s="108" t="s">
        <v>3105</v>
      </c>
      <c r="C4071" s="108" t="s">
        <v>729</v>
      </c>
      <c r="D4071" s="107">
        <v>11208</v>
      </c>
      <c r="E4071" s="108" t="s">
        <v>16</v>
      </c>
      <c r="F4071" s="108" t="s">
        <v>1454</v>
      </c>
      <c r="G4071" s="108" t="s">
        <v>635</v>
      </c>
      <c r="H4071" s="108" t="s">
        <v>636</v>
      </c>
      <c r="I4071" s="108" t="s">
        <v>637</v>
      </c>
      <c r="J4071" s="109">
        <v>0</v>
      </c>
      <c r="K4071" s="107">
        <v>2020</v>
      </c>
      <c r="L4071" s="98"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98" t="b">
        <f t="shared" si="63"/>
        <v>0</v>
      </c>
    </row>
    <row r="4072" spans="1:13">
      <c r="A4072" s="107">
        <v>57858</v>
      </c>
      <c r="B4072" s="108" t="s">
        <v>3106</v>
      </c>
      <c r="C4072" s="108" t="s">
        <v>3106</v>
      </c>
      <c r="D4072" s="107">
        <v>57191</v>
      </c>
      <c r="E4072" s="108" t="s">
        <v>55</v>
      </c>
      <c r="F4072" s="108" t="s">
        <v>679</v>
      </c>
      <c r="G4072" s="108" t="s">
        <v>846</v>
      </c>
      <c r="H4072" s="108" t="s">
        <v>847</v>
      </c>
      <c r="I4072" s="108" t="s">
        <v>847</v>
      </c>
      <c r="J4072" s="109">
        <v>695972</v>
      </c>
      <c r="K4072" s="107">
        <v>2020</v>
      </c>
      <c r="L4072" s="98"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98" t="b">
        <f t="shared" si="63"/>
        <v>1</v>
      </c>
    </row>
    <row r="4073" spans="1:13">
      <c r="A4073" s="107">
        <v>57859</v>
      </c>
      <c r="B4073" s="108" t="s">
        <v>3107</v>
      </c>
      <c r="C4073" s="108" t="s">
        <v>2980</v>
      </c>
      <c r="D4073" s="107">
        <v>61230</v>
      </c>
      <c r="E4073" s="108" t="s">
        <v>25</v>
      </c>
      <c r="F4073" s="108" t="s">
        <v>679</v>
      </c>
      <c r="G4073" s="108" t="s">
        <v>661</v>
      </c>
      <c r="H4073" s="108" t="s">
        <v>662</v>
      </c>
      <c r="I4073" s="108" t="s">
        <v>662</v>
      </c>
      <c r="J4073" s="109">
        <v>630140</v>
      </c>
      <c r="K4073" s="107">
        <v>2020</v>
      </c>
      <c r="L4073" s="98"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98" t="b">
        <f t="shared" si="63"/>
        <v>1</v>
      </c>
    </row>
    <row r="4074" spans="1:13">
      <c r="A4074" s="107">
        <v>57873</v>
      </c>
      <c r="B4074" s="108" t="s">
        <v>3108</v>
      </c>
      <c r="C4074" s="108" t="s">
        <v>894</v>
      </c>
      <c r="D4074" s="107">
        <v>12341</v>
      </c>
      <c r="E4074" s="108" t="s">
        <v>50</v>
      </c>
      <c r="F4074" s="108" t="s">
        <v>603</v>
      </c>
      <c r="G4074" s="108" t="s">
        <v>846</v>
      </c>
      <c r="H4074" s="108" t="s">
        <v>847</v>
      </c>
      <c r="I4074" s="108" t="s">
        <v>847</v>
      </c>
      <c r="J4074" s="109">
        <v>676555</v>
      </c>
      <c r="K4074" s="107">
        <v>2020</v>
      </c>
      <c r="L4074" s="98"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98" t="b">
        <f t="shared" si="63"/>
        <v>1</v>
      </c>
    </row>
    <row r="4075" spans="1:13">
      <c r="A4075" s="107">
        <v>57884</v>
      </c>
      <c r="B4075" s="108" t="s">
        <v>3109</v>
      </c>
      <c r="C4075" s="108" t="s">
        <v>3110</v>
      </c>
      <c r="D4075" s="107">
        <v>5065</v>
      </c>
      <c r="E4075" s="108" t="s">
        <v>62</v>
      </c>
      <c r="F4075" s="108" t="s">
        <v>1570</v>
      </c>
      <c r="G4075" s="108" t="s">
        <v>611</v>
      </c>
      <c r="H4075" s="108" t="s">
        <v>604</v>
      </c>
      <c r="I4075" s="108" t="s">
        <v>604</v>
      </c>
      <c r="J4075" s="109">
        <v>99360</v>
      </c>
      <c r="K4075" s="107">
        <v>2020</v>
      </c>
      <c r="L4075" s="98"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98" t="b">
        <f t="shared" si="63"/>
        <v>0</v>
      </c>
    </row>
    <row r="4076" spans="1:13">
      <c r="A4076" s="107">
        <v>57884</v>
      </c>
      <c r="B4076" s="108" t="s">
        <v>3109</v>
      </c>
      <c r="C4076" s="108" t="s">
        <v>3110</v>
      </c>
      <c r="D4076" s="107">
        <v>5065</v>
      </c>
      <c r="E4076" s="108" t="s">
        <v>62</v>
      </c>
      <c r="F4076" s="108" t="s">
        <v>1570</v>
      </c>
      <c r="G4076" s="108" t="s">
        <v>649</v>
      </c>
      <c r="H4076" s="108" t="s">
        <v>604</v>
      </c>
      <c r="I4076" s="108" t="s">
        <v>604</v>
      </c>
      <c r="J4076" s="109">
        <v>83975</v>
      </c>
      <c r="K4076" s="107">
        <v>2020</v>
      </c>
      <c r="L4076" s="98"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98" t="b">
        <f t="shared" si="63"/>
        <v>0</v>
      </c>
    </row>
    <row r="4077" spans="1:13">
      <c r="A4077" s="107">
        <v>57884</v>
      </c>
      <c r="B4077" s="108" t="s">
        <v>3109</v>
      </c>
      <c r="C4077" s="108" t="s">
        <v>3110</v>
      </c>
      <c r="D4077" s="107">
        <v>5065</v>
      </c>
      <c r="E4077" s="108" t="s">
        <v>62</v>
      </c>
      <c r="F4077" s="108" t="s">
        <v>1570</v>
      </c>
      <c r="G4077" s="108" t="s">
        <v>649</v>
      </c>
      <c r="H4077" s="108" t="s">
        <v>733</v>
      </c>
      <c r="I4077" s="108" t="s">
        <v>734</v>
      </c>
      <c r="J4077" s="109">
        <v>0</v>
      </c>
      <c r="K4077" s="107">
        <v>2020</v>
      </c>
      <c r="L4077" s="98"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98" t="b">
        <f t="shared" si="63"/>
        <v>0</v>
      </c>
    </row>
    <row r="4078" spans="1:13">
      <c r="A4078" s="107">
        <v>57893</v>
      </c>
      <c r="B4078" s="108" t="s">
        <v>3111</v>
      </c>
      <c r="C4078" s="108" t="s">
        <v>3112</v>
      </c>
      <c r="D4078" s="107">
        <v>11770</v>
      </c>
      <c r="E4078" s="108" t="s">
        <v>140</v>
      </c>
      <c r="F4078" s="108" t="s">
        <v>603</v>
      </c>
      <c r="G4078" s="108" t="s">
        <v>649</v>
      </c>
      <c r="H4078" s="108" t="s">
        <v>650</v>
      </c>
      <c r="I4078" s="108" t="s">
        <v>651</v>
      </c>
      <c r="J4078" s="109">
        <v>2796.4870000000001</v>
      </c>
      <c r="K4078" s="107">
        <v>2020</v>
      </c>
      <c r="L4078" s="98"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98" t="b">
        <f t="shared" si="63"/>
        <v>1</v>
      </c>
    </row>
    <row r="4079" spans="1:13">
      <c r="A4079" s="107">
        <v>57893</v>
      </c>
      <c r="B4079" s="108" t="s">
        <v>3111</v>
      </c>
      <c r="C4079" s="108" t="s">
        <v>3112</v>
      </c>
      <c r="D4079" s="107">
        <v>11770</v>
      </c>
      <c r="E4079" s="108" t="s">
        <v>140</v>
      </c>
      <c r="F4079" s="108" t="s">
        <v>603</v>
      </c>
      <c r="G4079" s="108" t="s">
        <v>649</v>
      </c>
      <c r="H4079" s="108" t="s">
        <v>604</v>
      </c>
      <c r="I4079" s="108" t="s">
        <v>604</v>
      </c>
      <c r="J4079" s="109">
        <v>2302.5129999999999</v>
      </c>
      <c r="K4079" s="107">
        <v>2020</v>
      </c>
      <c r="L4079" s="98"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98" t="b">
        <f t="shared" si="63"/>
        <v>1</v>
      </c>
    </row>
    <row r="4080" spans="1:13">
      <c r="A4080" s="107">
        <v>57896</v>
      </c>
      <c r="B4080" s="108" t="s">
        <v>3113</v>
      </c>
      <c r="C4080" s="108" t="s">
        <v>3114</v>
      </c>
      <c r="D4080" s="107">
        <v>57258</v>
      </c>
      <c r="E4080" s="108" t="s">
        <v>104</v>
      </c>
      <c r="F4080" s="108" t="s">
        <v>679</v>
      </c>
      <c r="G4080" s="108" t="s">
        <v>611</v>
      </c>
      <c r="H4080" s="108" t="s">
        <v>612</v>
      </c>
      <c r="I4080" s="108" t="s">
        <v>612</v>
      </c>
      <c r="J4080" s="109">
        <v>0</v>
      </c>
      <c r="K4080" s="107">
        <v>2020</v>
      </c>
      <c r="L4080" s="98"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98" t="b">
        <f t="shared" si="63"/>
        <v>1</v>
      </c>
    </row>
    <row r="4081" spans="1:13">
      <c r="A4081" s="107">
        <v>57896</v>
      </c>
      <c r="B4081" s="108" t="s">
        <v>3113</v>
      </c>
      <c r="C4081" s="108" t="s">
        <v>3114</v>
      </c>
      <c r="D4081" s="107">
        <v>57258</v>
      </c>
      <c r="E4081" s="108" t="s">
        <v>104</v>
      </c>
      <c r="F4081" s="108" t="s">
        <v>679</v>
      </c>
      <c r="G4081" s="108" t="s">
        <v>611</v>
      </c>
      <c r="H4081" s="108" t="s">
        <v>650</v>
      </c>
      <c r="I4081" s="108" t="s">
        <v>651</v>
      </c>
      <c r="J4081" s="109">
        <v>60449</v>
      </c>
      <c r="K4081" s="107">
        <v>2020</v>
      </c>
      <c r="L4081" s="98"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98" t="b">
        <f t="shared" si="63"/>
        <v>1</v>
      </c>
    </row>
    <row r="4082" spans="1:13">
      <c r="A4082" s="107">
        <v>57898</v>
      </c>
      <c r="B4082" s="108" t="s">
        <v>3115</v>
      </c>
      <c r="C4082" s="108" t="s">
        <v>1806</v>
      </c>
      <c r="D4082" s="107">
        <v>17445</v>
      </c>
      <c r="E4082" s="108" t="s">
        <v>31</v>
      </c>
      <c r="F4082" s="108" t="s">
        <v>679</v>
      </c>
      <c r="G4082" s="108" t="s">
        <v>605</v>
      </c>
      <c r="H4082" s="108" t="s">
        <v>980</v>
      </c>
      <c r="I4082" s="108" t="s">
        <v>651</v>
      </c>
      <c r="J4082" s="109">
        <v>241548.01</v>
      </c>
      <c r="K4082" s="107">
        <v>2020</v>
      </c>
      <c r="L4082" s="98"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98" t="b">
        <f t="shared" si="63"/>
        <v>1</v>
      </c>
    </row>
    <row r="4083" spans="1:13">
      <c r="A4083" s="107">
        <v>57898</v>
      </c>
      <c r="B4083" s="108" t="s">
        <v>3115</v>
      </c>
      <c r="C4083" s="108" t="s">
        <v>1806</v>
      </c>
      <c r="D4083" s="107">
        <v>17445</v>
      </c>
      <c r="E4083" s="108" t="s">
        <v>31</v>
      </c>
      <c r="F4083" s="108" t="s">
        <v>679</v>
      </c>
      <c r="G4083" s="108" t="s">
        <v>605</v>
      </c>
      <c r="H4083" s="108" t="s">
        <v>981</v>
      </c>
      <c r="I4083" s="108" t="s">
        <v>727</v>
      </c>
      <c r="J4083" s="109">
        <v>295218.11</v>
      </c>
      <c r="K4083" s="107">
        <v>2020</v>
      </c>
      <c r="L4083" s="98"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98" t="b">
        <f t="shared" si="63"/>
        <v>1</v>
      </c>
    </row>
    <row r="4084" spans="1:13">
      <c r="A4084" s="107">
        <v>57898</v>
      </c>
      <c r="B4084" s="108" t="s">
        <v>3115</v>
      </c>
      <c r="C4084" s="108" t="s">
        <v>1806</v>
      </c>
      <c r="D4084" s="107">
        <v>17445</v>
      </c>
      <c r="E4084" s="108" t="s">
        <v>31</v>
      </c>
      <c r="F4084" s="108" t="s">
        <v>679</v>
      </c>
      <c r="G4084" s="108" t="s">
        <v>605</v>
      </c>
      <c r="H4084" s="108" t="s">
        <v>604</v>
      </c>
      <c r="I4084" s="108" t="s">
        <v>604</v>
      </c>
      <c r="J4084" s="109">
        <v>7017.8770000000004</v>
      </c>
      <c r="K4084" s="107">
        <v>2020</v>
      </c>
      <c r="L4084" s="98"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98" t="b">
        <f t="shared" si="63"/>
        <v>1</v>
      </c>
    </row>
    <row r="4085" spans="1:13">
      <c r="A4085" s="107">
        <v>57901</v>
      </c>
      <c r="B4085" s="108" t="s">
        <v>3116</v>
      </c>
      <c r="C4085" s="108" t="s">
        <v>3117</v>
      </c>
      <c r="D4085" s="107">
        <v>13584</v>
      </c>
      <c r="E4085" s="108" t="s">
        <v>16</v>
      </c>
      <c r="F4085" s="108" t="s">
        <v>679</v>
      </c>
      <c r="G4085" s="108" t="s">
        <v>16</v>
      </c>
      <c r="H4085" s="108" t="s">
        <v>604</v>
      </c>
      <c r="I4085" s="108" t="s">
        <v>604</v>
      </c>
      <c r="J4085" s="109">
        <v>105645</v>
      </c>
      <c r="K4085" s="107">
        <v>2020</v>
      </c>
      <c r="L4085" s="98"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98" t="b">
        <f t="shared" si="63"/>
        <v>1</v>
      </c>
    </row>
    <row r="4086" spans="1:13">
      <c r="A4086" s="107">
        <v>57901</v>
      </c>
      <c r="B4086" s="108" t="s">
        <v>3116</v>
      </c>
      <c r="C4086" s="108" t="s">
        <v>3117</v>
      </c>
      <c r="D4086" s="107">
        <v>13584</v>
      </c>
      <c r="E4086" s="108" t="s">
        <v>16</v>
      </c>
      <c r="F4086" s="108" t="s">
        <v>679</v>
      </c>
      <c r="G4086" s="108" t="s">
        <v>24</v>
      </c>
      <c r="H4086" s="108" t="s">
        <v>604</v>
      </c>
      <c r="I4086" s="108" t="s">
        <v>604</v>
      </c>
      <c r="J4086" s="109">
        <v>290111</v>
      </c>
      <c r="K4086" s="107">
        <v>2020</v>
      </c>
      <c r="L4086" s="98"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98" t="b">
        <f t="shared" si="63"/>
        <v>1</v>
      </c>
    </row>
    <row r="4087" spans="1:13">
      <c r="A4087" s="107">
        <v>57908</v>
      </c>
      <c r="B4087" s="108" t="s">
        <v>3118</v>
      </c>
      <c r="C4087" s="108" t="s">
        <v>3119</v>
      </c>
      <c r="D4087" s="107">
        <v>57281</v>
      </c>
      <c r="E4087" s="108" t="s">
        <v>110</v>
      </c>
      <c r="F4087" s="108" t="s">
        <v>973</v>
      </c>
      <c r="G4087" s="108" t="s">
        <v>16</v>
      </c>
      <c r="H4087" s="108" t="s">
        <v>612</v>
      </c>
      <c r="I4087" s="108" t="s">
        <v>612</v>
      </c>
      <c r="J4087" s="109">
        <v>38.188000000000002</v>
      </c>
      <c r="K4087" s="107">
        <v>2020</v>
      </c>
      <c r="L4087" s="98"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98" t="b">
        <f t="shared" si="63"/>
        <v>0</v>
      </c>
    </row>
    <row r="4088" spans="1:13">
      <c r="A4088" s="107">
        <v>57908</v>
      </c>
      <c r="B4088" s="108" t="s">
        <v>3118</v>
      </c>
      <c r="C4088" s="108" t="s">
        <v>3119</v>
      </c>
      <c r="D4088" s="107">
        <v>57281</v>
      </c>
      <c r="E4088" s="108" t="s">
        <v>110</v>
      </c>
      <c r="F4088" s="108" t="s">
        <v>973</v>
      </c>
      <c r="G4088" s="108" t="s">
        <v>16</v>
      </c>
      <c r="H4088" s="108" t="s">
        <v>604</v>
      </c>
      <c r="I4088" s="108" t="s">
        <v>604</v>
      </c>
      <c r="J4088" s="109">
        <v>19786.671999999999</v>
      </c>
      <c r="K4088" s="107">
        <v>2020</v>
      </c>
      <c r="L4088" s="98"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98" t="b">
        <f t="shared" si="63"/>
        <v>0</v>
      </c>
    </row>
    <row r="4089" spans="1:13">
      <c r="A4089" s="107">
        <v>57908</v>
      </c>
      <c r="B4089" s="108" t="s">
        <v>3118</v>
      </c>
      <c r="C4089" s="108" t="s">
        <v>3119</v>
      </c>
      <c r="D4089" s="107">
        <v>57281</v>
      </c>
      <c r="E4089" s="108" t="s">
        <v>110</v>
      </c>
      <c r="F4089" s="108" t="s">
        <v>973</v>
      </c>
      <c r="G4089" s="108" t="s">
        <v>24</v>
      </c>
      <c r="H4089" s="108" t="s">
        <v>612</v>
      </c>
      <c r="I4089" s="108" t="s">
        <v>612</v>
      </c>
      <c r="J4089" s="109">
        <v>232.06200000000001</v>
      </c>
      <c r="K4089" s="107">
        <v>2020</v>
      </c>
      <c r="L4089" s="98"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98" t="b">
        <f t="shared" si="63"/>
        <v>0</v>
      </c>
    </row>
    <row r="4090" spans="1:13">
      <c r="A4090" s="107">
        <v>57908</v>
      </c>
      <c r="B4090" s="108" t="s">
        <v>3118</v>
      </c>
      <c r="C4090" s="108" t="s">
        <v>3119</v>
      </c>
      <c r="D4090" s="107">
        <v>57281</v>
      </c>
      <c r="E4090" s="108" t="s">
        <v>110</v>
      </c>
      <c r="F4090" s="108" t="s">
        <v>973</v>
      </c>
      <c r="G4090" s="108" t="s">
        <v>24</v>
      </c>
      <c r="H4090" s="108" t="s">
        <v>604</v>
      </c>
      <c r="I4090" s="108" t="s">
        <v>604</v>
      </c>
      <c r="J4090" s="109">
        <v>174116.71</v>
      </c>
      <c r="K4090" s="107">
        <v>2020</v>
      </c>
      <c r="L4090" s="98"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98" t="b">
        <f t="shared" si="63"/>
        <v>0</v>
      </c>
    </row>
    <row r="4091" spans="1:13">
      <c r="A4091" s="107">
        <v>57908</v>
      </c>
      <c r="B4091" s="108" t="s">
        <v>3118</v>
      </c>
      <c r="C4091" s="108" t="s">
        <v>3119</v>
      </c>
      <c r="D4091" s="107">
        <v>57281</v>
      </c>
      <c r="E4091" s="108" t="s">
        <v>110</v>
      </c>
      <c r="F4091" s="108" t="s">
        <v>973</v>
      </c>
      <c r="G4091" s="108" t="s">
        <v>649</v>
      </c>
      <c r="H4091" s="108" t="s">
        <v>612</v>
      </c>
      <c r="I4091" s="108" t="s">
        <v>612</v>
      </c>
      <c r="J4091" s="109">
        <v>19.600000000000001</v>
      </c>
      <c r="K4091" s="107">
        <v>2020</v>
      </c>
      <c r="L4091" s="98"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98" t="b">
        <f t="shared" si="63"/>
        <v>0</v>
      </c>
    </row>
    <row r="4092" spans="1:13">
      <c r="A4092" s="107">
        <v>57909</v>
      </c>
      <c r="B4092" s="108" t="s">
        <v>3120</v>
      </c>
      <c r="C4092" s="108" t="s">
        <v>3121</v>
      </c>
      <c r="D4092" s="107">
        <v>57282</v>
      </c>
      <c r="E4092" s="108" t="s">
        <v>35</v>
      </c>
      <c r="F4092" s="108" t="s">
        <v>679</v>
      </c>
      <c r="G4092" s="108" t="s">
        <v>605</v>
      </c>
      <c r="H4092" s="108" t="s">
        <v>1564</v>
      </c>
      <c r="I4092" s="108" t="s">
        <v>689</v>
      </c>
      <c r="J4092" s="109">
        <v>929.72699999999998</v>
      </c>
      <c r="K4092" s="107">
        <v>2020</v>
      </c>
      <c r="L4092" s="98"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98" t="b">
        <f t="shared" si="63"/>
        <v>1</v>
      </c>
    </row>
    <row r="4093" spans="1:13">
      <c r="A4093" s="107">
        <v>57909</v>
      </c>
      <c r="B4093" s="108" t="s">
        <v>3120</v>
      </c>
      <c r="C4093" s="108" t="s">
        <v>3121</v>
      </c>
      <c r="D4093" s="107">
        <v>57282</v>
      </c>
      <c r="E4093" s="108" t="s">
        <v>35</v>
      </c>
      <c r="F4093" s="108" t="s">
        <v>679</v>
      </c>
      <c r="G4093" s="108" t="s">
        <v>605</v>
      </c>
      <c r="H4093" s="108" t="s">
        <v>785</v>
      </c>
      <c r="I4093" s="108" t="s">
        <v>786</v>
      </c>
      <c r="J4093" s="109">
        <v>360726.27</v>
      </c>
      <c r="K4093" s="107">
        <v>2020</v>
      </c>
      <c r="L4093" s="98"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98" t="b">
        <f t="shared" si="63"/>
        <v>1</v>
      </c>
    </row>
    <row r="4094" spans="1:13">
      <c r="A4094" s="107">
        <v>57912</v>
      </c>
      <c r="B4094" s="108" t="s">
        <v>3122</v>
      </c>
      <c r="C4094" s="108" t="s">
        <v>1494</v>
      </c>
      <c r="D4094" s="107">
        <v>49893</v>
      </c>
      <c r="E4094" s="108" t="s">
        <v>45</v>
      </c>
      <c r="F4094" s="108" t="s">
        <v>679</v>
      </c>
      <c r="G4094" s="108" t="s">
        <v>661</v>
      </c>
      <c r="H4094" s="108" t="s">
        <v>662</v>
      </c>
      <c r="I4094" s="108" t="s">
        <v>662</v>
      </c>
      <c r="J4094" s="109">
        <v>30087</v>
      </c>
      <c r="K4094" s="107">
        <v>2020</v>
      </c>
      <c r="L4094" s="98"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98" t="b">
        <f t="shared" si="63"/>
        <v>1</v>
      </c>
    </row>
    <row r="4095" spans="1:13">
      <c r="A4095" s="107">
        <v>57913</v>
      </c>
      <c r="B4095" s="108" t="s">
        <v>3123</v>
      </c>
      <c r="C4095" s="108" t="s">
        <v>2734</v>
      </c>
      <c r="D4095" s="107">
        <v>15399</v>
      </c>
      <c r="E4095" s="108" t="s">
        <v>16</v>
      </c>
      <c r="F4095" s="108" t="s">
        <v>679</v>
      </c>
      <c r="G4095" s="108" t="s">
        <v>846</v>
      </c>
      <c r="H4095" s="108" t="s">
        <v>847</v>
      </c>
      <c r="I4095" s="108" t="s">
        <v>847</v>
      </c>
      <c r="J4095" s="109">
        <v>340692</v>
      </c>
      <c r="K4095" s="107">
        <v>2020</v>
      </c>
      <c r="L4095" s="98"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98" t="b">
        <f t="shared" si="63"/>
        <v>1</v>
      </c>
    </row>
    <row r="4096" spans="1:13">
      <c r="A4096" s="107">
        <v>57914</v>
      </c>
      <c r="B4096" s="108" t="s">
        <v>3124</v>
      </c>
      <c r="C4096" s="108" t="s">
        <v>3125</v>
      </c>
      <c r="D4096" s="107">
        <v>57296</v>
      </c>
      <c r="E4096" s="108" t="s">
        <v>86</v>
      </c>
      <c r="F4096" s="108" t="s">
        <v>924</v>
      </c>
      <c r="G4096" s="108" t="s">
        <v>605</v>
      </c>
      <c r="H4096" s="108" t="s">
        <v>619</v>
      </c>
      <c r="I4096" s="108" t="s">
        <v>607</v>
      </c>
      <c r="J4096" s="109">
        <v>6276.6149999999998</v>
      </c>
      <c r="K4096" s="107">
        <v>2020</v>
      </c>
      <c r="L4096" s="98"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98" t="b">
        <f t="shared" si="63"/>
        <v>0</v>
      </c>
    </row>
    <row r="4097" spans="1:13">
      <c r="A4097" s="107">
        <v>57914</v>
      </c>
      <c r="B4097" s="108" t="s">
        <v>3124</v>
      </c>
      <c r="C4097" s="108" t="s">
        <v>3125</v>
      </c>
      <c r="D4097" s="107">
        <v>57296</v>
      </c>
      <c r="E4097" s="108" t="s">
        <v>86</v>
      </c>
      <c r="F4097" s="108" t="s">
        <v>924</v>
      </c>
      <c r="G4097" s="108" t="s">
        <v>605</v>
      </c>
      <c r="H4097" s="108" t="s">
        <v>604</v>
      </c>
      <c r="I4097" s="108" t="s">
        <v>604</v>
      </c>
      <c r="J4097" s="109">
        <v>2862.3850000000002</v>
      </c>
      <c r="K4097" s="107">
        <v>2020</v>
      </c>
      <c r="L4097" s="98"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98" t="b">
        <f t="shared" si="63"/>
        <v>0</v>
      </c>
    </row>
    <row r="4098" spans="1:13">
      <c r="A4098" s="107">
        <v>57914</v>
      </c>
      <c r="B4098" s="108" t="s">
        <v>3124</v>
      </c>
      <c r="C4098" s="108" t="s">
        <v>3125</v>
      </c>
      <c r="D4098" s="107">
        <v>57296</v>
      </c>
      <c r="E4098" s="108" t="s">
        <v>86</v>
      </c>
      <c r="F4098" s="108" t="s">
        <v>924</v>
      </c>
      <c r="G4098" s="108" t="s">
        <v>605</v>
      </c>
      <c r="H4098" s="108" t="s">
        <v>620</v>
      </c>
      <c r="I4098" s="108" t="s">
        <v>621</v>
      </c>
      <c r="J4098" s="109">
        <v>0</v>
      </c>
      <c r="K4098" s="107">
        <v>2020</v>
      </c>
      <c r="L4098" s="98"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98" t="b">
        <f t="shared" si="63"/>
        <v>0</v>
      </c>
    </row>
    <row r="4099" spans="1:13">
      <c r="A4099" s="107">
        <v>57914</v>
      </c>
      <c r="B4099" s="108" t="s">
        <v>3124</v>
      </c>
      <c r="C4099" s="108" t="s">
        <v>3125</v>
      </c>
      <c r="D4099" s="107">
        <v>57296</v>
      </c>
      <c r="E4099" s="108" t="s">
        <v>86</v>
      </c>
      <c r="F4099" s="108" t="s">
        <v>924</v>
      </c>
      <c r="G4099" s="108" t="s">
        <v>605</v>
      </c>
      <c r="H4099" s="108" t="s">
        <v>785</v>
      </c>
      <c r="I4099" s="108" t="s">
        <v>786</v>
      </c>
      <c r="J4099" s="109">
        <v>0</v>
      </c>
      <c r="K4099" s="107">
        <v>2020</v>
      </c>
      <c r="L4099" s="98"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98" t="b">
        <f t="shared" si="63"/>
        <v>0</v>
      </c>
    </row>
    <row r="4100" spans="1:13">
      <c r="A4100" s="107">
        <v>57919</v>
      </c>
      <c r="B4100" s="108" t="s">
        <v>3126</v>
      </c>
      <c r="C4100" s="108" t="s">
        <v>3126</v>
      </c>
      <c r="D4100" s="107">
        <v>57302</v>
      </c>
      <c r="E4100" s="108" t="s">
        <v>123</v>
      </c>
      <c r="F4100" s="108" t="s">
        <v>924</v>
      </c>
      <c r="G4100" s="108" t="s">
        <v>605</v>
      </c>
      <c r="H4100" s="108" t="s">
        <v>606</v>
      </c>
      <c r="I4100" s="108" t="s">
        <v>607</v>
      </c>
      <c r="J4100" s="109">
        <v>0</v>
      </c>
      <c r="K4100" s="107">
        <v>2020</v>
      </c>
      <c r="L4100" s="98"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98" t="b">
        <f t="shared" si="63"/>
        <v>0</v>
      </c>
    </row>
    <row r="4101" spans="1:13">
      <c r="A4101" s="107">
        <v>57919</v>
      </c>
      <c r="B4101" s="108" t="s">
        <v>3126</v>
      </c>
      <c r="C4101" s="108" t="s">
        <v>3126</v>
      </c>
      <c r="D4101" s="107">
        <v>57302</v>
      </c>
      <c r="E4101" s="108" t="s">
        <v>123</v>
      </c>
      <c r="F4101" s="108" t="s">
        <v>924</v>
      </c>
      <c r="G4101" s="108" t="s">
        <v>605</v>
      </c>
      <c r="H4101" s="108" t="s">
        <v>604</v>
      </c>
      <c r="I4101" s="108" t="s">
        <v>604</v>
      </c>
      <c r="J4101" s="109">
        <v>24060.45</v>
      </c>
      <c r="K4101" s="107">
        <v>2020</v>
      </c>
      <c r="L4101" s="98"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98" t="b">
        <f t="shared" si="63"/>
        <v>0</v>
      </c>
    </row>
    <row r="4102" spans="1:13">
      <c r="A4102" s="107">
        <v>57919</v>
      </c>
      <c r="B4102" s="108" t="s">
        <v>3126</v>
      </c>
      <c r="C4102" s="108" t="s">
        <v>3126</v>
      </c>
      <c r="D4102" s="107">
        <v>57302</v>
      </c>
      <c r="E4102" s="108" t="s">
        <v>123</v>
      </c>
      <c r="F4102" s="108" t="s">
        <v>924</v>
      </c>
      <c r="G4102" s="108" t="s">
        <v>605</v>
      </c>
      <c r="H4102" s="108" t="s">
        <v>785</v>
      </c>
      <c r="I4102" s="108" t="s">
        <v>786</v>
      </c>
      <c r="J4102" s="109">
        <v>83969.55</v>
      </c>
      <c r="K4102" s="107">
        <v>2020</v>
      </c>
      <c r="L4102" s="98"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98" t="b">
        <f t="shared" si="63"/>
        <v>0</v>
      </c>
    </row>
    <row r="4103" spans="1:13">
      <c r="A4103" s="107">
        <v>57928</v>
      </c>
      <c r="B4103" s="108" t="s">
        <v>3127</v>
      </c>
      <c r="C4103" s="108" t="s">
        <v>3128</v>
      </c>
      <c r="D4103" s="107">
        <v>57306</v>
      </c>
      <c r="E4103" s="108" t="s">
        <v>45</v>
      </c>
      <c r="F4103" s="108" t="s">
        <v>973</v>
      </c>
      <c r="G4103" s="108" t="s">
        <v>649</v>
      </c>
      <c r="H4103" s="108" t="s">
        <v>612</v>
      </c>
      <c r="I4103" s="108" t="s">
        <v>612</v>
      </c>
      <c r="J4103" s="109">
        <v>0</v>
      </c>
      <c r="K4103" s="107">
        <v>2020</v>
      </c>
      <c r="L4103" s="98"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98" t="b">
        <f t="shared" si="63"/>
        <v>0</v>
      </c>
    </row>
    <row r="4104" spans="1:13">
      <c r="A4104" s="107">
        <v>57928</v>
      </c>
      <c r="B4104" s="108" t="s">
        <v>3127</v>
      </c>
      <c r="C4104" s="108" t="s">
        <v>3128</v>
      </c>
      <c r="D4104" s="107">
        <v>57306</v>
      </c>
      <c r="E4104" s="108" t="s">
        <v>45</v>
      </c>
      <c r="F4104" s="108" t="s">
        <v>973</v>
      </c>
      <c r="G4104" s="108" t="s">
        <v>605</v>
      </c>
      <c r="H4104" s="108" t="s">
        <v>606</v>
      </c>
      <c r="I4104" s="108" t="s">
        <v>607</v>
      </c>
      <c r="J4104" s="109">
        <v>6621</v>
      </c>
      <c r="K4104" s="107">
        <v>2020</v>
      </c>
      <c r="L4104" s="98"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98"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07">
        <v>57928</v>
      </c>
      <c r="B4105" s="108" t="s">
        <v>3127</v>
      </c>
      <c r="C4105" s="108" t="s">
        <v>3128</v>
      </c>
      <c r="D4105" s="107">
        <v>57306</v>
      </c>
      <c r="E4105" s="108" t="s">
        <v>45</v>
      </c>
      <c r="F4105" s="108" t="s">
        <v>973</v>
      </c>
      <c r="G4105" s="108" t="s">
        <v>605</v>
      </c>
      <c r="H4105" s="108" t="s">
        <v>604</v>
      </c>
      <c r="I4105" s="108" t="s">
        <v>604</v>
      </c>
      <c r="J4105" s="109">
        <v>0</v>
      </c>
      <c r="K4105" s="107">
        <v>2020</v>
      </c>
      <c r="L4105" s="98"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98" t="b">
        <f t="shared" si="64"/>
        <v>0</v>
      </c>
    </row>
    <row r="4106" spans="1:13">
      <c r="A4106" s="107">
        <v>57929</v>
      </c>
      <c r="B4106" s="108" t="s">
        <v>3129</v>
      </c>
      <c r="C4106" s="108" t="s">
        <v>3119</v>
      </c>
      <c r="D4106" s="107">
        <v>57281</v>
      </c>
      <c r="E4106" s="108" t="s">
        <v>110</v>
      </c>
      <c r="F4106" s="108" t="s">
        <v>1454</v>
      </c>
      <c r="G4106" s="108" t="s">
        <v>649</v>
      </c>
      <c r="H4106" s="108" t="s">
        <v>612</v>
      </c>
      <c r="I4106" s="108" t="s">
        <v>612</v>
      </c>
      <c r="J4106" s="109">
        <v>51.94</v>
      </c>
      <c r="K4106" s="107">
        <v>2020</v>
      </c>
      <c r="L4106" s="98"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98" t="b">
        <f t="shared" si="64"/>
        <v>0</v>
      </c>
    </row>
    <row r="4107" spans="1:13">
      <c r="A4107" s="107">
        <v>57929</v>
      </c>
      <c r="B4107" s="108" t="s">
        <v>3129</v>
      </c>
      <c r="C4107" s="108" t="s">
        <v>3119</v>
      </c>
      <c r="D4107" s="107">
        <v>57281</v>
      </c>
      <c r="E4107" s="108" t="s">
        <v>110</v>
      </c>
      <c r="F4107" s="108" t="s">
        <v>1454</v>
      </c>
      <c r="G4107" s="108" t="s">
        <v>649</v>
      </c>
      <c r="H4107" s="108" t="s">
        <v>1564</v>
      </c>
      <c r="I4107" s="108" t="s">
        <v>689</v>
      </c>
      <c r="J4107" s="109">
        <v>0</v>
      </c>
      <c r="K4107" s="107">
        <v>2020</v>
      </c>
      <c r="L4107" s="98"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98" t="b">
        <f t="shared" si="64"/>
        <v>0</v>
      </c>
    </row>
    <row r="4108" spans="1:13">
      <c r="A4108" s="107">
        <v>57929</v>
      </c>
      <c r="B4108" s="108" t="s">
        <v>3129</v>
      </c>
      <c r="C4108" s="108" t="s">
        <v>3119</v>
      </c>
      <c r="D4108" s="107">
        <v>57281</v>
      </c>
      <c r="E4108" s="108" t="s">
        <v>110</v>
      </c>
      <c r="F4108" s="108" t="s">
        <v>1454</v>
      </c>
      <c r="G4108" s="108" t="s">
        <v>605</v>
      </c>
      <c r="H4108" s="108" t="s">
        <v>606</v>
      </c>
      <c r="I4108" s="108" t="s">
        <v>607</v>
      </c>
      <c r="J4108" s="109">
        <v>0</v>
      </c>
      <c r="K4108" s="107">
        <v>2020</v>
      </c>
      <c r="L4108" s="98"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98" t="b">
        <f t="shared" si="64"/>
        <v>0</v>
      </c>
    </row>
    <row r="4109" spans="1:13">
      <c r="A4109" s="107">
        <v>57929</v>
      </c>
      <c r="B4109" s="108" t="s">
        <v>3129</v>
      </c>
      <c r="C4109" s="108" t="s">
        <v>3119</v>
      </c>
      <c r="D4109" s="107">
        <v>57281</v>
      </c>
      <c r="E4109" s="108" t="s">
        <v>110</v>
      </c>
      <c r="F4109" s="108" t="s">
        <v>1454</v>
      </c>
      <c r="G4109" s="108" t="s">
        <v>605</v>
      </c>
      <c r="H4109" s="108" t="s">
        <v>612</v>
      </c>
      <c r="I4109" s="108" t="s">
        <v>612</v>
      </c>
      <c r="J4109" s="109">
        <v>0</v>
      </c>
      <c r="K4109" s="107">
        <v>2020</v>
      </c>
      <c r="L4109" s="98"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98" t="b">
        <f t="shared" si="64"/>
        <v>0</v>
      </c>
    </row>
    <row r="4110" spans="1:13">
      <c r="A4110" s="107">
        <v>57929</v>
      </c>
      <c r="B4110" s="108" t="s">
        <v>3129</v>
      </c>
      <c r="C4110" s="108" t="s">
        <v>3119</v>
      </c>
      <c r="D4110" s="107">
        <v>57281</v>
      </c>
      <c r="E4110" s="108" t="s">
        <v>110</v>
      </c>
      <c r="F4110" s="108" t="s">
        <v>1454</v>
      </c>
      <c r="G4110" s="108" t="s">
        <v>605</v>
      </c>
      <c r="H4110" s="108" t="s">
        <v>604</v>
      </c>
      <c r="I4110" s="108" t="s">
        <v>604</v>
      </c>
      <c r="J4110" s="109">
        <v>0</v>
      </c>
      <c r="K4110" s="107">
        <v>2020</v>
      </c>
      <c r="L4110" s="98"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98" t="b">
        <f t="shared" si="64"/>
        <v>0</v>
      </c>
    </row>
    <row r="4111" spans="1:13">
      <c r="A4111" s="107">
        <v>57937</v>
      </c>
      <c r="B4111" s="108" t="s">
        <v>3130</v>
      </c>
      <c r="C4111" s="108" t="s">
        <v>3131</v>
      </c>
      <c r="D4111" s="107">
        <v>57315</v>
      </c>
      <c r="E4111" s="108" t="s">
        <v>89</v>
      </c>
      <c r="F4111" s="108" t="s">
        <v>1570</v>
      </c>
      <c r="G4111" s="108" t="s">
        <v>605</v>
      </c>
      <c r="H4111" s="108" t="s">
        <v>608</v>
      </c>
      <c r="I4111" s="108" t="s">
        <v>607</v>
      </c>
      <c r="J4111" s="109">
        <v>24935</v>
      </c>
      <c r="K4111" s="107">
        <v>2020</v>
      </c>
      <c r="L4111" s="98"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98" t="b">
        <f t="shared" si="64"/>
        <v>0</v>
      </c>
    </row>
    <row r="4112" spans="1:13">
      <c r="A4112" s="107">
        <v>57938</v>
      </c>
      <c r="B4112" s="108" t="s">
        <v>3132</v>
      </c>
      <c r="C4112" s="108" t="s">
        <v>3133</v>
      </c>
      <c r="D4112" s="107">
        <v>57314</v>
      </c>
      <c r="E4112" s="108" t="s">
        <v>62</v>
      </c>
      <c r="F4112" s="108" t="s">
        <v>924</v>
      </c>
      <c r="G4112" s="108" t="s">
        <v>605</v>
      </c>
      <c r="H4112" s="108" t="s">
        <v>604</v>
      </c>
      <c r="I4112" s="108" t="s">
        <v>604</v>
      </c>
      <c r="J4112" s="109">
        <v>0</v>
      </c>
      <c r="K4112" s="107">
        <v>2020</v>
      </c>
      <c r="L4112" s="98"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98" t="b">
        <f t="shared" si="64"/>
        <v>0</v>
      </c>
    </row>
    <row r="4113" spans="1:13">
      <c r="A4113" s="107">
        <v>57938</v>
      </c>
      <c r="B4113" s="108" t="s">
        <v>3132</v>
      </c>
      <c r="C4113" s="108" t="s">
        <v>3133</v>
      </c>
      <c r="D4113" s="107">
        <v>57314</v>
      </c>
      <c r="E4113" s="108" t="s">
        <v>62</v>
      </c>
      <c r="F4113" s="108" t="s">
        <v>924</v>
      </c>
      <c r="G4113" s="108" t="s">
        <v>605</v>
      </c>
      <c r="H4113" s="108" t="s">
        <v>1558</v>
      </c>
      <c r="I4113" s="108" t="s">
        <v>727</v>
      </c>
      <c r="J4113" s="109">
        <v>83872</v>
      </c>
      <c r="K4113" s="107">
        <v>2020</v>
      </c>
      <c r="L4113" s="98"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98" t="b">
        <f t="shared" si="64"/>
        <v>0</v>
      </c>
    </row>
    <row r="4114" spans="1:13">
      <c r="A4114" s="107">
        <v>57940</v>
      </c>
      <c r="B4114" s="108" t="s">
        <v>3134</v>
      </c>
      <c r="C4114" s="108" t="s">
        <v>3134</v>
      </c>
      <c r="D4114" s="107">
        <v>57317</v>
      </c>
      <c r="E4114" s="108" t="s">
        <v>110</v>
      </c>
      <c r="F4114" s="108" t="s">
        <v>924</v>
      </c>
      <c r="G4114" s="108" t="s">
        <v>605</v>
      </c>
      <c r="H4114" s="108" t="s">
        <v>606</v>
      </c>
      <c r="I4114" s="108" t="s">
        <v>607</v>
      </c>
      <c r="J4114" s="109">
        <v>0</v>
      </c>
      <c r="K4114" s="107">
        <v>2020</v>
      </c>
      <c r="L4114" s="98"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98" t="b">
        <f t="shared" si="64"/>
        <v>0</v>
      </c>
    </row>
    <row r="4115" spans="1:13">
      <c r="A4115" s="107">
        <v>57940</v>
      </c>
      <c r="B4115" s="108" t="s">
        <v>3134</v>
      </c>
      <c r="C4115" s="108" t="s">
        <v>3134</v>
      </c>
      <c r="D4115" s="107">
        <v>57317</v>
      </c>
      <c r="E4115" s="108" t="s">
        <v>110</v>
      </c>
      <c r="F4115" s="108" t="s">
        <v>924</v>
      </c>
      <c r="G4115" s="108" t="s">
        <v>605</v>
      </c>
      <c r="H4115" s="108" t="s">
        <v>612</v>
      </c>
      <c r="I4115" s="108" t="s">
        <v>612</v>
      </c>
      <c r="J4115" s="109">
        <v>0</v>
      </c>
      <c r="K4115" s="107">
        <v>2020</v>
      </c>
      <c r="L4115" s="98"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98" t="b">
        <f t="shared" si="64"/>
        <v>0</v>
      </c>
    </row>
    <row r="4116" spans="1:13">
      <c r="A4116" s="107">
        <v>57949</v>
      </c>
      <c r="B4116" s="108" t="s">
        <v>3135</v>
      </c>
      <c r="C4116" s="108" t="s">
        <v>3136</v>
      </c>
      <c r="D4116" s="107">
        <v>57324</v>
      </c>
      <c r="E4116" s="108" t="s">
        <v>73</v>
      </c>
      <c r="F4116" s="108" t="s">
        <v>924</v>
      </c>
      <c r="G4116" s="108" t="s">
        <v>605</v>
      </c>
      <c r="H4116" s="108" t="s">
        <v>606</v>
      </c>
      <c r="I4116" s="108" t="s">
        <v>607</v>
      </c>
      <c r="J4116" s="109">
        <v>751.13900000000001</v>
      </c>
      <c r="K4116" s="107">
        <v>2020</v>
      </c>
      <c r="L4116" s="98"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98" t="b">
        <f t="shared" si="64"/>
        <v>0</v>
      </c>
    </row>
    <row r="4117" spans="1:13">
      <c r="A4117" s="107">
        <v>57949</v>
      </c>
      <c r="B4117" s="108" t="s">
        <v>3135</v>
      </c>
      <c r="C4117" s="108" t="s">
        <v>3136</v>
      </c>
      <c r="D4117" s="107">
        <v>57324</v>
      </c>
      <c r="E4117" s="108" t="s">
        <v>73</v>
      </c>
      <c r="F4117" s="108" t="s">
        <v>924</v>
      </c>
      <c r="G4117" s="108" t="s">
        <v>605</v>
      </c>
      <c r="H4117" s="108" t="s">
        <v>604</v>
      </c>
      <c r="I4117" s="108" t="s">
        <v>604</v>
      </c>
      <c r="J4117" s="109">
        <v>489.86099999999999</v>
      </c>
      <c r="K4117" s="107">
        <v>2020</v>
      </c>
      <c r="L4117" s="98"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98" t="b">
        <f t="shared" si="64"/>
        <v>0</v>
      </c>
    </row>
    <row r="4118" spans="1:13">
      <c r="A4118" s="107">
        <v>57950</v>
      </c>
      <c r="B4118" s="108" t="s">
        <v>3137</v>
      </c>
      <c r="C4118" s="108" t="s">
        <v>3136</v>
      </c>
      <c r="D4118" s="107">
        <v>57324</v>
      </c>
      <c r="E4118" s="108" t="s">
        <v>73</v>
      </c>
      <c r="F4118" s="108" t="s">
        <v>924</v>
      </c>
      <c r="G4118" s="108" t="s">
        <v>605</v>
      </c>
      <c r="H4118" s="108" t="s">
        <v>606</v>
      </c>
      <c r="I4118" s="108" t="s">
        <v>607</v>
      </c>
      <c r="J4118" s="109">
        <v>0</v>
      </c>
      <c r="K4118" s="107">
        <v>2020</v>
      </c>
      <c r="L4118" s="98"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98" t="b">
        <f t="shared" si="64"/>
        <v>0</v>
      </c>
    </row>
    <row r="4119" spans="1:13">
      <c r="A4119" s="107">
        <v>57950</v>
      </c>
      <c r="B4119" s="108" t="s">
        <v>3137</v>
      </c>
      <c r="C4119" s="108" t="s">
        <v>3136</v>
      </c>
      <c r="D4119" s="107">
        <v>57324</v>
      </c>
      <c r="E4119" s="108" t="s">
        <v>73</v>
      </c>
      <c r="F4119" s="108" t="s">
        <v>924</v>
      </c>
      <c r="G4119" s="108" t="s">
        <v>605</v>
      </c>
      <c r="H4119" s="108" t="s">
        <v>604</v>
      </c>
      <c r="I4119" s="108" t="s">
        <v>604</v>
      </c>
      <c r="J4119" s="109">
        <v>172.22</v>
      </c>
      <c r="K4119" s="107">
        <v>2020</v>
      </c>
      <c r="L4119" s="98"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98" t="b">
        <f t="shared" si="64"/>
        <v>0</v>
      </c>
    </row>
    <row r="4120" spans="1:13">
      <c r="A4120" s="107">
        <v>57953</v>
      </c>
      <c r="B4120" s="108" t="s">
        <v>3138</v>
      </c>
      <c r="C4120" s="108" t="s">
        <v>3138</v>
      </c>
      <c r="D4120" s="107">
        <v>57332</v>
      </c>
      <c r="E4120" s="108" t="s">
        <v>50</v>
      </c>
      <c r="F4120" s="108" t="s">
        <v>924</v>
      </c>
      <c r="G4120" s="108" t="s">
        <v>16</v>
      </c>
      <c r="H4120" s="108" t="s">
        <v>604</v>
      </c>
      <c r="I4120" s="108" t="s">
        <v>604</v>
      </c>
      <c r="J4120" s="109">
        <v>0</v>
      </c>
      <c r="K4120" s="107">
        <v>2020</v>
      </c>
      <c r="L4120" s="98"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98" t="b">
        <f t="shared" si="64"/>
        <v>0</v>
      </c>
    </row>
    <row r="4121" spans="1:13">
      <c r="A4121" s="107">
        <v>57953</v>
      </c>
      <c r="B4121" s="108" t="s">
        <v>3138</v>
      </c>
      <c r="C4121" s="108" t="s">
        <v>3138</v>
      </c>
      <c r="D4121" s="107">
        <v>57332</v>
      </c>
      <c r="E4121" s="108" t="s">
        <v>50</v>
      </c>
      <c r="F4121" s="108" t="s">
        <v>924</v>
      </c>
      <c r="G4121" s="108" t="s">
        <v>24</v>
      </c>
      <c r="H4121" s="108" t="s">
        <v>604</v>
      </c>
      <c r="I4121" s="108" t="s">
        <v>604</v>
      </c>
      <c r="J4121" s="109">
        <v>40588</v>
      </c>
      <c r="K4121" s="107">
        <v>2020</v>
      </c>
      <c r="L4121" s="98"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98" t="b">
        <f t="shared" si="64"/>
        <v>0</v>
      </c>
    </row>
    <row r="4122" spans="1:13">
      <c r="A4122" s="107">
        <v>57953</v>
      </c>
      <c r="B4122" s="108" t="s">
        <v>3138</v>
      </c>
      <c r="C4122" s="108" t="s">
        <v>3138</v>
      </c>
      <c r="D4122" s="107">
        <v>57332</v>
      </c>
      <c r="E4122" s="108" t="s">
        <v>50</v>
      </c>
      <c r="F4122" s="108" t="s">
        <v>924</v>
      </c>
      <c r="G4122" s="108" t="s">
        <v>605</v>
      </c>
      <c r="H4122" s="108" t="s">
        <v>606</v>
      </c>
      <c r="I4122" s="108" t="s">
        <v>607</v>
      </c>
      <c r="J4122" s="109">
        <v>32326.48</v>
      </c>
      <c r="K4122" s="107">
        <v>2020</v>
      </c>
      <c r="L4122" s="98"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98" t="b">
        <f t="shared" si="64"/>
        <v>0</v>
      </c>
    </row>
    <row r="4123" spans="1:13">
      <c r="A4123" s="107">
        <v>57953</v>
      </c>
      <c r="B4123" s="108" t="s">
        <v>3138</v>
      </c>
      <c r="C4123" s="108" t="s">
        <v>3138</v>
      </c>
      <c r="D4123" s="107">
        <v>57332</v>
      </c>
      <c r="E4123" s="108" t="s">
        <v>50</v>
      </c>
      <c r="F4123" s="108" t="s">
        <v>924</v>
      </c>
      <c r="G4123" s="108" t="s">
        <v>605</v>
      </c>
      <c r="H4123" s="108" t="s">
        <v>656</v>
      </c>
      <c r="I4123" s="108" t="s">
        <v>656</v>
      </c>
      <c r="J4123" s="109">
        <v>71784.52</v>
      </c>
      <c r="K4123" s="107">
        <v>2020</v>
      </c>
      <c r="L4123" s="98"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98" t="b">
        <f t="shared" si="64"/>
        <v>0</v>
      </c>
    </row>
    <row r="4124" spans="1:13">
      <c r="A4124" s="107">
        <v>57953</v>
      </c>
      <c r="B4124" s="108" t="s">
        <v>3138</v>
      </c>
      <c r="C4124" s="108" t="s">
        <v>3138</v>
      </c>
      <c r="D4124" s="107">
        <v>57332</v>
      </c>
      <c r="E4124" s="108" t="s">
        <v>50</v>
      </c>
      <c r="F4124" s="108" t="s">
        <v>924</v>
      </c>
      <c r="G4124" s="108" t="s">
        <v>605</v>
      </c>
      <c r="H4124" s="108" t="s">
        <v>608</v>
      </c>
      <c r="I4124" s="108" t="s">
        <v>607</v>
      </c>
      <c r="J4124" s="109">
        <v>0</v>
      </c>
      <c r="K4124" s="107">
        <v>2020</v>
      </c>
      <c r="L4124" s="98"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98" t="b">
        <f t="shared" si="64"/>
        <v>0</v>
      </c>
    </row>
    <row r="4125" spans="1:13">
      <c r="A4125" s="107">
        <v>57966</v>
      </c>
      <c r="B4125" s="108" t="s">
        <v>3139</v>
      </c>
      <c r="C4125" s="108" t="s">
        <v>3140</v>
      </c>
      <c r="D4125" s="107">
        <v>57341</v>
      </c>
      <c r="E4125" s="108" t="s">
        <v>76</v>
      </c>
      <c r="F4125" s="108" t="s">
        <v>973</v>
      </c>
      <c r="G4125" s="108" t="s">
        <v>605</v>
      </c>
      <c r="H4125" s="108" t="s">
        <v>612</v>
      </c>
      <c r="I4125" s="108" t="s">
        <v>612</v>
      </c>
      <c r="J4125" s="109">
        <v>0</v>
      </c>
      <c r="K4125" s="107">
        <v>2020</v>
      </c>
      <c r="L4125" s="98"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98" t="b">
        <f t="shared" si="64"/>
        <v>0</v>
      </c>
    </row>
    <row r="4126" spans="1:13">
      <c r="A4126" s="107">
        <v>57966</v>
      </c>
      <c r="B4126" s="108" t="s">
        <v>3139</v>
      </c>
      <c r="C4126" s="108" t="s">
        <v>3140</v>
      </c>
      <c r="D4126" s="107">
        <v>57341</v>
      </c>
      <c r="E4126" s="108" t="s">
        <v>76</v>
      </c>
      <c r="F4126" s="108" t="s">
        <v>973</v>
      </c>
      <c r="G4126" s="108" t="s">
        <v>605</v>
      </c>
      <c r="H4126" s="108" t="s">
        <v>604</v>
      </c>
      <c r="I4126" s="108" t="s">
        <v>604</v>
      </c>
      <c r="J4126" s="109">
        <v>535.22400000000005</v>
      </c>
      <c r="K4126" s="107">
        <v>2020</v>
      </c>
      <c r="L4126" s="98"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98" t="b">
        <f t="shared" si="64"/>
        <v>0</v>
      </c>
    </row>
    <row r="4127" spans="1:13">
      <c r="A4127" s="107">
        <v>57966</v>
      </c>
      <c r="B4127" s="108" t="s">
        <v>3139</v>
      </c>
      <c r="C4127" s="108" t="s">
        <v>3140</v>
      </c>
      <c r="D4127" s="107">
        <v>57341</v>
      </c>
      <c r="E4127" s="108" t="s">
        <v>76</v>
      </c>
      <c r="F4127" s="108" t="s">
        <v>973</v>
      </c>
      <c r="G4127" s="108" t="s">
        <v>605</v>
      </c>
      <c r="H4127" s="108" t="s">
        <v>608</v>
      </c>
      <c r="I4127" s="108" t="s">
        <v>607</v>
      </c>
      <c r="J4127" s="109">
        <v>31.776</v>
      </c>
      <c r="K4127" s="107">
        <v>2020</v>
      </c>
      <c r="L4127" s="98"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98" t="b">
        <f t="shared" si="64"/>
        <v>0</v>
      </c>
    </row>
    <row r="4128" spans="1:13">
      <c r="A4128" s="107">
        <v>57978</v>
      </c>
      <c r="B4128" s="108" t="s">
        <v>3141</v>
      </c>
      <c r="C4128" s="108" t="s">
        <v>1439</v>
      </c>
      <c r="D4128" s="107">
        <v>40613</v>
      </c>
      <c r="E4128" s="108" t="s">
        <v>16</v>
      </c>
      <c r="F4128" s="108" t="s">
        <v>603</v>
      </c>
      <c r="G4128" s="108" t="s">
        <v>16</v>
      </c>
      <c r="H4128" s="108" t="s">
        <v>604</v>
      </c>
      <c r="I4128" s="108" t="s">
        <v>604</v>
      </c>
      <c r="J4128" s="109">
        <v>244719</v>
      </c>
      <c r="K4128" s="107">
        <v>2020</v>
      </c>
      <c r="L4128" s="98"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98" t="b">
        <f t="shared" si="64"/>
        <v>1</v>
      </c>
    </row>
    <row r="4129" spans="1:13">
      <c r="A4129" s="107">
        <v>57978</v>
      </c>
      <c r="B4129" s="108" t="s">
        <v>3141</v>
      </c>
      <c r="C4129" s="108" t="s">
        <v>1439</v>
      </c>
      <c r="D4129" s="107">
        <v>40613</v>
      </c>
      <c r="E4129" s="108" t="s">
        <v>16</v>
      </c>
      <c r="F4129" s="108" t="s">
        <v>603</v>
      </c>
      <c r="G4129" s="108" t="s">
        <v>24</v>
      </c>
      <c r="H4129" s="108" t="s">
        <v>604</v>
      </c>
      <c r="I4129" s="108" t="s">
        <v>604</v>
      </c>
      <c r="J4129" s="109">
        <v>461371</v>
      </c>
      <c r="K4129" s="107">
        <v>2020</v>
      </c>
      <c r="L4129" s="98"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98" t="b">
        <f t="shared" si="64"/>
        <v>1</v>
      </c>
    </row>
    <row r="4130" spans="1:13">
      <c r="A4130" s="107">
        <v>57979</v>
      </c>
      <c r="B4130" s="108" t="s">
        <v>3142</v>
      </c>
      <c r="C4130" s="108" t="s">
        <v>1167</v>
      </c>
      <c r="D4130" s="107">
        <v>7601</v>
      </c>
      <c r="E4130" s="108" t="s">
        <v>137</v>
      </c>
      <c r="F4130" s="108" t="s">
        <v>603</v>
      </c>
      <c r="G4130" s="108" t="s">
        <v>846</v>
      </c>
      <c r="H4130" s="108" t="s">
        <v>847</v>
      </c>
      <c r="I4130" s="108" t="s">
        <v>847</v>
      </c>
      <c r="J4130" s="109">
        <v>168774</v>
      </c>
      <c r="K4130" s="107">
        <v>2020</v>
      </c>
      <c r="L4130" s="98"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98" t="b">
        <f t="shared" si="64"/>
        <v>1</v>
      </c>
    </row>
    <row r="4131" spans="1:13">
      <c r="A4131" s="107">
        <v>57983</v>
      </c>
      <c r="B4131" s="108" t="s">
        <v>3143</v>
      </c>
      <c r="C4131" s="108" t="s">
        <v>3143</v>
      </c>
      <c r="D4131" s="107">
        <v>57355</v>
      </c>
      <c r="E4131" s="108" t="s">
        <v>132</v>
      </c>
      <c r="F4131" s="108" t="s">
        <v>679</v>
      </c>
      <c r="G4131" s="108" t="s">
        <v>846</v>
      </c>
      <c r="H4131" s="108" t="s">
        <v>847</v>
      </c>
      <c r="I4131" s="108" t="s">
        <v>847</v>
      </c>
      <c r="J4131" s="109">
        <v>1358663</v>
      </c>
      <c r="K4131" s="107">
        <v>2020</v>
      </c>
      <c r="L4131" s="98"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98" t="b">
        <f t="shared" si="64"/>
        <v>1</v>
      </c>
    </row>
    <row r="4132" spans="1:13">
      <c r="A4132" s="107">
        <v>57987</v>
      </c>
      <c r="B4132" s="108" t="s">
        <v>3144</v>
      </c>
      <c r="C4132" s="108" t="s">
        <v>3145</v>
      </c>
      <c r="D4132" s="107">
        <v>57363</v>
      </c>
      <c r="E4132" s="108" t="s">
        <v>112</v>
      </c>
      <c r="F4132" s="108" t="s">
        <v>679</v>
      </c>
      <c r="G4132" s="108" t="s">
        <v>846</v>
      </c>
      <c r="H4132" s="108" t="s">
        <v>847</v>
      </c>
      <c r="I4132" s="108" t="s">
        <v>847</v>
      </c>
      <c r="J4132" s="109">
        <v>904252</v>
      </c>
      <c r="K4132" s="107">
        <v>2020</v>
      </c>
      <c r="L4132" s="98"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98" t="b">
        <f t="shared" si="64"/>
        <v>1</v>
      </c>
    </row>
    <row r="4133" spans="1:13">
      <c r="A4133" s="107">
        <v>57995</v>
      </c>
      <c r="B4133" s="108" t="s">
        <v>3146</v>
      </c>
      <c r="C4133" s="108" t="s">
        <v>3147</v>
      </c>
      <c r="D4133" s="107">
        <v>57370</v>
      </c>
      <c r="E4133" s="108" t="s">
        <v>86</v>
      </c>
      <c r="F4133" s="108" t="s">
        <v>679</v>
      </c>
      <c r="G4133" s="108" t="s">
        <v>846</v>
      </c>
      <c r="H4133" s="108" t="s">
        <v>847</v>
      </c>
      <c r="I4133" s="108" t="s">
        <v>847</v>
      </c>
      <c r="J4133" s="109">
        <v>705585</v>
      </c>
      <c r="K4133" s="107">
        <v>2020</v>
      </c>
      <c r="L4133" s="98"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98" t="b">
        <f t="shared" si="64"/>
        <v>1</v>
      </c>
    </row>
    <row r="4134" spans="1:13">
      <c r="A4134" s="107">
        <v>58001</v>
      </c>
      <c r="B4134" s="108" t="s">
        <v>3148</v>
      </c>
      <c r="C4134" s="108" t="s">
        <v>3149</v>
      </c>
      <c r="D4134" s="107">
        <v>57377</v>
      </c>
      <c r="E4134" s="108" t="s">
        <v>132</v>
      </c>
      <c r="F4134" s="108" t="s">
        <v>679</v>
      </c>
      <c r="G4134" s="108" t="s">
        <v>16</v>
      </c>
      <c r="H4134" s="108" t="s">
        <v>604</v>
      </c>
      <c r="I4134" s="108" t="s">
        <v>604</v>
      </c>
      <c r="J4134" s="109">
        <v>2283399</v>
      </c>
      <c r="K4134" s="107">
        <v>2020</v>
      </c>
      <c r="L4134" s="98"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98" t="b">
        <f t="shared" si="64"/>
        <v>1</v>
      </c>
    </row>
    <row r="4135" spans="1:13">
      <c r="A4135" s="107">
        <v>58001</v>
      </c>
      <c r="B4135" s="108" t="s">
        <v>3148</v>
      </c>
      <c r="C4135" s="108" t="s">
        <v>3149</v>
      </c>
      <c r="D4135" s="107">
        <v>57377</v>
      </c>
      <c r="E4135" s="108" t="s">
        <v>132</v>
      </c>
      <c r="F4135" s="108" t="s">
        <v>679</v>
      </c>
      <c r="G4135" s="108" t="s">
        <v>24</v>
      </c>
      <c r="H4135" s="108" t="s">
        <v>604</v>
      </c>
      <c r="I4135" s="108" t="s">
        <v>604</v>
      </c>
      <c r="J4135" s="109">
        <v>3149844</v>
      </c>
      <c r="K4135" s="107">
        <v>2020</v>
      </c>
      <c r="L4135" s="98"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98" t="b">
        <f t="shared" si="64"/>
        <v>1</v>
      </c>
    </row>
    <row r="4136" spans="1:13">
      <c r="A4136" s="107">
        <v>58004</v>
      </c>
      <c r="B4136" s="108" t="s">
        <v>3150</v>
      </c>
      <c r="C4136" s="108" t="s">
        <v>3150</v>
      </c>
      <c r="D4136" s="107">
        <v>57378</v>
      </c>
      <c r="E4136" s="108" t="s">
        <v>94</v>
      </c>
      <c r="F4136" s="108" t="s">
        <v>679</v>
      </c>
      <c r="G4136" s="108" t="s">
        <v>846</v>
      </c>
      <c r="H4136" s="108" t="s">
        <v>847</v>
      </c>
      <c r="I4136" s="108" t="s">
        <v>847</v>
      </c>
      <c r="J4136" s="109">
        <v>235334</v>
      </c>
      <c r="K4136" s="107">
        <v>2020</v>
      </c>
      <c r="L4136" s="98"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98" t="b">
        <f t="shared" si="64"/>
        <v>1</v>
      </c>
    </row>
    <row r="4137" spans="1:13">
      <c r="A4137" s="107">
        <v>58005</v>
      </c>
      <c r="B4137" s="108" t="s">
        <v>3151</v>
      </c>
      <c r="C4137" s="108" t="s">
        <v>3152</v>
      </c>
      <c r="D4137" s="107">
        <v>57379</v>
      </c>
      <c r="E4137" s="108" t="s">
        <v>132</v>
      </c>
      <c r="F4137" s="108" t="s">
        <v>679</v>
      </c>
      <c r="G4137" s="108" t="s">
        <v>16</v>
      </c>
      <c r="H4137" s="108" t="s">
        <v>604</v>
      </c>
      <c r="I4137" s="108" t="s">
        <v>604</v>
      </c>
      <c r="J4137" s="109">
        <v>1170741</v>
      </c>
      <c r="K4137" s="107">
        <v>2020</v>
      </c>
      <c r="L4137" s="98"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98" t="b">
        <f t="shared" si="64"/>
        <v>1</v>
      </c>
    </row>
    <row r="4138" spans="1:13">
      <c r="A4138" s="107">
        <v>58005</v>
      </c>
      <c r="B4138" s="108" t="s">
        <v>3151</v>
      </c>
      <c r="C4138" s="108" t="s">
        <v>3152</v>
      </c>
      <c r="D4138" s="107">
        <v>57379</v>
      </c>
      <c r="E4138" s="108" t="s">
        <v>132</v>
      </c>
      <c r="F4138" s="108" t="s">
        <v>679</v>
      </c>
      <c r="G4138" s="108" t="s">
        <v>24</v>
      </c>
      <c r="H4138" s="108" t="s">
        <v>604</v>
      </c>
      <c r="I4138" s="108" t="s">
        <v>604</v>
      </c>
      <c r="J4138" s="109">
        <v>1535178</v>
      </c>
      <c r="K4138" s="107">
        <v>2020</v>
      </c>
      <c r="L4138" s="98"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98" t="b">
        <f t="shared" si="64"/>
        <v>1</v>
      </c>
    </row>
    <row r="4139" spans="1:13">
      <c r="A4139" s="107">
        <v>58007</v>
      </c>
      <c r="B4139" s="108" t="s">
        <v>3153</v>
      </c>
      <c r="C4139" s="108" t="s">
        <v>3154</v>
      </c>
      <c r="D4139" s="107">
        <v>57384</v>
      </c>
      <c r="E4139" s="108" t="s">
        <v>16</v>
      </c>
      <c r="F4139" s="108" t="s">
        <v>679</v>
      </c>
      <c r="G4139" s="108" t="s">
        <v>16</v>
      </c>
      <c r="H4139" s="108" t="s">
        <v>650</v>
      </c>
      <c r="I4139" s="108" t="s">
        <v>651</v>
      </c>
      <c r="J4139" s="109">
        <v>70203.75</v>
      </c>
      <c r="K4139" s="107">
        <v>2020</v>
      </c>
      <c r="L4139" s="98"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98" t="b">
        <f t="shared" si="64"/>
        <v>1</v>
      </c>
    </row>
    <row r="4140" spans="1:13">
      <c r="A4140" s="107">
        <v>58007</v>
      </c>
      <c r="B4140" s="108" t="s">
        <v>3153</v>
      </c>
      <c r="C4140" s="108" t="s">
        <v>3154</v>
      </c>
      <c r="D4140" s="107">
        <v>57384</v>
      </c>
      <c r="E4140" s="108" t="s">
        <v>16</v>
      </c>
      <c r="F4140" s="108" t="s">
        <v>679</v>
      </c>
      <c r="G4140" s="108" t="s">
        <v>24</v>
      </c>
      <c r="H4140" s="108" t="s">
        <v>650</v>
      </c>
      <c r="I4140" s="108" t="s">
        <v>651</v>
      </c>
      <c r="J4140" s="109">
        <v>183655.92</v>
      </c>
      <c r="K4140" s="107">
        <v>2020</v>
      </c>
      <c r="L4140" s="98"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98" t="b">
        <f t="shared" si="64"/>
        <v>1</v>
      </c>
    </row>
    <row r="4141" spans="1:13">
      <c r="A4141" s="107">
        <v>58008</v>
      </c>
      <c r="B4141" s="108" t="s">
        <v>3155</v>
      </c>
      <c r="C4141" s="108" t="s">
        <v>3156</v>
      </c>
      <c r="D4141" s="107">
        <v>59139</v>
      </c>
      <c r="E4141" s="108" t="s">
        <v>45</v>
      </c>
      <c r="F4141" s="108" t="s">
        <v>679</v>
      </c>
      <c r="G4141" s="108" t="s">
        <v>846</v>
      </c>
      <c r="H4141" s="108" t="s">
        <v>847</v>
      </c>
      <c r="I4141" s="108" t="s">
        <v>847</v>
      </c>
      <c r="J4141" s="109">
        <v>673076</v>
      </c>
      <c r="K4141" s="107">
        <v>2020</v>
      </c>
      <c r="L4141" s="98"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98" t="b">
        <f t="shared" si="64"/>
        <v>1</v>
      </c>
    </row>
    <row r="4142" spans="1:13">
      <c r="A4142" s="107">
        <v>58012</v>
      </c>
      <c r="B4142" s="108" t="s">
        <v>3157</v>
      </c>
      <c r="C4142" s="108" t="s">
        <v>3158</v>
      </c>
      <c r="D4142" s="107">
        <v>57389</v>
      </c>
      <c r="E4142" s="108" t="s">
        <v>31</v>
      </c>
      <c r="F4142" s="108" t="s">
        <v>1454</v>
      </c>
      <c r="G4142" s="108" t="s">
        <v>661</v>
      </c>
      <c r="H4142" s="108" t="s">
        <v>662</v>
      </c>
      <c r="I4142" s="108" t="s">
        <v>662</v>
      </c>
      <c r="J4142" s="109">
        <v>1131</v>
      </c>
      <c r="K4142" s="107">
        <v>2020</v>
      </c>
      <c r="L4142" s="98"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98" t="b">
        <f t="shared" si="64"/>
        <v>0</v>
      </c>
    </row>
    <row r="4143" spans="1:13">
      <c r="A4143" s="107">
        <v>58013</v>
      </c>
      <c r="B4143" s="108" t="s">
        <v>3159</v>
      </c>
      <c r="C4143" s="108" t="s">
        <v>3158</v>
      </c>
      <c r="D4143" s="107">
        <v>57389</v>
      </c>
      <c r="E4143" s="108" t="s">
        <v>132</v>
      </c>
      <c r="F4143" s="108" t="s">
        <v>1454</v>
      </c>
      <c r="G4143" s="108" t="s">
        <v>661</v>
      </c>
      <c r="H4143" s="108" t="s">
        <v>662</v>
      </c>
      <c r="I4143" s="108" t="s">
        <v>662</v>
      </c>
      <c r="J4143" s="109">
        <v>884</v>
      </c>
      <c r="K4143" s="107">
        <v>2020</v>
      </c>
      <c r="L4143" s="98"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98" t="b">
        <f t="shared" si="64"/>
        <v>0</v>
      </c>
    </row>
    <row r="4144" spans="1:13">
      <c r="A4144" s="107">
        <v>58019</v>
      </c>
      <c r="B4144" s="108" t="s">
        <v>3160</v>
      </c>
      <c r="C4144" s="108" t="s">
        <v>3161</v>
      </c>
      <c r="D4144" s="107">
        <v>57396</v>
      </c>
      <c r="E4144" s="108" t="s">
        <v>41</v>
      </c>
      <c r="F4144" s="108" t="s">
        <v>679</v>
      </c>
      <c r="G4144" s="108" t="s">
        <v>846</v>
      </c>
      <c r="H4144" s="108" t="s">
        <v>847</v>
      </c>
      <c r="I4144" s="108" t="s">
        <v>847</v>
      </c>
      <c r="J4144" s="109">
        <v>92624.75</v>
      </c>
      <c r="K4144" s="107">
        <v>2020</v>
      </c>
      <c r="L4144" s="98"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98" t="b">
        <f t="shared" si="64"/>
        <v>1</v>
      </c>
    </row>
    <row r="4145" spans="1:13">
      <c r="A4145" s="107">
        <v>58025</v>
      </c>
      <c r="B4145" s="108" t="s">
        <v>3162</v>
      </c>
      <c r="C4145" s="108" t="s">
        <v>3162</v>
      </c>
      <c r="D4145" s="107">
        <v>57401</v>
      </c>
      <c r="E4145" s="108" t="s">
        <v>71</v>
      </c>
      <c r="F4145" s="108" t="s">
        <v>1454</v>
      </c>
      <c r="G4145" s="108" t="s">
        <v>846</v>
      </c>
      <c r="H4145" s="108" t="s">
        <v>847</v>
      </c>
      <c r="I4145" s="108" t="s">
        <v>847</v>
      </c>
      <c r="J4145" s="109">
        <v>4844.07</v>
      </c>
      <c r="K4145" s="107">
        <v>2020</v>
      </c>
      <c r="L4145" s="98"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98" t="b">
        <f t="shared" si="64"/>
        <v>0</v>
      </c>
    </row>
    <row r="4146" spans="1:13">
      <c r="A4146" s="107">
        <v>58035</v>
      </c>
      <c r="B4146" s="108" t="s">
        <v>3163</v>
      </c>
      <c r="C4146" s="108" t="s">
        <v>3164</v>
      </c>
      <c r="D4146" s="107">
        <v>57406</v>
      </c>
      <c r="E4146" s="108" t="s">
        <v>121</v>
      </c>
      <c r="F4146" s="108" t="s">
        <v>679</v>
      </c>
      <c r="G4146" s="108" t="s">
        <v>3165</v>
      </c>
      <c r="H4146" s="108" t="s">
        <v>847</v>
      </c>
      <c r="I4146" s="108" t="s">
        <v>847</v>
      </c>
      <c r="J4146" s="109">
        <v>120229</v>
      </c>
      <c r="K4146" s="107">
        <v>2020</v>
      </c>
      <c r="L4146" s="98"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98" t="b">
        <f t="shared" si="64"/>
        <v>1</v>
      </c>
    </row>
    <row r="4147" spans="1:13">
      <c r="A4147" s="107">
        <v>58041</v>
      </c>
      <c r="B4147" s="108" t="s">
        <v>3166</v>
      </c>
      <c r="C4147" s="108" t="s">
        <v>3166</v>
      </c>
      <c r="D4147" s="107">
        <v>57412</v>
      </c>
      <c r="E4147" s="108" t="s">
        <v>112</v>
      </c>
      <c r="F4147" s="108" t="s">
        <v>679</v>
      </c>
      <c r="G4147" s="108" t="s">
        <v>846</v>
      </c>
      <c r="H4147" s="108" t="s">
        <v>847</v>
      </c>
      <c r="I4147" s="108" t="s">
        <v>847</v>
      </c>
      <c r="J4147" s="109">
        <v>983225.7</v>
      </c>
      <c r="K4147" s="107">
        <v>2020</v>
      </c>
      <c r="L4147" s="98"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98" t="b">
        <f t="shared" si="64"/>
        <v>1</v>
      </c>
    </row>
    <row r="4148" spans="1:13">
      <c r="A4148" s="107">
        <v>58046</v>
      </c>
      <c r="B4148" s="108" t="s">
        <v>3167</v>
      </c>
      <c r="C4148" s="108" t="s">
        <v>3168</v>
      </c>
      <c r="D4148" s="107">
        <v>57422</v>
      </c>
      <c r="E4148" s="108" t="s">
        <v>104</v>
      </c>
      <c r="F4148" s="108" t="s">
        <v>1570</v>
      </c>
      <c r="G4148" s="108" t="s">
        <v>649</v>
      </c>
      <c r="H4148" s="108" t="s">
        <v>612</v>
      </c>
      <c r="I4148" s="108" t="s">
        <v>612</v>
      </c>
      <c r="J4148" s="109">
        <v>3</v>
      </c>
      <c r="K4148" s="107">
        <v>2020</v>
      </c>
      <c r="L4148" s="98"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98" t="b">
        <f t="shared" si="64"/>
        <v>0</v>
      </c>
    </row>
    <row r="4149" spans="1:13">
      <c r="A4149" s="107">
        <v>58053</v>
      </c>
      <c r="B4149" s="108" t="s">
        <v>3169</v>
      </c>
      <c r="C4149" s="108" t="s">
        <v>3169</v>
      </c>
      <c r="D4149" s="107">
        <v>60608</v>
      </c>
      <c r="E4149" s="108" t="s">
        <v>16</v>
      </c>
      <c r="F4149" s="108" t="s">
        <v>1570</v>
      </c>
      <c r="G4149" s="108" t="s">
        <v>649</v>
      </c>
      <c r="H4149" s="108" t="s">
        <v>612</v>
      </c>
      <c r="I4149" s="108" t="s">
        <v>612</v>
      </c>
      <c r="J4149" s="109">
        <v>0</v>
      </c>
      <c r="K4149" s="107">
        <v>2020</v>
      </c>
      <c r="L4149" s="98"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98" t="b">
        <f t="shared" si="64"/>
        <v>0</v>
      </c>
    </row>
    <row r="4150" spans="1:13">
      <c r="A4150" s="107">
        <v>58056</v>
      </c>
      <c r="B4150" s="108" t="s">
        <v>3170</v>
      </c>
      <c r="C4150" s="108" t="s">
        <v>3170</v>
      </c>
      <c r="D4150" s="107">
        <v>63952</v>
      </c>
      <c r="E4150" s="108" t="s">
        <v>16</v>
      </c>
      <c r="F4150" s="108" t="s">
        <v>1570</v>
      </c>
      <c r="G4150" s="108" t="s">
        <v>611</v>
      </c>
      <c r="H4150" s="108" t="s">
        <v>604</v>
      </c>
      <c r="I4150" s="108" t="s">
        <v>604</v>
      </c>
      <c r="J4150" s="109">
        <v>916</v>
      </c>
      <c r="K4150" s="107">
        <v>2020</v>
      </c>
      <c r="L4150" s="98"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98" t="b">
        <f t="shared" si="64"/>
        <v>0</v>
      </c>
    </row>
    <row r="4151" spans="1:13">
      <c r="A4151" s="107">
        <v>58056</v>
      </c>
      <c r="B4151" s="108" t="s">
        <v>3170</v>
      </c>
      <c r="C4151" s="108" t="s">
        <v>3170</v>
      </c>
      <c r="D4151" s="107">
        <v>63952</v>
      </c>
      <c r="E4151" s="108" t="s">
        <v>16</v>
      </c>
      <c r="F4151" s="108" t="s">
        <v>1570</v>
      </c>
      <c r="G4151" s="108" t="s">
        <v>649</v>
      </c>
      <c r="H4151" s="108" t="s">
        <v>688</v>
      </c>
      <c r="I4151" s="108" t="s">
        <v>689</v>
      </c>
      <c r="J4151" s="109">
        <v>1340</v>
      </c>
      <c r="K4151" s="107">
        <v>2020</v>
      </c>
      <c r="L4151" s="98"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98" t="b">
        <f t="shared" si="64"/>
        <v>0</v>
      </c>
    </row>
    <row r="4152" spans="1:13">
      <c r="A4152" s="107">
        <v>58056</v>
      </c>
      <c r="B4152" s="108" t="s">
        <v>3170</v>
      </c>
      <c r="C4152" s="108" t="s">
        <v>3170</v>
      </c>
      <c r="D4152" s="107">
        <v>63952</v>
      </c>
      <c r="E4152" s="108" t="s">
        <v>16</v>
      </c>
      <c r="F4152" s="108" t="s">
        <v>1570</v>
      </c>
      <c r="G4152" s="108" t="s">
        <v>661</v>
      </c>
      <c r="H4152" s="108" t="s">
        <v>662</v>
      </c>
      <c r="I4152" s="108" t="s">
        <v>662</v>
      </c>
      <c r="J4152" s="109">
        <v>3930</v>
      </c>
      <c r="K4152" s="107">
        <v>2020</v>
      </c>
      <c r="L4152" s="98"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98" t="b">
        <f t="shared" si="64"/>
        <v>0</v>
      </c>
    </row>
    <row r="4153" spans="1:13">
      <c r="A4153" s="107">
        <v>58057</v>
      </c>
      <c r="B4153" s="108" t="s">
        <v>3171</v>
      </c>
      <c r="C4153" s="108" t="s">
        <v>3171</v>
      </c>
      <c r="D4153" s="107">
        <v>57436</v>
      </c>
      <c r="E4153" s="108" t="s">
        <v>140</v>
      </c>
      <c r="F4153" s="108" t="s">
        <v>1570</v>
      </c>
      <c r="G4153" s="108" t="s">
        <v>611</v>
      </c>
      <c r="H4153" s="108" t="s">
        <v>688</v>
      </c>
      <c r="I4153" s="108" t="s">
        <v>689</v>
      </c>
      <c r="J4153" s="109">
        <v>4118</v>
      </c>
      <c r="K4153" s="107">
        <v>2020</v>
      </c>
      <c r="L4153" s="98"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98" t="b">
        <f t="shared" si="64"/>
        <v>0</v>
      </c>
    </row>
    <row r="4154" spans="1:13">
      <c r="A4154" s="107">
        <v>58063</v>
      </c>
      <c r="B4154" s="108" t="s">
        <v>3172</v>
      </c>
      <c r="C4154" s="108" t="s">
        <v>3173</v>
      </c>
      <c r="D4154" s="107">
        <v>57440</v>
      </c>
      <c r="E4154" s="108" t="s">
        <v>48</v>
      </c>
      <c r="F4154" s="108" t="s">
        <v>924</v>
      </c>
      <c r="G4154" s="108" t="s">
        <v>611</v>
      </c>
      <c r="H4154" s="108" t="s">
        <v>606</v>
      </c>
      <c r="I4154" s="108" t="s">
        <v>607</v>
      </c>
      <c r="J4154" s="109">
        <v>0</v>
      </c>
      <c r="K4154" s="107">
        <v>2020</v>
      </c>
      <c r="L4154" s="98"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98" t="b">
        <f t="shared" si="64"/>
        <v>0</v>
      </c>
    </row>
    <row r="4155" spans="1:13">
      <c r="A4155" s="107">
        <v>58063</v>
      </c>
      <c r="B4155" s="108" t="s">
        <v>3172</v>
      </c>
      <c r="C4155" s="108" t="s">
        <v>3173</v>
      </c>
      <c r="D4155" s="107">
        <v>57440</v>
      </c>
      <c r="E4155" s="108" t="s">
        <v>48</v>
      </c>
      <c r="F4155" s="108" t="s">
        <v>924</v>
      </c>
      <c r="G4155" s="108" t="s">
        <v>611</v>
      </c>
      <c r="H4155" s="108" t="s">
        <v>604</v>
      </c>
      <c r="I4155" s="108" t="s">
        <v>604</v>
      </c>
      <c r="J4155" s="109">
        <v>487124.2</v>
      </c>
      <c r="K4155" s="107">
        <v>2020</v>
      </c>
      <c r="L4155" s="98"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98" t="b">
        <f t="shared" si="64"/>
        <v>0</v>
      </c>
    </row>
    <row r="4156" spans="1:13">
      <c r="A4156" s="107">
        <v>58066</v>
      </c>
      <c r="B4156" s="108" t="s">
        <v>3174</v>
      </c>
      <c r="C4156" s="108" t="s">
        <v>3174</v>
      </c>
      <c r="D4156" s="107">
        <v>57442</v>
      </c>
      <c r="E4156" s="108" t="s">
        <v>73</v>
      </c>
      <c r="F4156" s="108" t="s">
        <v>924</v>
      </c>
      <c r="G4156" s="108" t="s">
        <v>605</v>
      </c>
      <c r="H4156" s="108" t="s">
        <v>606</v>
      </c>
      <c r="I4156" s="108" t="s">
        <v>607</v>
      </c>
      <c r="J4156" s="109">
        <v>0</v>
      </c>
      <c r="K4156" s="107">
        <v>2020</v>
      </c>
      <c r="L4156" s="98"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98" t="b">
        <f t="shared" si="64"/>
        <v>0</v>
      </c>
    </row>
    <row r="4157" spans="1:13">
      <c r="A4157" s="107">
        <v>58066</v>
      </c>
      <c r="B4157" s="108" t="s">
        <v>3174</v>
      </c>
      <c r="C4157" s="108" t="s">
        <v>3174</v>
      </c>
      <c r="D4157" s="107">
        <v>57442</v>
      </c>
      <c r="E4157" s="108" t="s">
        <v>73</v>
      </c>
      <c r="F4157" s="108" t="s">
        <v>924</v>
      </c>
      <c r="G4157" s="108" t="s">
        <v>605</v>
      </c>
      <c r="H4157" s="108" t="s">
        <v>604</v>
      </c>
      <c r="I4157" s="108" t="s">
        <v>604</v>
      </c>
      <c r="J4157" s="109">
        <v>85099.623000000007</v>
      </c>
      <c r="K4157" s="107">
        <v>2020</v>
      </c>
      <c r="L4157" s="98"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98" t="b">
        <f t="shared" si="64"/>
        <v>0</v>
      </c>
    </row>
    <row r="4158" spans="1:13">
      <c r="A4158" s="107">
        <v>58066</v>
      </c>
      <c r="B4158" s="108" t="s">
        <v>3174</v>
      </c>
      <c r="C4158" s="108" t="s">
        <v>3174</v>
      </c>
      <c r="D4158" s="107">
        <v>57442</v>
      </c>
      <c r="E4158" s="108" t="s">
        <v>73</v>
      </c>
      <c r="F4158" s="108" t="s">
        <v>924</v>
      </c>
      <c r="G4158" s="108" t="s">
        <v>605</v>
      </c>
      <c r="H4158" s="108" t="s">
        <v>688</v>
      </c>
      <c r="I4158" s="108" t="s">
        <v>689</v>
      </c>
      <c r="J4158" s="109">
        <v>847.673</v>
      </c>
      <c r="K4158" s="107">
        <v>2020</v>
      </c>
      <c r="L4158" s="98"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98" t="b">
        <f t="shared" si="64"/>
        <v>0</v>
      </c>
    </row>
    <row r="4159" spans="1:13">
      <c r="A4159" s="107">
        <v>58075</v>
      </c>
      <c r="B4159" s="108" t="s">
        <v>3175</v>
      </c>
      <c r="C4159" s="108" t="s">
        <v>3176</v>
      </c>
      <c r="D4159" s="107">
        <v>57448</v>
      </c>
      <c r="E4159" s="108" t="s">
        <v>55</v>
      </c>
      <c r="F4159" s="108" t="s">
        <v>924</v>
      </c>
      <c r="G4159" s="108" t="s">
        <v>611</v>
      </c>
      <c r="H4159" s="108" t="s">
        <v>604</v>
      </c>
      <c r="I4159" s="108" t="s">
        <v>604</v>
      </c>
      <c r="J4159" s="109">
        <v>164304.84</v>
      </c>
      <c r="K4159" s="107">
        <v>2020</v>
      </c>
      <c r="L4159" s="98"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98" t="b">
        <f t="shared" si="64"/>
        <v>0</v>
      </c>
    </row>
    <row r="4160" spans="1:13">
      <c r="A4160" s="107">
        <v>58079</v>
      </c>
      <c r="B4160" s="108" t="s">
        <v>3177</v>
      </c>
      <c r="C4160" s="108" t="s">
        <v>3178</v>
      </c>
      <c r="D4160" s="107">
        <v>57457</v>
      </c>
      <c r="E4160" s="108" t="s">
        <v>97</v>
      </c>
      <c r="F4160" s="108" t="s">
        <v>679</v>
      </c>
      <c r="G4160" s="108" t="s">
        <v>16</v>
      </c>
      <c r="H4160" s="108" t="s">
        <v>604</v>
      </c>
      <c r="I4160" s="108" t="s">
        <v>604</v>
      </c>
      <c r="J4160" s="109">
        <v>1535059</v>
      </c>
      <c r="K4160" s="107">
        <v>2020</v>
      </c>
      <c r="L4160" s="98"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98" t="b">
        <f t="shared" si="64"/>
        <v>1</v>
      </c>
    </row>
    <row r="4161" spans="1:13">
      <c r="A4161" s="107">
        <v>58079</v>
      </c>
      <c r="B4161" s="108" t="s">
        <v>3177</v>
      </c>
      <c r="C4161" s="108" t="s">
        <v>3178</v>
      </c>
      <c r="D4161" s="107">
        <v>57457</v>
      </c>
      <c r="E4161" s="108" t="s">
        <v>97</v>
      </c>
      <c r="F4161" s="108" t="s">
        <v>679</v>
      </c>
      <c r="G4161" s="108" t="s">
        <v>24</v>
      </c>
      <c r="H4161" s="108" t="s">
        <v>604</v>
      </c>
      <c r="I4161" s="108" t="s">
        <v>604</v>
      </c>
      <c r="J4161" s="109">
        <v>2699331</v>
      </c>
      <c r="K4161" s="107">
        <v>2020</v>
      </c>
      <c r="L4161" s="98"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98" t="b">
        <f t="shared" si="64"/>
        <v>1</v>
      </c>
    </row>
    <row r="4162" spans="1:13">
      <c r="A4162" s="107">
        <v>58081</v>
      </c>
      <c r="B4162" s="108" t="s">
        <v>3179</v>
      </c>
      <c r="C4162" s="108" t="s">
        <v>3131</v>
      </c>
      <c r="D4162" s="107">
        <v>57315</v>
      </c>
      <c r="E4162" s="108" t="s">
        <v>21</v>
      </c>
      <c r="F4162" s="108" t="s">
        <v>924</v>
      </c>
      <c r="G4162" s="108" t="s">
        <v>605</v>
      </c>
      <c r="H4162" s="108" t="s">
        <v>604</v>
      </c>
      <c r="I4162" s="108" t="s">
        <v>604</v>
      </c>
      <c r="J4162" s="109">
        <v>11458.92</v>
      </c>
      <c r="K4162" s="107">
        <v>2020</v>
      </c>
      <c r="L4162" s="98"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98" t="b">
        <f t="shared" si="64"/>
        <v>0</v>
      </c>
    </row>
    <row r="4163" spans="1:13">
      <c r="A4163" s="107">
        <v>58081</v>
      </c>
      <c r="B4163" s="108" t="s">
        <v>3179</v>
      </c>
      <c r="C4163" s="108" t="s">
        <v>3131</v>
      </c>
      <c r="D4163" s="107">
        <v>57315</v>
      </c>
      <c r="E4163" s="108" t="s">
        <v>21</v>
      </c>
      <c r="F4163" s="108" t="s">
        <v>924</v>
      </c>
      <c r="G4163" s="108" t="s">
        <v>605</v>
      </c>
      <c r="H4163" s="108" t="s">
        <v>608</v>
      </c>
      <c r="I4163" s="108" t="s">
        <v>607</v>
      </c>
      <c r="J4163" s="109">
        <v>0</v>
      </c>
      <c r="K4163" s="107">
        <v>2020</v>
      </c>
      <c r="L4163" s="98"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98" t="b">
        <f t="shared" si="64"/>
        <v>0</v>
      </c>
    </row>
    <row r="4164" spans="1:13">
      <c r="A4164" s="107">
        <v>58091</v>
      </c>
      <c r="B4164" s="108" t="s">
        <v>3180</v>
      </c>
      <c r="C4164" s="108" t="s">
        <v>3181</v>
      </c>
      <c r="D4164" s="107">
        <v>57465</v>
      </c>
      <c r="E4164" s="108" t="s">
        <v>118</v>
      </c>
      <c r="F4164" s="108" t="s">
        <v>679</v>
      </c>
      <c r="G4164" s="108" t="s">
        <v>661</v>
      </c>
      <c r="H4164" s="108" t="s">
        <v>662</v>
      </c>
      <c r="I4164" s="108" t="s">
        <v>662</v>
      </c>
      <c r="J4164" s="109">
        <v>7331</v>
      </c>
      <c r="K4164" s="107">
        <v>2020</v>
      </c>
      <c r="L4164" s="98"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98" t="b">
        <f t="shared" si="64"/>
        <v>1</v>
      </c>
    </row>
    <row r="4165" spans="1:13">
      <c r="A4165" s="107">
        <v>58098</v>
      </c>
      <c r="B4165" s="108" t="s">
        <v>3182</v>
      </c>
      <c r="C4165" s="108" t="s">
        <v>2734</v>
      </c>
      <c r="D4165" s="107">
        <v>15399</v>
      </c>
      <c r="E4165" s="108" t="s">
        <v>11</v>
      </c>
      <c r="F4165" s="108" t="s">
        <v>679</v>
      </c>
      <c r="G4165" s="108" t="s">
        <v>846</v>
      </c>
      <c r="H4165" s="108" t="s">
        <v>847</v>
      </c>
      <c r="I4165" s="108" t="s">
        <v>847</v>
      </c>
      <c r="J4165" s="109">
        <v>1077109</v>
      </c>
      <c r="K4165" s="107">
        <v>2020</v>
      </c>
      <c r="L4165" s="98"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98" t="b">
        <f t="shared" si="64"/>
        <v>1</v>
      </c>
    </row>
    <row r="4166" spans="1:13">
      <c r="A4166" s="107">
        <v>58099</v>
      </c>
      <c r="B4166" s="108" t="s">
        <v>3183</v>
      </c>
      <c r="C4166" s="108" t="s">
        <v>2734</v>
      </c>
      <c r="D4166" s="107">
        <v>15399</v>
      </c>
      <c r="E4166" s="108" t="s">
        <v>115</v>
      </c>
      <c r="F4166" s="108" t="s">
        <v>679</v>
      </c>
      <c r="G4166" s="108" t="s">
        <v>846</v>
      </c>
      <c r="H4166" s="108" t="s">
        <v>847</v>
      </c>
      <c r="I4166" s="108" t="s">
        <v>847</v>
      </c>
      <c r="J4166" s="109">
        <v>589589</v>
      </c>
      <c r="K4166" s="107">
        <v>2020</v>
      </c>
      <c r="L4166" s="98"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98" t="b">
        <f t="shared" si="64"/>
        <v>1</v>
      </c>
    </row>
    <row r="4167" spans="1:13">
      <c r="A4167" s="107">
        <v>58100</v>
      </c>
      <c r="B4167" s="108" t="s">
        <v>3184</v>
      </c>
      <c r="C4167" s="108" t="s">
        <v>3184</v>
      </c>
      <c r="D4167" s="107">
        <v>57477</v>
      </c>
      <c r="E4167" s="108" t="s">
        <v>16</v>
      </c>
      <c r="F4167" s="108" t="s">
        <v>1570</v>
      </c>
      <c r="G4167" s="108" t="s">
        <v>611</v>
      </c>
      <c r="H4167" s="108" t="s">
        <v>604</v>
      </c>
      <c r="I4167" s="108" t="s">
        <v>604</v>
      </c>
      <c r="J4167" s="109">
        <v>35049</v>
      </c>
      <c r="K4167" s="107">
        <v>2020</v>
      </c>
      <c r="L4167" s="98"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98" t="b">
        <f t="shared" si="64"/>
        <v>0</v>
      </c>
    </row>
    <row r="4168" spans="1:13">
      <c r="A4168" s="107">
        <v>58104</v>
      </c>
      <c r="B4168" s="108" t="s">
        <v>3185</v>
      </c>
      <c r="C4168" s="108" t="s">
        <v>3186</v>
      </c>
      <c r="D4168" s="107">
        <v>57476</v>
      </c>
      <c r="E4168" s="108" t="s">
        <v>16</v>
      </c>
      <c r="F4168" s="108" t="s">
        <v>1570</v>
      </c>
      <c r="G4168" s="108" t="s">
        <v>846</v>
      </c>
      <c r="H4168" s="108" t="s">
        <v>847</v>
      </c>
      <c r="I4168" s="108" t="s">
        <v>847</v>
      </c>
      <c r="J4168" s="109">
        <v>1335</v>
      </c>
      <c r="K4168" s="107">
        <v>2020</v>
      </c>
      <c r="L4168" s="98"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98"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07">
        <v>58105</v>
      </c>
      <c r="B4169" s="108" t="s">
        <v>3187</v>
      </c>
      <c r="C4169" s="108" t="s">
        <v>3186</v>
      </c>
      <c r="D4169" s="107">
        <v>57476</v>
      </c>
      <c r="E4169" s="108" t="s">
        <v>16</v>
      </c>
      <c r="F4169" s="108" t="s">
        <v>1454</v>
      </c>
      <c r="G4169" s="108" t="s">
        <v>846</v>
      </c>
      <c r="H4169" s="108" t="s">
        <v>847</v>
      </c>
      <c r="I4169" s="108" t="s">
        <v>847</v>
      </c>
      <c r="J4169" s="109">
        <v>1755</v>
      </c>
      <c r="K4169" s="107">
        <v>2020</v>
      </c>
      <c r="L4169" s="98"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98" t="b">
        <f t="shared" si="65"/>
        <v>0</v>
      </c>
    </row>
    <row r="4170" spans="1:13">
      <c r="A4170" s="107">
        <v>58116</v>
      </c>
      <c r="B4170" s="108" t="s">
        <v>3188</v>
      </c>
      <c r="C4170" s="108" t="s">
        <v>3189</v>
      </c>
      <c r="D4170" s="107">
        <v>60642</v>
      </c>
      <c r="E4170" s="108" t="s">
        <v>24</v>
      </c>
      <c r="F4170" s="108" t="s">
        <v>1570</v>
      </c>
      <c r="G4170" s="108" t="s">
        <v>649</v>
      </c>
      <c r="H4170" s="108" t="s">
        <v>604</v>
      </c>
      <c r="I4170" s="108" t="s">
        <v>604</v>
      </c>
      <c r="J4170" s="109">
        <v>13771</v>
      </c>
      <c r="K4170" s="107">
        <v>2020</v>
      </c>
      <c r="L4170" s="98"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98" t="b">
        <f t="shared" si="65"/>
        <v>0</v>
      </c>
    </row>
    <row r="4171" spans="1:13">
      <c r="A4171" s="107">
        <v>58121</v>
      </c>
      <c r="B4171" s="108" t="s">
        <v>3190</v>
      </c>
      <c r="C4171" s="108" t="s">
        <v>958</v>
      </c>
      <c r="D4171" s="107">
        <v>5109</v>
      </c>
      <c r="E4171" s="108" t="s">
        <v>73</v>
      </c>
      <c r="F4171" s="108" t="s">
        <v>603</v>
      </c>
      <c r="G4171" s="108" t="s">
        <v>846</v>
      </c>
      <c r="H4171" s="108" t="s">
        <v>847</v>
      </c>
      <c r="I4171" s="108" t="s">
        <v>847</v>
      </c>
      <c r="J4171" s="109">
        <v>392248</v>
      </c>
      <c r="K4171" s="107">
        <v>2020</v>
      </c>
      <c r="L4171" s="98"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98" t="b">
        <f t="shared" si="65"/>
        <v>1</v>
      </c>
    </row>
    <row r="4172" spans="1:13">
      <c r="A4172" s="107">
        <v>58126</v>
      </c>
      <c r="B4172" s="108" t="s">
        <v>3191</v>
      </c>
      <c r="C4172" s="108" t="s">
        <v>3192</v>
      </c>
      <c r="D4172" s="107">
        <v>57503</v>
      </c>
      <c r="E4172" s="108" t="s">
        <v>21</v>
      </c>
      <c r="F4172" s="108" t="s">
        <v>679</v>
      </c>
      <c r="G4172" s="108" t="s">
        <v>846</v>
      </c>
      <c r="H4172" s="108" t="s">
        <v>847</v>
      </c>
      <c r="I4172" s="108" t="s">
        <v>847</v>
      </c>
      <c r="J4172" s="109">
        <v>711128</v>
      </c>
      <c r="K4172" s="107">
        <v>2020</v>
      </c>
      <c r="L4172" s="98"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98" t="b">
        <f t="shared" si="65"/>
        <v>1</v>
      </c>
    </row>
    <row r="4173" spans="1:13">
      <c r="A4173" s="107">
        <v>58127</v>
      </c>
      <c r="B4173" s="108" t="s">
        <v>3193</v>
      </c>
      <c r="C4173" s="108" t="s">
        <v>3192</v>
      </c>
      <c r="D4173" s="107">
        <v>57503</v>
      </c>
      <c r="E4173" s="108" t="s">
        <v>21</v>
      </c>
      <c r="F4173" s="108" t="s">
        <v>679</v>
      </c>
      <c r="G4173" s="108" t="s">
        <v>846</v>
      </c>
      <c r="H4173" s="108" t="s">
        <v>847</v>
      </c>
      <c r="I4173" s="108" t="s">
        <v>847</v>
      </c>
      <c r="J4173" s="109">
        <v>611274</v>
      </c>
      <c r="K4173" s="107">
        <v>2020</v>
      </c>
      <c r="L4173" s="98"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98" t="b">
        <f t="shared" si="65"/>
        <v>1</v>
      </c>
    </row>
    <row r="4174" spans="1:13">
      <c r="A4174" s="107">
        <v>58138</v>
      </c>
      <c r="B4174" s="108" t="s">
        <v>3194</v>
      </c>
      <c r="C4174" s="108" t="s">
        <v>3195</v>
      </c>
      <c r="D4174" s="107">
        <v>58093</v>
      </c>
      <c r="E4174" s="108" t="s">
        <v>50</v>
      </c>
      <c r="F4174" s="108" t="s">
        <v>924</v>
      </c>
      <c r="G4174" s="108" t="s">
        <v>611</v>
      </c>
      <c r="H4174" s="108" t="s">
        <v>604</v>
      </c>
      <c r="I4174" s="108" t="s">
        <v>604</v>
      </c>
      <c r="J4174" s="109">
        <v>26422</v>
      </c>
      <c r="K4174" s="107">
        <v>2020</v>
      </c>
      <c r="L4174" s="98"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98" t="b">
        <f t="shared" si="65"/>
        <v>0</v>
      </c>
    </row>
    <row r="4175" spans="1:13">
      <c r="A4175" s="107">
        <v>58139</v>
      </c>
      <c r="B4175" s="108" t="s">
        <v>3196</v>
      </c>
      <c r="C4175" s="108" t="s">
        <v>3197</v>
      </c>
      <c r="D4175" s="107">
        <v>19663</v>
      </c>
      <c r="E4175" s="108" t="s">
        <v>134</v>
      </c>
      <c r="F4175" s="108" t="s">
        <v>1454</v>
      </c>
      <c r="G4175" s="108" t="s">
        <v>611</v>
      </c>
      <c r="H4175" s="108" t="s">
        <v>612</v>
      </c>
      <c r="I4175" s="108" t="s">
        <v>612</v>
      </c>
      <c r="J4175" s="109">
        <v>0</v>
      </c>
      <c r="K4175" s="107">
        <v>2020</v>
      </c>
      <c r="L4175" s="98"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98" t="b">
        <f t="shared" si="65"/>
        <v>0</v>
      </c>
    </row>
    <row r="4176" spans="1:13">
      <c r="A4176" s="107">
        <v>58139</v>
      </c>
      <c r="B4176" s="108" t="s">
        <v>3196</v>
      </c>
      <c r="C4176" s="108" t="s">
        <v>3197</v>
      </c>
      <c r="D4176" s="107">
        <v>19663</v>
      </c>
      <c r="E4176" s="108" t="s">
        <v>134</v>
      </c>
      <c r="F4176" s="108" t="s">
        <v>1454</v>
      </c>
      <c r="G4176" s="108" t="s">
        <v>611</v>
      </c>
      <c r="H4176" s="108" t="s">
        <v>604</v>
      </c>
      <c r="I4176" s="108" t="s">
        <v>604</v>
      </c>
      <c r="J4176" s="109">
        <v>31368</v>
      </c>
      <c r="K4176" s="107">
        <v>2020</v>
      </c>
      <c r="L4176" s="98"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98" t="b">
        <f t="shared" si="65"/>
        <v>0</v>
      </c>
    </row>
    <row r="4177" spans="1:13">
      <c r="A4177" s="107">
        <v>58140</v>
      </c>
      <c r="B4177" s="108" t="s">
        <v>3198</v>
      </c>
      <c r="C4177" s="108" t="s">
        <v>3199</v>
      </c>
      <c r="D4177" s="107">
        <v>58097</v>
      </c>
      <c r="E4177" s="108" t="s">
        <v>110</v>
      </c>
      <c r="F4177" s="108" t="s">
        <v>973</v>
      </c>
      <c r="G4177" s="108" t="s">
        <v>611</v>
      </c>
      <c r="H4177" s="108" t="s">
        <v>612</v>
      </c>
      <c r="I4177" s="108" t="s">
        <v>612</v>
      </c>
      <c r="J4177" s="109">
        <v>0</v>
      </c>
      <c r="K4177" s="107">
        <v>2020</v>
      </c>
      <c r="L4177" s="98"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98" t="b">
        <f t="shared" si="65"/>
        <v>0</v>
      </c>
    </row>
    <row r="4178" spans="1:13">
      <c r="A4178" s="107">
        <v>58140</v>
      </c>
      <c r="B4178" s="108" t="s">
        <v>3198</v>
      </c>
      <c r="C4178" s="108" t="s">
        <v>3199</v>
      </c>
      <c r="D4178" s="107">
        <v>58097</v>
      </c>
      <c r="E4178" s="108" t="s">
        <v>110</v>
      </c>
      <c r="F4178" s="108" t="s">
        <v>973</v>
      </c>
      <c r="G4178" s="108" t="s">
        <v>611</v>
      </c>
      <c r="H4178" s="108" t="s">
        <v>604</v>
      </c>
      <c r="I4178" s="108" t="s">
        <v>604</v>
      </c>
      <c r="J4178" s="109">
        <v>10530</v>
      </c>
      <c r="K4178" s="107">
        <v>2020</v>
      </c>
      <c r="L4178" s="98"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98" t="b">
        <f t="shared" si="65"/>
        <v>0</v>
      </c>
    </row>
    <row r="4179" spans="1:13">
      <c r="A4179" s="107">
        <v>58141</v>
      </c>
      <c r="B4179" s="108" t="s">
        <v>3200</v>
      </c>
      <c r="C4179" s="108" t="s">
        <v>2734</v>
      </c>
      <c r="D4179" s="107">
        <v>15399</v>
      </c>
      <c r="E4179" s="108" t="s">
        <v>94</v>
      </c>
      <c r="F4179" s="108" t="s">
        <v>679</v>
      </c>
      <c r="G4179" s="108" t="s">
        <v>846</v>
      </c>
      <c r="H4179" s="108" t="s">
        <v>847</v>
      </c>
      <c r="I4179" s="108" t="s">
        <v>847</v>
      </c>
      <c r="J4179" s="109">
        <v>106749</v>
      </c>
      <c r="K4179" s="107">
        <v>2020</v>
      </c>
      <c r="L4179" s="98"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98" t="b">
        <f t="shared" si="65"/>
        <v>1</v>
      </c>
    </row>
    <row r="4180" spans="1:13">
      <c r="A4180" s="107">
        <v>58146</v>
      </c>
      <c r="B4180" s="108" t="s">
        <v>3201</v>
      </c>
      <c r="C4180" s="108" t="s">
        <v>3201</v>
      </c>
      <c r="D4180" s="107">
        <v>58103</v>
      </c>
      <c r="E4180" s="108" t="s">
        <v>64</v>
      </c>
      <c r="F4180" s="108" t="s">
        <v>924</v>
      </c>
      <c r="G4180" s="108" t="s">
        <v>605</v>
      </c>
      <c r="H4180" s="108" t="s">
        <v>1827</v>
      </c>
      <c r="I4180" s="108" t="s">
        <v>727</v>
      </c>
      <c r="J4180" s="109">
        <v>102461</v>
      </c>
      <c r="K4180" s="107">
        <v>2020</v>
      </c>
      <c r="L4180" s="98"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98" t="b">
        <f t="shared" si="65"/>
        <v>0</v>
      </c>
    </row>
    <row r="4181" spans="1:13">
      <c r="A4181" s="107">
        <v>58151</v>
      </c>
      <c r="B4181" s="108" t="s">
        <v>3202</v>
      </c>
      <c r="C4181" s="108" t="s">
        <v>3203</v>
      </c>
      <c r="D4181" s="107">
        <v>58113</v>
      </c>
      <c r="E4181" s="108" t="s">
        <v>132</v>
      </c>
      <c r="F4181" s="108" t="s">
        <v>973</v>
      </c>
      <c r="G4181" s="108" t="s">
        <v>16</v>
      </c>
      <c r="H4181" s="108" t="s">
        <v>612</v>
      </c>
      <c r="I4181" s="108" t="s">
        <v>612</v>
      </c>
      <c r="J4181" s="109">
        <v>4.4649999999999999</v>
      </c>
      <c r="K4181" s="107">
        <v>2020</v>
      </c>
      <c r="L4181" s="98"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98" t="b">
        <f t="shared" si="65"/>
        <v>0</v>
      </c>
    </row>
    <row r="4182" spans="1:13">
      <c r="A4182" s="107">
        <v>58151</v>
      </c>
      <c r="B4182" s="108" t="s">
        <v>3202</v>
      </c>
      <c r="C4182" s="108" t="s">
        <v>3203</v>
      </c>
      <c r="D4182" s="107">
        <v>58113</v>
      </c>
      <c r="E4182" s="108" t="s">
        <v>132</v>
      </c>
      <c r="F4182" s="108" t="s">
        <v>973</v>
      </c>
      <c r="G4182" s="108" t="s">
        <v>16</v>
      </c>
      <c r="H4182" s="108" t="s">
        <v>604</v>
      </c>
      <c r="I4182" s="108" t="s">
        <v>604</v>
      </c>
      <c r="J4182" s="109">
        <v>25312.535</v>
      </c>
      <c r="K4182" s="107">
        <v>2020</v>
      </c>
      <c r="L4182" s="98"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98" t="b">
        <f t="shared" si="65"/>
        <v>0</v>
      </c>
    </row>
    <row r="4183" spans="1:13">
      <c r="A4183" s="107">
        <v>58151</v>
      </c>
      <c r="B4183" s="108" t="s">
        <v>3202</v>
      </c>
      <c r="C4183" s="108" t="s">
        <v>3203</v>
      </c>
      <c r="D4183" s="107">
        <v>58113</v>
      </c>
      <c r="E4183" s="108" t="s">
        <v>132</v>
      </c>
      <c r="F4183" s="108" t="s">
        <v>973</v>
      </c>
      <c r="G4183" s="108" t="s">
        <v>24</v>
      </c>
      <c r="H4183" s="108" t="s">
        <v>612</v>
      </c>
      <c r="I4183" s="108" t="s">
        <v>612</v>
      </c>
      <c r="J4183" s="109">
        <v>0</v>
      </c>
      <c r="K4183" s="107">
        <v>2020</v>
      </c>
      <c r="L4183" s="98"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98" t="b">
        <f t="shared" si="65"/>
        <v>0</v>
      </c>
    </row>
    <row r="4184" spans="1:13">
      <c r="A4184" s="107">
        <v>58151</v>
      </c>
      <c r="B4184" s="108" t="s">
        <v>3202</v>
      </c>
      <c r="C4184" s="108" t="s">
        <v>3203</v>
      </c>
      <c r="D4184" s="107">
        <v>58113</v>
      </c>
      <c r="E4184" s="108" t="s">
        <v>132</v>
      </c>
      <c r="F4184" s="108" t="s">
        <v>973</v>
      </c>
      <c r="G4184" s="108" t="s">
        <v>24</v>
      </c>
      <c r="H4184" s="108" t="s">
        <v>604</v>
      </c>
      <c r="I4184" s="108" t="s">
        <v>604</v>
      </c>
      <c r="J4184" s="109">
        <v>109976.66</v>
      </c>
      <c r="K4184" s="107">
        <v>2020</v>
      </c>
      <c r="L4184" s="98"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98" t="b">
        <f t="shared" si="65"/>
        <v>0</v>
      </c>
    </row>
    <row r="4185" spans="1:13">
      <c r="A4185" s="107">
        <v>58153</v>
      </c>
      <c r="B4185" s="108" t="s">
        <v>3204</v>
      </c>
      <c r="C4185" s="108" t="s">
        <v>3204</v>
      </c>
      <c r="D4185" s="107">
        <v>58122</v>
      </c>
      <c r="E4185" s="108" t="s">
        <v>64</v>
      </c>
      <c r="F4185" s="108" t="s">
        <v>973</v>
      </c>
      <c r="G4185" s="108" t="s">
        <v>611</v>
      </c>
      <c r="H4185" s="108" t="s">
        <v>612</v>
      </c>
      <c r="I4185" s="108" t="s">
        <v>612</v>
      </c>
      <c r="J4185" s="109">
        <v>4.0019999999999998</v>
      </c>
      <c r="K4185" s="107">
        <v>2020</v>
      </c>
      <c r="L4185" s="98"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98" t="b">
        <f t="shared" si="65"/>
        <v>0</v>
      </c>
    </row>
    <row r="4186" spans="1:13">
      <c r="A4186" s="107">
        <v>58153</v>
      </c>
      <c r="B4186" s="108" t="s">
        <v>3204</v>
      </c>
      <c r="C4186" s="108" t="s">
        <v>3204</v>
      </c>
      <c r="D4186" s="107">
        <v>58122</v>
      </c>
      <c r="E4186" s="108" t="s">
        <v>64</v>
      </c>
      <c r="F4186" s="108" t="s">
        <v>973</v>
      </c>
      <c r="G4186" s="108" t="s">
        <v>611</v>
      </c>
      <c r="H4186" s="108" t="s">
        <v>604</v>
      </c>
      <c r="I4186" s="108" t="s">
        <v>604</v>
      </c>
      <c r="J4186" s="109">
        <v>31380.998</v>
      </c>
      <c r="K4186" s="107">
        <v>2020</v>
      </c>
      <c r="L4186" s="98"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98" t="b">
        <f t="shared" si="65"/>
        <v>0</v>
      </c>
    </row>
    <row r="4187" spans="1:13">
      <c r="A4187" s="107">
        <v>58155</v>
      </c>
      <c r="B4187" s="108" t="s">
        <v>3205</v>
      </c>
      <c r="C4187" s="108" t="s">
        <v>3205</v>
      </c>
      <c r="D4187" s="107">
        <v>58132</v>
      </c>
      <c r="E4187" s="108" t="s">
        <v>10</v>
      </c>
      <c r="F4187" s="108" t="s">
        <v>679</v>
      </c>
      <c r="G4187" s="108" t="s">
        <v>846</v>
      </c>
      <c r="H4187" s="108" t="s">
        <v>847</v>
      </c>
      <c r="I4187" s="108" t="s">
        <v>847</v>
      </c>
      <c r="J4187" s="109">
        <v>212188</v>
      </c>
      <c r="K4187" s="107">
        <v>2020</v>
      </c>
      <c r="L4187" s="98"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98" t="b">
        <f t="shared" si="65"/>
        <v>1</v>
      </c>
    </row>
    <row r="4188" spans="1:13">
      <c r="A4188" s="107">
        <v>58156</v>
      </c>
      <c r="B4188" s="108" t="s">
        <v>3206</v>
      </c>
      <c r="C4188" s="108" t="s">
        <v>3206</v>
      </c>
      <c r="D4188" s="107">
        <v>58110</v>
      </c>
      <c r="E4188" s="108" t="s">
        <v>102</v>
      </c>
      <c r="F4188" s="108" t="s">
        <v>1454</v>
      </c>
      <c r="G4188" s="108" t="s">
        <v>649</v>
      </c>
      <c r="H4188" s="108" t="s">
        <v>604</v>
      </c>
      <c r="I4188" s="108" t="s">
        <v>604</v>
      </c>
      <c r="J4188" s="109">
        <v>0</v>
      </c>
      <c r="K4188" s="107">
        <v>2020</v>
      </c>
      <c r="L4188" s="98"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98" t="b">
        <f t="shared" si="65"/>
        <v>0</v>
      </c>
    </row>
    <row r="4189" spans="1:13">
      <c r="A4189" s="107">
        <v>58159</v>
      </c>
      <c r="B4189" s="108" t="s">
        <v>3207</v>
      </c>
      <c r="C4189" s="108" t="s">
        <v>3208</v>
      </c>
      <c r="D4189" s="107">
        <v>58130</v>
      </c>
      <c r="E4189" s="108" t="s">
        <v>24</v>
      </c>
      <c r="F4189" s="108" t="s">
        <v>973</v>
      </c>
      <c r="G4189" s="108" t="s">
        <v>16</v>
      </c>
      <c r="H4189" s="108" t="s">
        <v>612</v>
      </c>
      <c r="I4189" s="108" t="s">
        <v>612</v>
      </c>
      <c r="J4189" s="109">
        <v>29.516999999999999</v>
      </c>
      <c r="K4189" s="107">
        <v>2020</v>
      </c>
      <c r="L4189" s="98"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98" t="b">
        <f t="shared" si="65"/>
        <v>0</v>
      </c>
    </row>
    <row r="4190" spans="1:13">
      <c r="A4190" s="107">
        <v>58159</v>
      </c>
      <c r="B4190" s="108" t="s">
        <v>3207</v>
      </c>
      <c r="C4190" s="108" t="s">
        <v>3208</v>
      </c>
      <c r="D4190" s="107">
        <v>58130</v>
      </c>
      <c r="E4190" s="108" t="s">
        <v>24</v>
      </c>
      <c r="F4190" s="108" t="s">
        <v>973</v>
      </c>
      <c r="G4190" s="108" t="s">
        <v>16</v>
      </c>
      <c r="H4190" s="108" t="s">
        <v>604</v>
      </c>
      <c r="I4190" s="108" t="s">
        <v>604</v>
      </c>
      <c r="J4190" s="109">
        <v>9958.4830000000002</v>
      </c>
      <c r="K4190" s="107">
        <v>2020</v>
      </c>
      <c r="L4190" s="98"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98" t="b">
        <f t="shared" si="65"/>
        <v>0</v>
      </c>
    </row>
    <row r="4191" spans="1:13">
      <c r="A4191" s="107">
        <v>58159</v>
      </c>
      <c r="B4191" s="108" t="s">
        <v>3207</v>
      </c>
      <c r="C4191" s="108" t="s">
        <v>3208</v>
      </c>
      <c r="D4191" s="107">
        <v>58130</v>
      </c>
      <c r="E4191" s="108" t="s">
        <v>24</v>
      </c>
      <c r="F4191" s="108" t="s">
        <v>973</v>
      </c>
      <c r="G4191" s="108" t="s">
        <v>24</v>
      </c>
      <c r="H4191" s="108" t="s">
        <v>612</v>
      </c>
      <c r="I4191" s="108" t="s">
        <v>612</v>
      </c>
      <c r="J4191" s="109">
        <v>356.69400000000002</v>
      </c>
      <c r="K4191" s="107">
        <v>2020</v>
      </c>
      <c r="L4191" s="98"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98" t="b">
        <f t="shared" si="65"/>
        <v>0</v>
      </c>
    </row>
    <row r="4192" spans="1:13">
      <c r="A4192" s="107">
        <v>58159</v>
      </c>
      <c r="B4192" s="108" t="s">
        <v>3207</v>
      </c>
      <c r="C4192" s="108" t="s">
        <v>3208</v>
      </c>
      <c r="D4192" s="107">
        <v>58130</v>
      </c>
      <c r="E4192" s="108" t="s">
        <v>24</v>
      </c>
      <c r="F4192" s="108" t="s">
        <v>973</v>
      </c>
      <c r="G4192" s="108" t="s">
        <v>24</v>
      </c>
      <c r="H4192" s="108" t="s">
        <v>604</v>
      </c>
      <c r="I4192" s="108" t="s">
        <v>604</v>
      </c>
      <c r="J4192" s="109">
        <v>108416.31</v>
      </c>
      <c r="K4192" s="107">
        <v>2020</v>
      </c>
      <c r="L4192" s="98"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98" t="b">
        <f t="shared" si="65"/>
        <v>0</v>
      </c>
    </row>
    <row r="4193" spans="1:13">
      <c r="A4193" s="107">
        <v>58169</v>
      </c>
      <c r="B4193" s="108" t="s">
        <v>3209</v>
      </c>
      <c r="C4193" s="108" t="s">
        <v>3210</v>
      </c>
      <c r="D4193" s="107">
        <v>58104</v>
      </c>
      <c r="E4193" s="108" t="s">
        <v>16</v>
      </c>
      <c r="F4193" s="108" t="s">
        <v>973</v>
      </c>
      <c r="G4193" s="108" t="s">
        <v>611</v>
      </c>
      <c r="H4193" s="108" t="s">
        <v>604</v>
      </c>
      <c r="I4193" s="108" t="s">
        <v>604</v>
      </c>
      <c r="J4193" s="109">
        <v>26234</v>
      </c>
      <c r="K4193" s="107">
        <v>2020</v>
      </c>
      <c r="L4193" s="98"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98" t="b">
        <f t="shared" si="65"/>
        <v>0</v>
      </c>
    </row>
    <row r="4194" spans="1:13">
      <c r="A4194" s="107">
        <v>58169</v>
      </c>
      <c r="B4194" s="108" t="s">
        <v>3209</v>
      </c>
      <c r="C4194" s="108" t="s">
        <v>3210</v>
      </c>
      <c r="D4194" s="107">
        <v>58104</v>
      </c>
      <c r="E4194" s="108" t="s">
        <v>16</v>
      </c>
      <c r="F4194" s="108" t="s">
        <v>973</v>
      </c>
      <c r="G4194" s="108" t="s">
        <v>661</v>
      </c>
      <c r="H4194" s="108" t="s">
        <v>662</v>
      </c>
      <c r="I4194" s="108" t="s">
        <v>662</v>
      </c>
      <c r="J4194" s="109">
        <v>6024</v>
      </c>
      <c r="K4194" s="107">
        <v>2020</v>
      </c>
      <c r="L4194" s="98"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98" t="b">
        <f t="shared" si="65"/>
        <v>0</v>
      </c>
    </row>
    <row r="4195" spans="1:13">
      <c r="A4195" s="107">
        <v>58177</v>
      </c>
      <c r="B4195" s="108" t="s">
        <v>3211</v>
      </c>
      <c r="C4195" s="108" t="s">
        <v>3212</v>
      </c>
      <c r="D4195" s="107">
        <v>58129</v>
      </c>
      <c r="E4195" s="108" t="s">
        <v>45</v>
      </c>
      <c r="F4195" s="108" t="s">
        <v>870</v>
      </c>
      <c r="G4195" s="108" t="s">
        <v>649</v>
      </c>
      <c r="H4195" s="108" t="s">
        <v>604</v>
      </c>
      <c r="I4195" s="108" t="s">
        <v>604</v>
      </c>
      <c r="J4195" s="109">
        <v>265.83800000000002</v>
      </c>
      <c r="K4195" s="107">
        <v>2020</v>
      </c>
      <c r="L4195" s="98"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98" t="b">
        <f t="shared" si="65"/>
        <v>1</v>
      </c>
    </row>
    <row r="4196" spans="1:13">
      <c r="A4196" s="107">
        <v>58177</v>
      </c>
      <c r="B4196" s="108" t="s">
        <v>3211</v>
      </c>
      <c r="C4196" s="108" t="s">
        <v>3212</v>
      </c>
      <c r="D4196" s="107">
        <v>58129</v>
      </c>
      <c r="E4196" s="108" t="s">
        <v>45</v>
      </c>
      <c r="F4196" s="108" t="s">
        <v>870</v>
      </c>
      <c r="G4196" s="108" t="s">
        <v>649</v>
      </c>
      <c r="H4196" s="108" t="s">
        <v>688</v>
      </c>
      <c r="I4196" s="108" t="s">
        <v>689</v>
      </c>
      <c r="J4196" s="109">
        <v>8453.1620000000003</v>
      </c>
      <c r="K4196" s="107">
        <v>2020</v>
      </c>
      <c r="L4196" s="98"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98" t="b">
        <f t="shared" si="65"/>
        <v>1</v>
      </c>
    </row>
    <row r="4197" spans="1:13">
      <c r="A4197" s="107">
        <v>58179</v>
      </c>
      <c r="B4197" s="108" t="s">
        <v>3213</v>
      </c>
      <c r="C4197" s="108" t="s">
        <v>3214</v>
      </c>
      <c r="D4197" s="107">
        <v>58100</v>
      </c>
      <c r="E4197" s="108" t="s">
        <v>129</v>
      </c>
      <c r="F4197" s="108" t="s">
        <v>973</v>
      </c>
      <c r="G4197" s="108" t="s">
        <v>611</v>
      </c>
      <c r="H4197" s="108" t="s">
        <v>604</v>
      </c>
      <c r="I4197" s="108" t="s">
        <v>604</v>
      </c>
      <c r="J4197" s="109">
        <v>38126</v>
      </c>
      <c r="K4197" s="107">
        <v>2020</v>
      </c>
      <c r="L4197" s="98"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98" t="b">
        <f t="shared" si="65"/>
        <v>0</v>
      </c>
    </row>
    <row r="4198" spans="1:13">
      <c r="A4198" s="107">
        <v>58179</v>
      </c>
      <c r="B4198" s="108" t="s">
        <v>3213</v>
      </c>
      <c r="C4198" s="108" t="s">
        <v>3214</v>
      </c>
      <c r="D4198" s="107">
        <v>58100</v>
      </c>
      <c r="E4198" s="108" t="s">
        <v>129</v>
      </c>
      <c r="F4198" s="108" t="s">
        <v>973</v>
      </c>
      <c r="G4198" s="108" t="s">
        <v>649</v>
      </c>
      <c r="H4198" s="108" t="s">
        <v>612</v>
      </c>
      <c r="I4198" s="108" t="s">
        <v>612</v>
      </c>
      <c r="J4198" s="109">
        <v>0</v>
      </c>
      <c r="K4198" s="107">
        <v>2020</v>
      </c>
      <c r="L4198" s="98"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98" t="b">
        <f t="shared" si="65"/>
        <v>0</v>
      </c>
    </row>
    <row r="4199" spans="1:13">
      <c r="A4199" s="107">
        <v>58180</v>
      </c>
      <c r="B4199" s="108" t="s">
        <v>3215</v>
      </c>
      <c r="C4199" s="108" t="s">
        <v>3216</v>
      </c>
      <c r="D4199" s="107">
        <v>58099</v>
      </c>
      <c r="E4199" s="108" t="s">
        <v>94</v>
      </c>
      <c r="F4199" s="108" t="s">
        <v>973</v>
      </c>
      <c r="G4199" s="108" t="s">
        <v>611</v>
      </c>
      <c r="H4199" s="108" t="s">
        <v>612</v>
      </c>
      <c r="I4199" s="108" t="s">
        <v>612</v>
      </c>
      <c r="J4199" s="109">
        <v>772.61900000000003</v>
      </c>
      <c r="K4199" s="107">
        <v>2020</v>
      </c>
      <c r="L4199" s="98"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98" t="b">
        <f t="shared" si="65"/>
        <v>0</v>
      </c>
    </row>
    <row r="4200" spans="1:13">
      <c r="A4200" s="107">
        <v>58180</v>
      </c>
      <c r="B4200" s="108" t="s">
        <v>3215</v>
      </c>
      <c r="C4200" s="108" t="s">
        <v>3216</v>
      </c>
      <c r="D4200" s="107">
        <v>58099</v>
      </c>
      <c r="E4200" s="108" t="s">
        <v>94</v>
      </c>
      <c r="F4200" s="108" t="s">
        <v>973</v>
      </c>
      <c r="G4200" s="108" t="s">
        <v>611</v>
      </c>
      <c r="H4200" s="108" t="s">
        <v>650</v>
      </c>
      <c r="I4200" s="108" t="s">
        <v>651</v>
      </c>
      <c r="J4200" s="109">
        <v>38483.921000000002</v>
      </c>
      <c r="K4200" s="107">
        <v>2020</v>
      </c>
      <c r="L4200" s="98"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98" t="b">
        <f t="shared" si="65"/>
        <v>0</v>
      </c>
    </row>
    <row r="4201" spans="1:13">
      <c r="A4201" s="107">
        <v>58180</v>
      </c>
      <c r="B4201" s="108" t="s">
        <v>3215</v>
      </c>
      <c r="C4201" s="108" t="s">
        <v>3216</v>
      </c>
      <c r="D4201" s="107">
        <v>58099</v>
      </c>
      <c r="E4201" s="108" t="s">
        <v>94</v>
      </c>
      <c r="F4201" s="108" t="s">
        <v>973</v>
      </c>
      <c r="G4201" s="108" t="s">
        <v>611</v>
      </c>
      <c r="H4201" s="108" t="s">
        <v>604</v>
      </c>
      <c r="I4201" s="108" t="s">
        <v>604</v>
      </c>
      <c r="J4201" s="109">
        <v>9781.4599999999991</v>
      </c>
      <c r="K4201" s="107">
        <v>2020</v>
      </c>
      <c r="L4201" s="98"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98" t="b">
        <f t="shared" si="65"/>
        <v>0</v>
      </c>
    </row>
    <row r="4202" spans="1:13">
      <c r="A4202" s="107">
        <v>58183</v>
      </c>
      <c r="B4202" s="108" t="s">
        <v>3217</v>
      </c>
      <c r="C4202" s="108" t="s">
        <v>3218</v>
      </c>
      <c r="D4202" s="107">
        <v>58157</v>
      </c>
      <c r="E4202" s="108" t="s">
        <v>55</v>
      </c>
      <c r="F4202" s="108" t="s">
        <v>924</v>
      </c>
      <c r="G4202" s="108" t="s">
        <v>605</v>
      </c>
      <c r="H4202" s="108" t="s">
        <v>604</v>
      </c>
      <c r="I4202" s="108" t="s">
        <v>604</v>
      </c>
      <c r="J4202" s="109">
        <v>6346.71</v>
      </c>
      <c r="K4202" s="107">
        <v>2020</v>
      </c>
      <c r="L4202" s="98"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98" t="b">
        <f t="shared" si="65"/>
        <v>0</v>
      </c>
    </row>
    <row r="4203" spans="1:13">
      <c r="A4203" s="107">
        <v>58184</v>
      </c>
      <c r="B4203" s="108" t="s">
        <v>3219</v>
      </c>
      <c r="C4203" s="108" t="s">
        <v>3220</v>
      </c>
      <c r="D4203" s="107">
        <v>58156</v>
      </c>
      <c r="E4203" s="108" t="s">
        <v>24</v>
      </c>
      <c r="F4203" s="108" t="s">
        <v>924</v>
      </c>
      <c r="G4203" s="108" t="s">
        <v>611</v>
      </c>
      <c r="H4203" s="108" t="s">
        <v>612</v>
      </c>
      <c r="I4203" s="108" t="s">
        <v>612</v>
      </c>
      <c r="J4203" s="109">
        <v>0</v>
      </c>
      <c r="K4203" s="107">
        <v>2020</v>
      </c>
      <c r="L4203" s="98"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98" t="b">
        <f t="shared" si="65"/>
        <v>0</v>
      </c>
    </row>
    <row r="4204" spans="1:13">
      <c r="A4204" s="107">
        <v>58184</v>
      </c>
      <c r="B4204" s="108" t="s">
        <v>3219</v>
      </c>
      <c r="C4204" s="108" t="s">
        <v>3220</v>
      </c>
      <c r="D4204" s="107">
        <v>58156</v>
      </c>
      <c r="E4204" s="108" t="s">
        <v>24</v>
      </c>
      <c r="F4204" s="108" t="s">
        <v>924</v>
      </c>
      <c r="G4204" s="108" t="s">
        <v>611</v>
      </c>
      <c r="H4204" s="108" t="s">
        <v>604</v>
      </c>
      <c r="I4204" s="108" t="s">
        <v>604</v>
      </c>
      <c r="J4204" s="109">
        <v>118505</v>
      </c>
      <c r="K4204" s="107">
        <v>2020</v>
      </c>
      <c r="L4204" s="98"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98" t="b">
        <f t="shared" si="65"/>
        <v>0</v>
      </c>
    </row>
    <row r="4205" spans="1:13">
      <c r="A4205" s="107">
        <v>58191</v>
      </c>
      <c r="B4205" s="108" t="s">
        <v>3221</v>
      </c>
      <c r="C4205" s="108" t="s">
        <v>3221</v>
      </c>
      <c r="D4205" s="107">
        <v>58153</v>
      </c>
      <c r="E4205" s="108" t="s">
        <v>134</v>
      </c>
      <c r="F4205" s="108" t="s">
        <v>924</v>
      </c>
      <c r="G4205" s="108" t="s">
        <v>611</v>
      </c>
      <c r="H4205" s="108" t="s">
        <v>612</v>
      </c>
      <c r="I4205" s="108" t="s">
        <v>612</v>
      </c>
      <c r="J4205" s="109">
        <v>0</v>
      </c>
      <c r="K4205" s="107">
        <v>2020</v>
      </c>
      <c r="L4205" s="98"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98" t="b">
        <f t="shared" si="65"/>
        <v>0</v>
      </c>
    </row>
    <row r="4206" spans="1:13">
      <c r="A4206" s="107">
        <v>58191</v>
      </c>
      <c r="B4206" s="108" t="s">
        <v>3221</v>
      </c>
      <c r="C4206" s="108" t="s">
        <v>3221</v>
      </c>
      <c r="D4206" s="107">
        <v>58153</v>
      </c>
      <c r="E4206" s="108" t="s">
        <v>134</v>
      </c>
      <c r="F4206" s="108" t="s">
        <v>924</v>
      </c>
      <c r="G4206" s="108" t="s">
        <v>611</v>
      </c>
      <c r="H4206" s="108" t="s">
        <v>604</v>
      </c>
      <c r="I4206" s="108" t="s">
        <v>604</v>
      </c>
      <c r="J4206" s="109">
        <v>121017.5</v>
      </c>
      <c r="K4206" s="107">
        <v>2020</v>
      </c>
      <c r="L4206" s="98"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98" t="b">
        <f t="shared" si="65"/>
        <v>0</v>
      </c>
    </row>
    <row r="4207" spans="1:13">
      <c r="A4207" s="107">
        <v>58193</v>
      </c>
      <c r="B4207" s="108" t="s">
        <v>3222</v>
      </c>
      <c r="C4207" s="108" t="s">
        <v>3222</v>
      </c>
      <c r="D4207" s="107">
        <v>58166</v>
      </c>
      <c r="E4207" s="108" t="s">
        <v>55</v>
      </c>
      <c r="F4207" s="108" t="s">
        <v>924</v>
      </c>
      <c r="G4207" s="108" t="s">
        <v>605</v>
      </c>
      <c r="H4207" s="108" t="s">
        <v>604</v>
      </c>
      <c r="I4207" s="108" t="s">
        <v>604</v>
      </c>
      <c r="J4207" s="109">
        <v>3942</v>
      </c>
      <c r="K4207" s="107">
        <v>2020</v>
      </c>
      <c r="L4207" s="98"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98" t="b">
        <f t="shared" si="65"/>
        <v>0</v>
      </c>
    </row>
    <row r="4208" spans="1:13">
      <c r="A4208" s="107">
        <v>58194</v>
      </c>
      <c r="B4208" s="108" t="s">
        <v>3223</v>
      </c>
      <c r="C4208" s="108" t="s">
        <v>3224</v>
      </c>
      <c r="D4208" s="107">
        <v>58159</v>
      </c>
      <c r="E4208" s="108" t="s">
        <v>118</v>
      </c>
      <c r="F4208" s="108" t="s">
        <v>973</v>
      </c>
      <c r="G4208" s="108" t="s">
        <v>605</v>
      </c>
      <c r="H4208" s="108" t="s">
        <v>612</v>
      </c>
      <c r="I4208" s="108" t="s">
        <v>612</v>
      </c>
      <c r="J4208" s="109">
        <v>0.61</v>
      </c>
      <c r="K4208" s="107">
        <v>2020</v>
      </c>
      <c r="L4208" s="98"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98" t="b">
        <f t="shared" si="65"/>
        <v>0</v>
      </c>
    </row>
    <row r="4209" spans="1:13">
      <c r="A4209" s="107">
        <v>58194</v>
      </c>
      <c r="B4209" s="108" t="s">
        <v>3223</v>
      </c>
      <c r="C4209" s="108" t="s">
        <v>3224</v>
      </c>
      <c r="D4209" s="107">
        <v>58159</v>
      </c>
      <c r="E4209" s="108" t="s">
        <v>118</v>
      </c>
      <c r="F4209" s="108" t="s">
        <v>973</v>
      </c>
      <c r="G4209" s="108" t="s">
        <v>605</v>
      </c>
      <c r="H4209" s="108" t="s">
        <v>604</v>
      </c>
      <c r="I4209" s="108" t="s">
        <v>604</v>
      </c>
      <c r="J4209" s="109">
        <v>10493.82</v>
      </c>
      <c r="K4209" s="107">
        <v>2020</v>
      </c>
      <c r="L4209" s="98"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98" t="b">
        <f t="shared" si="65"/>
        <v>0</v>
      </c>
    </row>
    <row r="4210" spans="1:13">
      <c r="A4210" s="107">
        <v>58195</v>
      </c>
      <c r="B4210" s="108" t="s">
        <v>3225</v>
      </c>
      <c r="C4210" s="108" t="s">
        <v>3224</v>
      </c>
      <c r="D4210" s="107">
        <v>58159</v>
      </c>
      <c r="E4210" s="108" t="s">
        <v>118</v>
      </c>
      <c r="F4210" s="108" t="s">
        <v>973</v>
      </c>
      <c r="G4210" s="108" t="s">
        <v>611</v>
      </c>
      <c r="H4210" s="108" t="s">
        <v>612</v>
      </c>
      <c r="I4210" s="108" t="s">
        <v>612</v>
      </c>
      <c r="J4210" s="109">
        <v>29.742999999999999</v>
      </c>
      <c r="K4210" s="107">
        <v>2020</v>
      </c>
      <c r="L4210" s="98"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98" t="b">
        <f t="shared" si="65"/>
        <v>0</v>
      </c>
    </row>
    <row r="4211" spans="1:13">
      <c r="A4211" s="107">
        <v>58195</v>
      </c>
      <c r="B4211" s="108" t="s">
        <v>3225</v>
      </c>
      <c r="C4211" s="108" t="s">
        <v>3224</v>
      </c>
      <c r="D4211" s="107">
        <v>58159</v>
      </c>
      <c r="E4211" s="108" t="s">
        <v>118</v>
      </c>
      <c r="F4211" s="108" t="s">
        <v>973</v>
      </c>
      <c r="G4211" s="108" t="s">
        <v>611</v>
      </c>
      <c r="H4211" s="108" t="s">
        <v>604</v>
      </c>
      <c r="I4211" s="108" t="s">
        <v>604</v>
      </c>
      <c r="J4211" s="109">
        <v>51769.137000000002</v>
      </c>
      <c r="K4211" s="107">
        <v>2020</v>
      </c>
      <c r="L4211" s="98"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98" t="b">
        <f t="shared" si="65"/>
        <v>0</v>
      </c>
    </row>
    <row r="4212" spans="1:13">
      <c r="A4212" s="107">
        <v>58197</v>
      </c>
      <c r="B4212" s="108" t="s">
        <v>3226</v>
      </c>
      <c r="C4212" s="108" t="s">
        <v>3226</v>
      </c>
      <c r="D4212" s="107">
        <v>58163</v>
      </c>
      <c r="E4212" s="108" t="s">
        <v>76</v>
      </c>
      <c r="F4212" s="108" t="s">
        <v>924</v>
      </c>
      <c r="G4212" s="108" t="s">
        <v>649</v>
      </c>
      <c r="H4212" s="108" t="s">
        <v>612</v>
      </c>
      <c r="I4212" s="108" t="s">
        <v>612</v>
      </c>
      <c r="J4212" s="109">
        <v>348.1</v>
      </c>
      <c r="K4212" s="107">
        <v>2020</v>
      </c>
      <c r="L4212" s="98"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98" t="b">
        <f t="shared" si="65"/>
        <v>0</v>
      </c>
    </row>
    <row r="4213" spans="1:13">
      <c r="A4213" s="107">
        <v>58197</v>
      </c>
      <c r="B4213" s="108" t="s">
        <v>3226</v>
      </c>
      <c r="C4213" s="108" t="s">
        <v>3226</v>
      </c>
      <c r="D4213" s="107">
        <v>58163</v>
      </c>
      <c r="E4213" s="108" t="s">
        <v>76</v>
      </c>
      <c r="F4213" s="108" t="s">
        <v>924</v>
      </c>
      <c r="G4213" s="108" t="s">
        <v>605</v>
      </c>
      <c r="H4213" s="108" t="s">
        <v>604</v>
      </c>
      <c r="I4213" s="108" t="s">
        <v>604</v>
      </c>
      <c r="J4213" s="109">
        <v>5983</v>
      </c>
      <c r="K4213" s="107">
        <v>2020</v>
      </c>
      <c r="L4213" s="98"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98" t="b">
        <f t="shared" si="65"/>
        <v>0</v>
      </c>
    </row>
    <row r="4214" spans="1:13">
      <c r="A4214" s="107">
        <v>58198</v>
      </c>
      <c r="B4214" s="108" t="s">
        <v>3227</v>
      </c>
      <c r="C4214" s="108" t="s">
        <v>3228</v>
      </c>
      <c r="D4214" s="107">
        <v>58171</v>
      </c>
      <c r="E4214" s="108" t="s">
        <v>16</v>
      </c>
      <c r="F4214" s="108" t="s">
        <v>973</v>
      </c>
      <c r="G4214" s="108" t="s">
        <v>16</v>
      </c>
      <c r="H4214" s="108" t="s">
        <v>612</v>
      </c>
      <c r="I4214" s="108" t="s">
        <v>612</v>
      </c>
      <c r="J4214" s="109">
        <v>5.2279999999999998</v>
      </c>
      <c r="K4214" s="107">
        <v>2020</v>
      </c>
      <c r="L4214" s="98"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98" t="b">
        <f t="shared" si="65"/>
        <v>0</v>
      </c>
    </row>
    <row r="4215" spans="1:13">
      <c r="A4215" s="107">
        <v>58198</v>
      </c>
      <c r="B4215" s="108" t="s">
        <v>3227</v>
      </c>
      <c r="C4215" s="108" t="s">
        <v>3228</v>
      </c>
      <c r="D4215" s="107">
        <v>58171</v>
      </c>
      <c r="E4215" s="108" t="s">
        <v>16</v>
      </c>
      <c r="F4215" s="108" t="s">
        <v>973</v>
      </c>
      <c r="G4215" s="108" t="s">
        <v>16</v>
      </c>
      <c r="H4215" s="108" t="s">
        <v>604</v>
      </c>
      <c r="I4215" s="108" t="s">
        <v>604</v>
      </c>
      <c r="J4215" s="109">
        <v>6864.7719999999999</v>
      </c>
      <c r="K4215" s="107">
        <v>2020</v>
      </c>
      <c r="L4215" s="98"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98" t="b">
        <f t="shared" si="65"/>
        <v>0</v>
      </c>
    </row>
    <row r="4216" spans="1:13">
      <c r="A4216" s="107">
        <v>58198</v>
      </c>
      <c r="B4216" s="108" t="s">
        <v>3227</v>
      </c>
      <c r="C4216" s="108" t="s">
        <v>3228</v>
      </c>
      <c r="D4216" s="107">
        <v>58171</v>
      </c>
      <c r="E4216" s="108" t="s">
        <v>16</v>
      </c>
      <c r="F4216" s="108" t="s">
        <v>973</v>
      </c>
      <c r="G4216" s="108" t="s">
        <v>24</v>
      </c>
      <c r="H4216" s="108" t="s">
        <v>612</v>
      </c>
      <c r="I4216" s="108" t="s">
        <v>612</v>
      </c>
      <c r="J4216" s="109">
        <v>49.848999999999997</v>
      </c>
      <c r="K4216" s="107">
        <v>2020</v>
      </c>
      <c r="L4216" s="98"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98" t="b">
        <f t="shared" si="65"/>
        <v>0</v>
      </c>
    </row>
    <row r="4217" spans="1:13">
      <c r="A4217" s="107">
        <v>58198</v>
      </c>
      <c r="B4217" s="108" t="s">
        <v>3227</v>
      </c>
      <c r="C4217" s="108" t="s">
        <v>3228</v>
      </c>
      <c r="D4217" s="107">
        <v>58171</v>
      </c>
      <c r="E4217" s="108" t="s">
        <v>16</v>
      </c>
      <c r="F4217" s="108" t="s">
        <v>973</v>
      </c>
      <c r="G4217" s="108" t="s">
        <v>24</v>
      </c>
      <c r="H4217" s="108" t="s">
        <v>604</v>
      </c>
      <c r="I4217" s="108" t="s">
        <v>604</v>
      </c>
      <c r="J4217" s="109">
        <v>61573.150999999998</v>
      </c>
      <c r="K4217" s="107">
        <v>2020</v>
      </c>
      <c r="L4217" s="98"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98" t="b">
        <f t="shared" si="65"/>
        <v>0</v>
      </c>
    </row>
    <row r="4218" spans="1:13">
      <c r="A4218" s="107">
        <v>58199</v>
      </c>
      <c r="B4218" s="108" t="s">
        <v>3229</v>
      </c>
      <c r="C4218" s="108" t="s">
        <v>3230</v>
      </c>
      <c r="D4218" s="107">
        <v>58172</v>
      </c>
      <c r="E4218" s="108" t="s">
        <v>10</v>
      </c>
      <c r="F4218" s="108" t="s">
        <v>973</v>
      </c>
      <c r="G4218" s="108" t="s">
        <v>644</v>
      </c>
      <c r="H4218" s="108" t="s">
        <v>604</v>
      </c>
      <c r="I4218" s="108" t="s">
        <v>604</v>
      </c>
      <c r="J4218" s="109">
        <v>39697</v>
      </c>
      <c r="K4218" s="107">
        <v>2020</v>
      </c>
      <c r="L4218" s="98"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98" t="b">
        <f t="shared" si="65"/>
        <v>0</v>
      </c>
    </row>
    <row r="4219" spans="1:13">
      <c r="A4219" s="107">
        <v>58199</v>
      </c>
      <c r="B4219" s="108" t="s">
        <v>3229</v>
      </c>
      <c r="C4219" s="108" t="s">
        <v>3230</v>
      </c>
      <c r="D4219" s="107">
        <v>58172</v>
      </c>
      <c r="E4219" s="108" t="s">
        <v>10</v>
      </c>
      <c r="F4219" s="108" t="s">
        <v>973</v>
      </c>
      <c r="G4219" s="108" t="s">
        <v>611</v>
      </c>
      <c r="H4219" s="108" t="s">
        <v>604</v>
      </c>
      <c r="I4219" s="108" t="s">
        <v>604</v>
      </c>
      <c r="J4219" s="109">
        <v>0</v>
      </c>
      <c r="K4219" s="107">
        <v>2020</v>
      </c>
      <c r="L4219" s="98"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98" t="b">
        <f t="shared" si="65"/>
        <v>0</v>
      </c>
    </row>
    <row r="4220" spans="1:13">
      <c r="A4220" s="107">
        <v>58205</v>
      </c>
      <c r="B4220" s="108" t="s">
        <v>3231</v>
      </c>
      <c r="C4220" s="108" t="s">
        <v>3232</v>
      </c>
      <c r="D4220" s="107">
        <v>58176</v>
      </c>
      <c r="E4220" s="108" t="s">
        <v>84</v>
      </c>
      <c r="F4220" s="108" t="s">
        <v>870</v>
      </c>
      <c r="G4220" s="108" t="s">
        <v>605</v>
      </c>
      <c r="H4220" s="108" t="s">
        <v>606</v>
      </c>
      <c r="I4220" s="108" t="s">
        <v>607</v>
      </c>
      <c r="J4220" s="109">
        <v>0</v>
      </c>
      <c r="K4220" s="107">
        <v>2020</v>
      </c>
      <c r="L4220" s="98"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98" t="b">
        <f t="shared" si="65"/>
        <v>1</v>
      </c>
    </row>
    <row r="4221" spans="1:13">
      <c r="A4221" s="107">
        <v>58205</v>
      </c>
      <c r="B4221" s="108" t="s">
        <v>3231</v>
      </c>
      <c r="C4221" s="108" t="s">
        <v>3232</v>
      </c>
      <c r="D4221" s="107">
        <v>58176</v>
      </c>
      <c r="E4221" s="108" t="s">
        <v>84</v>
      </c>
      <c r="F4221" s="108" t="s">
        <v>870</v>
      </c>
      <c r="G4221" s="108" t="s">
        <v>605</v>
      </c>
      <c r="H4221" s="108" t="s">
        <v>604</v>
      </c>
      <c r="I4221" s="108" t="s">
        <v>604</v>
      </c>
      <c r="J4221" s="109">
        <v>38710</v>
      </c>
      <c r="K4221" s="107">
        <v>2020</v>
      </c>
      <c r="L4221" s="98"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98" t="b">
        <f t="shared" si="65"/>
        <v>1</v>
      </c>
    </row>
    <row r="4222" spans="1:13">
      <c r="A4222" s="107">
        <v>58207</v>
      </c>
      <c r="B4222" s="108" t="s">
        <v>3233</v>
      </c>
      <c r="C4222" s="108" t="s">
        <v>3234</v>
      </c>
      <c r="D4222" s="107">
        <v>58178</v>
      </c>
      <c r="E4222" s="108" t="s">
        <v>68</v>
      </c>
      <c r="F4222" s="108" t="s">
        <v>973</v>
      </c>
      <c r="G4222" s="108" t="s">
        <v>16</v>
      </c>
      <c r="H4222" s="108" t="s">
        <v>612</v>
      </c>
      <c r="I4222" s="108" t="s">
        <v>612</v>
      </c>
      <c r="J4222" s="109">
        <v>1.51</v>
      </c>
      <c r="K4222" s="107">
        <v>2020</v>
      </c>
      <c r="L4222" s="98"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98" t="b">
        <f t="shared" si="65"/>
        <v>0</v>
      </c>
    </row>
    <row r="4223" spans="1:13">
      <c r="A4223" s="107">
        <v>58207</v>
      </c>
      <c r="B4223" s="108" t="s">
        <v>3233</v>
      </c>
      <c r="C4223" s="108" t="s">
        <v>3234</v>
      </c>
      <c r="D4223" s="107">
        <v>58178</v>
      </c>
      <c r="E4223" s="108" t="s">
        <v>68</v>
      </c>
      <c r="F4223" s="108" t="s">
        <v>973</v>
      </c>
      <c r="G4223" s="108" t="s">
        <v>16</v>
      </c>
      <c r="H4223" s="108" t="s">
        <v>604</v>
      </c>
      <c r="I4223" s="108" t="s">
        <v>604</v>
      </c>
      <c r="J4223" s="109">
        <v>1300.23</v>
      </c>
      <c r="K4223" s="107">
        <v>2020</v>
      </c>
      <c r="L4223" s="98"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98" t="b">
        <f t="shared" si="65"/>
        <v>0</v>
      </c>
    </row>
    <row r="4224" spans="1:13">
      <c r="A4224" s="107">
        <v>58207</v>
      </c>
      <c r="B4224" s="108" t="s">
        <v>3233</v>
      </c>
      <c r="C4224" s="108" t="s">
        <v>3234</v>
      </c>
      <c r="D4224" s="107">
        <v>58178</v>
      </c>
      <c r="E4224" s="108" t="s">
        <v>68</v>
      </c>
      <c r="F4224" s="108" t="s">
        <v>973</v>
      </c>
      <c r="G4224" s="108" t="s">
        <v>24</v>
      </c>
      <c r="H4224" s="108" t="s">
        <v>612</v>
      </c>
      <c r="I4224" s="108" t="s">
        <v>612</v>
      </c>
      <c r="J4224" s="109">
        <v>44.271000000000001</v>
      </c>
      <c r="K4224" s="107">
        <v>2020</v>
      </c>
      <c r="L4224" s="98"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98" t="b">
        <f t="shared" si="65"/>
        <v>0</v>
      </c>
    </row>
    <row r="4225" spans="1:13">
      <c r="A4225" s="107">
        <v>58207</v>
      </c>
      <c r="B4225" s="108" t="s">
        <v>3233</v>
      </c>
      <c r="C4225" s="108" t="s">
        <v>3234</v>
      </c>
      <c r="D4225" s="107">
        <v>58178</v>
      </c>
      <c r="E4225" s="108" t="s">
        <v>68</v>
      </c>
      <c r="F4225" s="108" t="s">
        <v>973</v>
      </c>
      <c r="G4225" s="108" t="s">
        <v>24</v>
      </c>
      <c r="H4225" s="108" t="s">
        <v>604</v>
      </c>
      <c r="I4225" s="108" t="s">
        <v>604</v>
      </c>
      <c r="J4225" s="109">
        <v>33643.828999999998</v>
      </c>
      <c r="K4225" s="107">
        <v>2020</v>
      </c>
      <c r="L4225" s="98"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98" t="b">
        <f t="shared" si="65"/>
        <v>0</v>
      </c>
    </row>
    <row r="4226" spans="1:13">
      <c r="A4226" s="107">
        <v>58207</v>
      </c>
      <c r="B4226" s="108" t="s">
        <v>3233</v>
      </c>
      <c r="C4226" s="108" t="s">
        <v>3234</v>
      </c>
      <c r="D4226" s="107">
        <v>58178</v>
      </c>
      <c r="E4226" s="108" t="s">
        <v>68</v>
      </c>
      <c r="F4226" s="108" t="s">
        <v>973</v>
      </c>
      <c r="G4226" s="108" t="s">
        <v>611</v>
      </c>
      <c r="H4226" s="108" t="s">
        <v>612</v>
      </c>
      <c r="I4226" s="108" t="s">
        <v>612</v>
      </c>
      <c r="J4226" s="109">
        <v>17.777999999999999</v>
      </c>
      <c r="K4226" s="107">
        <v>2020</v>
      </c>
      <c r="L4226" s="98"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98" t="b">
        <f t="shared" si="65"/>
        <v>0</v>
      </c>
    </row>
    <row r="4227" spans="1:13">
      <c r="A4227" s="107">
        <v>58207</v>
      </c>
      <c r="B4227" s="108" t="s">
        <v>3233</v>
      </c>
      <c r="C4227" s="108" t="s">
        <v>3234</v>
      </c>
      <c r="D4227" s="107">
        <v>58178</v>
      </c>
      <c r="E4227" s="108" t="s">
        <v>68</v>
      </c>
      <c r="F4227" s="108" t="s">
        <v>973</v>
      </c>
      <c r="G4227" s="108" t="s">
        <v>611</v>
      </c>
      <c r="H4227" s="108" t="s">
        <v>604</v>
      </c>
      <c r="I4227" s="108" t="s">
        <v>604</v>
      </c>
      <c r="J4227" s="109">
        <v>44350.741999999998</v>
      </c>
      <c r="K4227" s="107">
        <v>2020</v>
      </c>
      <c r="L4227" s="98"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98" t="b">
        <f t="shared" si="65"/>
        <v>0</v>
      </c>
    </row>
    <row r="4228" spans="1:13">
      <c r="A4228" s="107">
        <v>58207</v>
      </c>
      <c r="B4228" s="108" t="s">
        <v>3233</v>
      </c>
      <c r="C4228" s="108" t="s">
        <v>3234</v>
      </c>
      <c r="D4228" s="107">
        <v>58178</v>
      </c>
      <c r="E4228" s="108" t="s">
        <v>68</v>
      </c>
      <c r="F4228" s="108" t="s">
        <v>973</v>
      </c>
      <c r="G4228" s="108" t="s">
        <v>649</v>
      </c>
      <c r="H4228" s="108" t="s">
        <v>612</v>
      </c>
      <c r="I4228" s="108" t="s">
        <v>612</v>
      </c>
      <c r="J4228" s="109">
        <v>127.914</v>
      </c>
      <c r="K4228" s="107">
        <v>2020</v>
      </c>
      <c r="L4228" s="98"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98" t="b">
        <f t="shared" si="65"/>
        <v>0</v>
      </c>
    </row>
    <row r="4229" spans="1:13">
      <c r="A4229" s="107">
        <v>58207</v>
      </c>
      <c r="B4229" s="108" t="s">
        <v>3233</v>
      </c>
      <c r="C4229" s="108" t="s">
        <v>3234</v>
      </c>
      <c r="D4229" s="107">
        <v>58178</v>
      </c>
      <c r="E4229" s="108" t="s">
        <v>68</v>
      </c>
      <c r="F4229" s="108" t="s">
        <v>973</v>
      </c>
      <c r="G4229" s="108" t="s">
        <v>649</v>
      </c>
      <c r="H4229" s="108" t="s">
        <v>604</v>
      </c>
      <c r="I4229" s="108" t="s">
        <v>604</v>
      </c>
      <c r="J4229" s="109">
        <v>5391.4459999999999</v>
      </c>
      <c r="K4229" s="107">
        <v>2020</v>
      </c>
      <c r="L4229" s="98"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98" t="b">
        <f t="shared" si="65"/>
        <v>0</v>
      </c>
    </row>
    <row r="4230" spans="1:13">
      <c r="A4230" s="107">
        <v>58214</v>
      </c>
      <c r="B4230" s="108" t="s">
        <v>3235</v>
      </c>
      <c r="C4230" s="108" t="s">
        <v>2957</v>
      </c>
      <c r="D4230" s="107">
        <v>56769</v>
      </c>
      <c r="E4230" s="108" t="s">
        <v>121</v>
      </c>
      <c r="F4230" s="108" t="s">
        <v>679</v>
      </c>
      <c r="G4230" s="108" t="s">
        <v>661</v>
      </c>
      <c r="H4230" s="108" t="s">
        <v>662</v>
      </c>
      <c r="I4230" s="108" t="s">
        <v>662</v>
      </c>
      <c r="J4230" s="109">
        <v>2685</v>
      </c>
      <c r="K4230" s="107">
        <v>2020</v>
      </c>
      <c r="L4230" s="98"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98" t="b">
        <f t="shared" si="65"/>
        <v>1</v>
      </c>
    </row>
    <row r="4231" spans="1:13">
      <c r="A4231" s="107">
        <v>58215</v>
      </c>
      <c r="B4231" s="108" t="s">
        <v>3236</v>
      </c>
      <c r="C4231" s="108" t="s">
        <v>1064</v>
      </c>
      <c r="D4231" s="107">
        <v>3046</v>
      </c>
      <c r="E4231" s="108" t="s">
        <v>104</v>
      </c>
      <c r="F4231" s="108" t="s">
        <v>603</v>
      </c>
      <c r="G4231" s="108" t="s">
        <v>16</v>
      </c>
      <c r="H4231" s="108" t="s">
        <v>612</v>
      </c>
      <c r="I4231" s="108" t="s">
        <v>612</v>
      </c>
      <c r="J4231" s="109">
        <v>0</v>
      </c>
      <c r="K4231" s="107">
        <v>2020</v>
      </c>
      <c r="L4231" s="98"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98" t="b">
        <f t="shared" si="65"/>
        <v>1</v>
      </c>
    </row>
    <row r="4232" spans="1:13">
      <c r="A4232" s="107">
        <v>58215</v>
      </c>
      <c r="B4232" s="108" t="s">
        <v>3236</v>
      </c>
      <c r="C4232" s="108" t="s">
        <v>1064</v>
      </c>
      <c r="D4232" s="107">
        <v>3046</v>
      </c>
      <c r="E4232" s="108" t="s">
        <v>104</v>
      </c>
      <c r="F4232" s="108" t="s">
        <v>603</v>
      </c>
      <c r="G4232" s="108" t="s">
        <v>16</v>
      </c>
      <c r="H4232" s="108" t="s">
        <v>604</v>
      </c>
      <c r="I4232" s="108" t="s">
        <v>604</v>
      </c>
      <c r="J4232" s="109">
        <v>2305740</v>
      </c>
      <c r="K4232" s="107">
        <v>2020</v>
      </c>
      <c r="L4232" s="98"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98"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07">
        <v>58215</v>
      </c>
      <c r="B4233" s="108" t="s">
        <v>3236</v>
      </c>
      <c r="C4233" s="108" t="s">
        <v>1064</v>
      </c>
      <c r="D4233" s="107">
        <v>3046</v>
      </c>
      <c r="E4233" s="108" t="s">
        <v>104</v>
      </c>
      <c r="F4233" s="108" t="s">
        <v>603</v>
      </c>
      <c r="G4233" s="108" t="s">
        <v>24</v>
      </c>
      <c r="H4233" s="108" t="s">
        <v>612</v>
      </c>
      <c r="I4233" s="108" t="s">
        <v>612</v>
      </c>
      <c r="J4233" s="109">
        <v>0</v>
      </c>
      <c r="K4233" s="107">
        <v>2020</v>
      </c>
      <c r="L4233" s="98"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98" t="b">
        <f t="shared" si="66"/>
        <v>1</v>
      </c>
    </row>
    <row r="4234" spans="1:13">
      <c r="A4234" s="107">
        <v>58215</v>
      </c>
      <c r="B4234" s="108" t="s">
        <v>3236</v>
      </c>
      <c r="C4234" s="108" t="s">
        <v>1064</v>
      </c>
      <c r="D4234" s="107">
        <v>3046</v>
      </c>
      <c r="E4234" s="108" t="s">
        <v>104</v>
      </c>
      <c r="F4234" s="108" t="s">
        <v>603</v>
      </c>
      <c r="G4234" s="108" t="s">
        <v>24</v>
      </c>
      <c r="H4234" s="108" t="s">
        <v>604</v>
      </c>
      <c r="I4234" s="108" t="s">
        <v>604</v>
      </c>
      <c r="J4234" s="109">
        <v>3348272</v>
      </c>
      <c r="K4234" s="107">
        <v>2020</v>
      </c>
      <c r="L4234" s="98"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98" t="b">
        <f t="shared" si="66"/>
        <v>1</v>
      </c>
    </row>
    <row r="4235" spans="1:13">
      <c r="A4235" s="107">
        <v>58216</v>
      </c>
      <c r="B4235" s="108" t="s">
        <v>3237</v>
      </c>
      <c r="C4235" s="108" t="s">
        <v>3237</v>
      </c>
      <c r="D4235" s="107">
        <v>58183</v>
      </c>
      <c r="E4235" s="108" t="s">
        <v>16</v>
      </c>
      <c r="F4235" s="108" t="s">
        <v>1570</v>
      </c>
      <c r="G4235" s="108" t="s">
        <v>605</v>
      </c>
      <c r="H4235" s="108" t="s">
        <v>1558</v>
      </c>
      <c r="I4235" s="108" t="s">
        <v>727</v>
      </c>
      <c r="J4235" s="109">
        <v>10344.08</v>
      </c>
      <c r="K4235" s="107">
        <v>2020</v>
      </c>
      <c r="L4235" s="98"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98" t="b">
        <f t="shared" si="66"/>
        <v>0</v>
      </c>
    </row>
    <row r="4236" spans="1:13">
      <c r="A4236" s="107">
        <v>58223</v>
      </c>
      <c r="B4236" s="108" t="s">
        <v>3238</v>
      </c>
      <c r="C4236" s="108" t="s">
        <v>3239</v>
      </c>
      <c r="D4236" s="107">
        <v>58195</v>
      </c>
      <c r="E4236" s="108" t="s">
        <v>16</v>
      </c>
      <c r="F4236" s="108" t="s">
        <v>973</v>
      </c>
      <c r="G4236" s="108" t="s">
        <v>649</v>
      </c>
      <c r="H4236" s="108" t="s">
        <v>604</v>
      </c>
      <c r="I4236" s="108" t="s">
        <v>604</v>
      </c>
      <c r="J4236" s="109">
        <v>4261.04</v>
      </c>
      <c r="K4236" s="107">
        <v>2020</v>
      </c>
      <c r="L4236" s="98"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98" t="b">
        <f t="shared" si="66"/>
        <v>0</v>
      </c>
    </row>
    <row r="4237" spans="1:13">
      <c r="A4237" s="107">
        <v>58228</v>
      </c>
      <c r="B4237" s="108" t="s">
        <v>3240</v>
      </c>
      <c r="C4237" s="108" t="s">
        <v>3241</v>
      </c>
      <c r="D4237" s="107">
        <v>58201</v>
      </c>
      <c r="E4237" s="108" t="s">
        <v>28</v>
      </c>
      <c r="F4237" s="108" t="s">
        <v>679</v>
      </c>
      <c r="G4237" s="108" t="s">
        <v>661</v>
      </c>
      <c r="H4237" s="108" t="s">
        <v>662</v>
      </c>
      <c r="I4237" s="108" t="s">
        <v>662</v>
      </c>
      <c r="J4237" s="109">
        <v>18667</v>
      </c>
      <c r="K4237" s="107">
        <v>2020</v>
      </c>
      <c r="L4237" s="98"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98" t="b">
        <f t="shared" si="66"/>
        <v>1</v>
      </c>
    </row>
    <row r="4238" spans="1:13">
      <c r="A4238" s="107">
        <v>58236</v>
      </c>
      <c r="B4238" s="108" t="s">
        <v>3242</v>
      </c>
      <c r="C4238" s="108" t="s">
        <v>887</v>
      </c>
      <c r="D4238" s="107">
        <v>9417</v>
      </c>
      <c r="E4238" s="108" t="s">
        <v>50</v>
      </c>
      <c r="F4238" s="108" t="s">
        <v>603</v>
      </c>
      <c r="G4238" s="108" t="s">
        <v>725</v>
      </c>
      <c r="H4238" s="108" t="s">
        <v>726</v>
      </c>
      <c r="I4238" s="108" t="s">
        <v>727</v>
      </c>
      <c r="J4238" s="109">
        <v>0</v>
      </c>
      <c r="K4238" s="107">
        <v>2020</v>
      </c>
      <c r="L4238" s="98"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98" t="b">
        <f t="shared" si="66"/>
        <v>1</v>
      </c>
    </row>
    <row r="4239" spans="1:13">
      <c r="A4239" s="107">
        <v>58236</v>
      </c>
      <c r="B4239" s="108" t="s">
        <v>3242</v>
      </c>
      <c r="C4239" s="108" t="s">
        <v>887</v>
      </c>
      <c r="D4239" s="107">
        <v>9417</v>
      </c>
      <c r="E4239" s="108" t="s">
        <v>50</v>
      </c>
      <c r="F4239" s="108" t="s">
        <v>603</v>
      </c>
      <c r="G4239" s="108" t="s">
        <v>16</v>
      </c>
      <c r="H4239" s="108" t="s">
        <v>604</v>
      </c>
      <c r="I4239" s="108" t="s">
        <v>604</v>
      </c>
      <c r="J4239" s="109">
        <v>967494</v>
      </c>
      <c r="K4239" s="107">
        <v>2020</v>
      </c>
      <c r="L4239" s="98"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98" t="b">
        <f t="shared" si="66"/>
        <v>1</v>
      </c>
    </row>
    <row r="4240" spans="1:13">
      <c r="A4240" s="107">
        <v>58236</v>
      </c>
      <c r="B4240" s="108" t="s">
        <v>3242</v>
      </c>
      <c r="C4240" s="108" t="s">
        <v>887</v>
      </c>
      <c r="D4240" s="107">
        <v>9417</v>
      </c>
      <c r="E4240" s="108" t="s">
        <v>50</v>
      </c>
      <c r="F4240" s="108" t="s">
        <v>603</v>
      </c>
      <c r="G4240" s="108" t="s">
        <v>24</v>
      </c>
      <c r="H4240" s="108" t="s">
        <v>604</v>
      </c>
      <c r="I4240" s="108" t="s">
        <v>604</v>
      </c>
      <c r="J4240" s="109">
        <v>1709687</v>
      </c>
      <c r="K4240" s="107">
        <v>2020</v>
      </c>
      <c r="L4240" s="98"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98" t="b">
        <f t="shared" si="66"/>
        <v>1</v>
      </c>
    </row>
    <row r="4241" spans="1:13">
      <c r="A4241" s="107">
        <v>58236</v>
      </c>
      <c r="B4241" s="108" t="s">
        <v>3242</v>
      </c>
      <c r="C4241" s="108" t="s">
        <v>887</v>
      </c>
      <c r="D4241" s="107">
        <v>9417</v>
      </c>
      <c r="E4241" s="108" t="s">
        <v>50</v>
      </c>
      <c r="F4241" s="108" t="s">
        <v>603</v>
      </c>
      <c r="G4241" s="108" t="s">
        <v>661</v>
      </c>
      <c r="H4241" s="108" t="s">
        <v>662</v>
      </c>
      <c r="I4241" s="108" t="s">
        <v>662</v>
      </c>
      <c r="J4241" s="109">
        <v>0</v>
      </c>
      <c r="K4241" s="107">
        <v>2020</v>
      </c>
      <c r="L4241" s="98"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98" t="b">
        <f t="shared" si="66"/>
        <v>1</v>
      </c>
    </row>
    <row r="4242" spans="1:13">
      <c r="A4242" s="107">
        <v>58238</v>
      </c>
      <c r="B4242" s="108" t="s">
        <v>3243</v>
      </c>
      <c r="C4242" s="108" t="s">
        <v>3244</v>
      </c>
      <c r="D4242" s="107">
        <v>60025</v>
      </c>
      <c r="E4242" s="108" t="s">
        <v>137</v>
      </c>
      <c r="F4242" s="108" t="s">
        <v>679</v>
      </c>
      <c r="G4242" s="108" t="s">
        <v>846</v>
      </c>
      <c r="H4242" s="108" t="s">
        <v>847</v>
      </c>
      <c r="I4242" s="108" t="s">
        <v>847</v>
      </c>
      <c r="J4242" s="109">
        <v>28952</v>
      </c>
      <c r="K4242" s="107">
        <v>2020</v>
      </c>
      <c r="L4242" s="98"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98" t="b">
        <f t="shared" si="66"/>
        <v>1</v>
      </c>
    </row>
    <row r="4243" spans="1:13">
      <c r="A4243" s="107">
        <v>58242</v>
      </c>
      <c r="B4243" s="108" t="s">
        <v>3245</v>
      </c>
      <c r="C4243" s="108" t="s">
        <v>2808</v>
      </c>
      <c r="D4243" s="107">
        <v>56545</v>
      </c>
      <c r="E4243" s="108" t="s">
        <v>132</v>
      </c>
      <c r="F4243" s="108" t="s">
        <v>679</v>
      </c>
      <c r="G4243" s="108" t="s">
        <v>846</v>
      </c>
      <c r="H4243" s="108" t="s">
        <v>847</v>
      </c>
      <c r="I4243" s="108" t="s">
        <v>847</v>
      </c>
      <c r="J4243" s="109">
        <v>624078</v>
      </c>
      <c r="K4243" s="107">
        <v>2020</v>
      </c>
      <c r="L4243" s="98"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98" t="b">
        <f t="shared" si="66"/>
        <v>1</v>
      </c>
    </row>
    <row r="4244" spans="1:13">
      <c r="A4244" s="107">
        <v>58251</v>
      </c>
      <c r="B4244" s="108" t="s">
        <v>3246</v>
      </c>
      <c r="C4244" s="108" t="s">
        <v>3247</v>
      </c>
      <c r="D4244" s="107">
        <v>58223</v>
      </c>
      <c r="E4244" s="108" t="s">
        <v>16</v>
      </c>
      <c r="F4244" s="108" t="s">
        <v>924</v>
      </c>
      <c r="G4244" s="108" t="s">
        <v>605</v>
      </c>
      <c r="H4244" s="108" t="s">
        <v>1827</v>
      </c>
      <c r="I4244" s="108" t="s">
        <v>727</v>
      </c>
      <c r="J4244" s="109">
        <v>51082</v>
      </c>
      <c r="K4244" s="107">
        <v>2020</v>
      </c>
      <c r="L4244" s="98"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98" t="b">
        <f t="shared" si="66"/>
        <v>0</v>
      </c>
    </row>
    <row r="4245" spans="1:13">
      <c r="A4245" s="107">
        <v>58256</v>
      </c>
      <c r="B4245" s="108" t="s">
        <v>3248</v>
      </c>
      <c r="C4245" s="108" t="s">
        <v>3249</v>
      </c>
      <c r="D4245" s="107">
        <v>11204</v>
      </c>
      <c r="E4245" s="108" t="s">
        <v>11</v>
      </c>
      <c r="F4245" s="108" t="s">
        <v>603</v>
      </c>
      <c r="G4245" s="108" t="s">
        <v>725</v>
      </c>
      <c r="H4245" s="108" t="s">
        <v>726</v>
      </c>
      <c r="I4245" s="108" t="s">
        <v>727</v>
      </c>
      <c r="J4245" s="109">
        <v>-651</v>
      </c>
      <c r="K4245" s="107">
        <v>2020</v>
      </c>
      <c r="L4245" s="98"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98" t="b">
        <f t="shared" si="66"/>
        <v>1</v>
      </c>
    </row>
    <row r="4246" spans="1:13">
      <c r="A4246" s="107">
        <v>58256</v>
      </c>
      <c r="B4246" s="108" t="s">
        <v>3248</v>
      </c>
      <c r="C4246" s="108" t="s">
        <v>3249</v>
      </c>
      <c r="D4246" s="107">
        <v>11204</v>
      </c>
      <c r="E4246" s="108" t="s">
        <v>11</v>
      </c>
      <c r="F4246" s="108" t="s">
        <v>603</v>
      </c>
      <c r="G4246" s="108" t="s">
        <v>661</v>
      </c>
      <c r="H4246" s="108" t="s">
        <v>662</v>
      </c>
      <c r="I4246" s="108" t="s">
        <v>662</v>
      </c>
      <c r="J4246" s="109">
        <v>1043</v>
      </c>
      <c r="K4246" s="107">
        <v>2020</v>
      </c>
      <c r="L4246" s="98"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98" t="b">
        <f t="shared" si="66"/>
        <v>1</v>
      </c>
    </row>
    <row r="4247" spans="1:13">
      <c r="A4247" s="107">
        <v>58258</v>
      </c>
      <c r="B4247" s="108" t="s">
        <v>3250</v>
      </c>
      <c r="C4247" s="108" t="s">
        <v>3251</v>
      </c>
      <c r="D4247" s="107">
        <v>10810</v>
      </c>
      <c r="E4247" s="108" t="s">
        <v>16</v>
      </c>
      <c r="F4247" s="108" t="s">
        <v>973</v>
      </c>
      <c r="G4247" s="108" t="s">
        <v>611</v>
      </c>
      <c r="H4247" s="108" t="s">
        <v>604</v>
      </c>
      <c r="I4247" s="108" t="s">
        <v>604</v>
      </c>
      <c r="J4247" s="109">
        <v>36098.300000000003</v>
      </c>
      <c r="K4247" s="107">
        <v>2020</v>
      </c>
      <c r="L4247" s="98"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98" t="b">
        <f t="shared" si="66"/>
        <v>0</v>
      </c>
    </row>
    <row r="4248" spans="1:13">
      <c r="A4248" s="107">
        <v>58260</v>
      </c>
      <c r="B4248" s="108" t="s">
        <v>3252</v>
      </c>
      <c r="C4248" s="108" t="s">
        <v>1075</v>
      </c>
      <c r="D4248" s="107">
        <v>19876</v>
      </c>
      <c r="E4248" s="108" t="s">
        <v>140</v>
      </c>
      <c r="F4248" s="108" t="s">
        <v>603</v>
      </c>
      <c r="G4248" s="108" t="s">
        <v>16</v>
      </c>
      <c r="H4248" s="108" t="s">
        <v>604</v>
      </c>
      <c r="I4248" s="108" t="s">
        <v>604</v>
      </c>
      <c r="J4248" s="109">
        <v>0</v>
      </c>
      <c r="K4248" s="107">
        <v>2020</v>
      </c>
      <c r="L4248" s="98"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98" t="b">
        <f t="shared" si="66"/>
        <v>1</v>
      </c>
    </row>
    <row r="4249" spans="1:13">
      <c r="A4249" s="107">
        <v>58260</v>
      </c>
      <c r="B4249" s="108" t="s">
        <v>3252</v>
      </c>
      <c r="C4249" s="108" t="s">
        <v>1075</v>
      </c>
      <c r="D4249" s="107">
        <v>19876</v>
      </c>
      <c r="E4249" s="108" t="s">
        <v>140</v>
      </c>
      <c r="F4249" s="108" t="s">
        <v>603</v>
      </c>
      <c r="G4249" s="108" t="s">
        <v>24</v>
      </c>
      <c r="H4249" s="108" t="s">
        <v>604</v>
      </c>
      <c r="I4249" s="108" t="s">
        <v>604</v>
      </c>
      <c r="J4249" s="109">
        <v>9963634</v>
      </c>
      <c r="K4249" s="107">
        <v>2020</v>
      </c>
      <c r="L4249" s="98"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98" t="b">
        <f t="shared" si="66"/>
        <v>1</v>
      </c>
    </row>
    <row r="4250" spans="1:13">
      <c r="A4250" s="107">
        <v>58265</v>
      </c>
      <c r="B4250" s="108" t="s">
        <v>3253</v>
      </c>
      <c r="C4250" s="108" t="s">
        <v>3254</v>
      </c>
      <c r="D4250" s="107">
        <v>58247</v>
      </c>
      <c r="E4250" s="108" t="s">
        <v>50</v>
      </c>
      <c r="F4250" s="108" t="s">
        <v>973</v>
      </c>
      <c r="G4250" s="108" t="s">
        <v>611</v>
      </c>
      <c r="H4250" s="108" t="s">
        <v>604</v>
      </c>
      <c r="I4250" s="108" t="s">
        <v>604</v>
      </c>
      <c r="J4250" s="109">
        <v>16444.400000000001</v>
      </c>
      <c r="K4250" s="107">
        <v>2020</v>
      </c>
      <c r="L4250" s="98"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98" t="b">
        <f t="shared" si="66"/>
        <v>0</v>
      </c>
    </row>
    <row r="4251" spans="1:13">
      <c r="A4251" s="107">
        <v>58265</v>
      </c>
      <c r="B4251" s="108" t="s">
        <v>3253</v>
      </c>
      <c r="C4251" s="108" t="s">
        <v>3254</v>
      </c>
      <c r="D4251" s="107">
        <v>58247</v>
      </c>
      <c r="E4251" s="108" t="s">
        <v>50</v>
      </c>
      <c r="F4251" s="108" t="s">
        <v>973</v>
      </c>
      <c r="G4251" s="108" t="s">
        <v>649</v>
      </c>
      <c r="H4251" s="108" t="s">
        <v>612</v>
      </c>
      <c r="I4251" s="108" t="s">
        <v>612</v>
      </c>
      <c r="J4251" s="109">
        <v>78.400000000000006</v>
      </c>
      <c r="K4251" s="107">
        <v>2020</v>
      </c>
      <c r="L4251" s="98"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98" t="b">
        <f t="shared" si="66"/>
        <v>0</v>
      </c>
    </row>
    <row r="4252" spans="1:13">
      <c r="A4252" s="107">
        <v>58281</v>
      </c>
      <c r="B4252" s="108" t="s">
        <v>3255</v>
      </c>
      <c r="C4252" s="108" t="s">
        <v>3255</v>
      </c>
      <c r="D4252" s="107">
        <v>60987</v>
      </c>
      <c r="E4252" s="108" t="s">
        <v>38</v>
      </c>
      <c r="F4252" s="108" t="s">
        <v>679</v>
      </c>
      <c r="G4252" s="108" t="s">
        <v>661</v>
      </c>
      <c r="H4252" s="108" t="s">
        <v>662</v>
      </c>
      <c r="I4252" s="108" t="s">
        <v>662</v>
      </c>
      <c r="J4252" s="109">
        <v>28382</v>
      </c>
      <c r="K4252" s="107">
        <v>2020</v>
      </c>
      <c r="L4252" s="98"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98" t="b">
        <f t="shared" si="66"/>
        <v>1</v>
      </c>
    </row>
    <row r="4253" spans="1:13">
      <c r="A4253" s="107">
        <v>58310</v>
      </c>
      <c r="B4253" s="108" t="s">
        <v>3256</v>
      </c>
      <c r="C4253" s="108" t="s">
        <v>3257</v>
      </c>
      <c r="D4253" s="107">
        <v>58287</v>
      </c>
      <c r="E4253" s="108" t="s">
        <v>62</v>
      </c>
      <c r="F4253" s="108" t="s">
        <v>1570</v>
      </c>
      <c r="G4253" s="108" t="s">
        <v>605</v>
      </c>
      <c r="H4253" s="108" t="s">
        <v>656</v>
      </c>
      <c r="I4253" s="108" t="s">
        <v>656</v>
      </c>
      <c r="J4253" s="109">
        <v>0</v>
      </c>
      <c r="K4253" s="107">
        <v>2020</v>
      </c>
      <c r="L4253" s="98"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98" t="b">
        <f t="shared" si="66"/>
        <v>0</v>
      </c>
    </row>
    <row r="4254" spans="1:13">
      <c r="A4254" s="107">
        <v>58310</v>
      </c>
      <c r="B4254" s="108" t="s">
        <v>3256</v>
      </c>
      <c r="C4254" s="108" t="s">
        <v>3257</v>
      </c>
      <c r="D4254" s="107">
        <v>58287</v>
      </c>
      <c r="E4254" s="108" t="s">
        <v>62</v>
      </c>
      <c r="F4254" s="108" t="s">
        <v>1570</v>
      </c>
      <c r="G4254" s="108" t="s">
        <v>605</v>
      </c>
      <c r="H4254" s="108" t="s">
        <v>1558</v>
      </c>
      <c r="I4254" s="108" t="s">
        <v>727</v>
      </c>
      <c r="J4254" s="109">
        <v>152239</v>
      </c>
      <c r="K4254" s="107">
        <v>2020</v>
      </c>
      <c r="L4254" s="98"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98" t="b">
        <f t="shared" si="66"/>
        <v>0</v>
      </c>
    </row>
    <row r="4255" spans="1:13">
      <c r="A4255" s="107">
        <v>58326</v>
      </c>
      <c r="B4255" s="108" t="s">
        <v>3258</v>
      </c>
      <c r="C4255" s="108" t="s">
        <v>3259</v>
      </c>
      <c r="D4255" s="107">
        <v>56205</v>
      </c>
      <c r="E4255" s="108" t="s">
        <v>118</v>
      </c>
      <c r="F4255" s="108" t="s">
        <v>973</v>
      </c>
      <c r="G4255" s="108" t="s">
        <v>649</v>
      </c>
      <c r="H4255" s="108" t="s">
        <v>604</v>
      </c>
      <c r="I4255" s="108" t="s">
        <v>604</v>
      </c>
      <c r="J4255" s="109">
        <v>6189.08</v>
      </c>
      <c r="K4255" s="107">
        <v>2020</v>
      </c>
      <c r="L4255" s="98"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98" t="b">
        <f t="shared" si="66"/>
        <v>0</v>
      </c>
    </row>
    <row r="4256" spans="1:13">
      <c r="A4256" s="107">
        <v>58326</v>
      </c>
      <c r="B4256" s="108" t="s">
        <v>3258</v>
      </c>
      <c r="C4256" s="108" t="s">
        <v>3259</v>
      </c>
      <c r="D4256" s="107">
        <v>56205</v>
      </c>
      <c r="E4256" s="108" t="s">
        <v>118</v>
      </c>
      <c r="F4256" s="108" t="s">
        <v>973</v>
      </c>
      <c r="G4256" s="108" t="s">
        <v>649</v>
      </c>
      <c r="H4256" s="108" t="s">
        <v>688</v>
      </c>
      <c r="I4256" s="108" t="s">
        <v>689</v>
      </c>
      <c r="J4256" s="109">
        <v>26463.919999999998</v>
      </c>
      <c r="K4256" s="107">
        <v>2020</v>
      </c>
      <c r="L4256" s="98"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98" t="b">
        <f t="shared" si="66"/>
        <v>0</v>
      </c>
    </row>
    <row r="4257" spans="1:13">
      <c r="A4257" s="107">
        <v>58351</v>
      </c>
      <c r="B4257" s="108" t="s">
        <v>3260</v>
      </c>
      <c r="C4257" s="108" t="s">
        <v>3261</v>
      </c>
      <c r="D4257" s="107">
        <v>58340</v>
      </c>
      <c r="E4257" s="108" t="s">
        <v>73</v>
      </c>
      <c r="F4257" s="108" t="s">
        <v>679</v>
      </c>
      <c r="G4257" s="108" t="s">
        <v>846</v>
      </c>
      <c r="H4257" s="108" t="s">
        <v>847</v>
      </c>
      <c r="I4257" s="108" t="s">
        <v>847</v>
      </c>
      <c r="J4257" s="109">
        <v>370601</v>
      </c>
      <c r="K4257" s="107">
        <v>2020</v>
      </c>
      <c r="L4257" s="98"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98" t="b">
        <f t="shared" si="66"/>
        <v>1</v>
      </c>
    </row>
    <row r="4258" spans="1:13">
      <c r="A4258" s="107">
        <v>58375</v>
      </c>
      <c r="B4258" s="108" t="s">
        <v>3262</v>
      </c>
      <c r="C4258" s="108" t="s">
        <v>3263</v>
      </c>
      <c r="D4258" s="107">
        <v>58361</v>
      </c>
      <c r="E4258" s="108" t="s">
        <v>45</v>
      </c>
      <c r="F4258" s="108" t="s">
        <v>973</v>
      </c>
      <c r="G4258" s="108" t="s">
        <v>649</v>
      </c>
      <c r="H4258" s="108" t="s">
        <v>604</v>
      </c>
      <c r="I4258" s="108" t="s">
        <v>604</v>
      </c>
      <c r="J4258" s="109">
        <v>280</v>
      </c>
      <c r="K4258" s="107">
        <v>2020</v>
      </c>
      <c r="L4258" s="98"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98" t="b">
        <f t="shared" si="66"/>
        <v>0</v>
      </c>
    </row>
    <row r="4259" spans="1:13">
      <c r="A4259" s="107">
        <v>58380</v>
      </c>
      <c r="B4259" s="108" t="s">
        <v>3264</v>
      </c>
      <c r="C4259" s="108" t="s">
        <v>3265</v>
      </c>
      <c r="D4259" s="107">
        <v>58368</v>
      </c>
      <c r="E4259" s="108" t="s">
        <v>6</v>
      </c>
      <c r="F4259" s="108" t="s">
        <v>1454</v>
      </c>
      <c r="G4259" s="108" t="s">
        <v>649</v>
      </c>
      <c r="H4259" s="108" t="s">
        <v>650</v>
      </c>
      <c r="I4259" s="108" t="s">
        <v>651</v>
      </c>
      <c r="J4259" s="109">
        <v>38945.273000000001</v>
      </c>
      <c r="K4259" s="107">
        <v>2020</v>
      </c>
      <c r="L4259" s="98"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98" t="b">
        <f t="shared" si="66"/>
        <v>0</v>
      </c>
    </row>
    <row r="4260" spans="1:13">
      <c r="A4260" s="107">
        <v>58380</v>
      </c>
      <c r="B4260" s="108" t="s">
        <v>3264</v>
      </c>
      <c r="C4260" s="108" t="s">
        <v>3265</v>
      </c>
      <c r="D4260" s="107">
        <v>58368</v>
      </c>
      <c r="E4260" s="108" t="s">
        <v>6</v>
      </c>
      <c r="F4260" s="108" t="s">
        <v>1454</v>
      </c>
      <c r="G4260" s="108" t="s">
        <v>649</v>
      </c>
      <c r="H4260" s="108" t="s">
        <v>604</v>
      </c>
      <c r="I4260" s="108" t="s">
        <v>604</v>
      </c>
      <c r="J4260" s="109">
        <v>20.727</v>
      </c>
      <c r="K4260" s="107">
        <v>2020</v>
      </c>
      <c r="L4260" s="98"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98" t="b">
        <f t="shared" si="66"/>
        <v>0</v>
      </c>
    </row>
    <row r="4261" spans="1:13">
      <c r="A4261" s="107">
        <v>58388</v>
      </c>
      <c r="B4261" s="108" t="s">
        <v>3266</v>
      </c>
      <c r="C4261" s="108" t="s">
        <v>3267</v>
      </c>
      <c r="D4261" s="107">
        <v>59873</v>
      </c>
      <c r="E4261" s="108" t="s">
        <v>16</v>
      </c>
      <c r="F4261" s="108" t="s">
        <v>679</v>
      </c>
      <c r="G4261" s="108" t="s">
        <v>661</v>
      </c>
      <c r="H4261" s="108" t="s">
        <v>662</v>
      </c>
      <c r="I4261" s="108" t="s">
        <v>662</v>
      </c>
      <c r="J4261" s="109">
        <v>826320</v>
      </c>
      <c r="K4261" s="107">
        <v>2020</v>
      </c>
      <c r="L4261" s="98"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98" t="b">
        <f t="shared" si="66"/>
        <v>1</v>
      </c>
    </row>
    <row r="4262" spans="1:13">
      <c r="A4262" s="107">
        <v>58389</v>
      </c>
      <c r="B4262" s="108" t="s">
        <v>3268</v>
      </c>
      <c r="C4262" s="108" t="s">
        <v>3269</v>
      </c>
      <c r="D4262" s="107">
        <v>59872</v>
      </c>
      <c r="E4262" s="108" t="s">
        <v>16</v>
      </c>
      <c r="F4262" s="108" t="s">
        <v>679</v>
      </c>
      <c r="G4262" s="108" t="s">
        <v>661</v>
      </c>
      <c r="H4262" s="108" t="s">
        <v>662</v>
      </c>
      <c r="I4262" s="108" t="s">
        <v>662</v>
      </c>
      <c r="J4262" s="109">
        <v>727894</v>
      </c>
      <c r="K4262" s="107">
        <v>2020</v>
      </c>
      <c r="L4262" s="98"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98" t="b">
        <f t="shared" si="66"/>
        <v>1</v>
      </c>
    </row>
    <row r="4263" spans="1:13">
      <c r="A4263" s="107">
        <v>58400</v>
      </c>
      <c r="B4263" s="108" t="s">
        <v>3270</v>
      </c>
      <c r="C4263" s="108" t="s">
        <v>3271</v>
      </c>
      <c r="D4263" s="107">
        <v>58384</v>
      </c>
      <c r="E4263" s="108" t="s">
        <v>123</v>
      </c>
      <c r="F4263" s="108" t="s">
        <v>1454</v>
      </c>
      <c r="G4263" s="108" t="s">
        <v>611</v>
      </c>
      <c r="H4263" s="108" t="s">
        <v>604</v>
      </c>
      <c r="I4263" s="108" t="s">
        <v>604</v>
      </c>
      <c r="J4263" s="109">
        <v>3</v>
      </c>
      <c r="K4263" s="107">
        <v>2020</v>
      </c>
      <c r="L4263" s="98"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98" t="b">
        <f t="shared" si="66"/>
        <v>0</v>
      </c>
    </row>
    <row r="4264" spans="1:13">
      <c r="A4264" s="107">
        <v>58401</v>
      </c>
      <c r="B4264" s="108" t="s">
        <v>3272</v>
      </c>
      <c r="C4264" s="108" t="s">
        <v>3273</v>
      </c>
      <c r="D4264" s="107">
        <v>58385</v>
      </c>
      <c r="E4264" s="108" t="s">
        <v>129</v>
      </c>
      <c r="F4264" s="108" t="s">
        <v>679</v>
      </c>
      <c r="G4264" s="108" t="s">
        <v>661</v>
      </c>
      <c r="H4264" s="108" t="s">
        <v>662</v>
      </c>
      <c r="I4264" s="108" t="s">
        <v>662</v>
      </c>
      <c r="J4264" s="109">
        <v>11857</v>
      </c>
      <c r="K4264" s="107">
        <v>2020</v>
      </c>
      <c r="L4264" s="98"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98" t="b">
        <f t="shared" si="66"/>
        <v>1</v>
      </c>
    </row>
    <row r="4265" spans="1:13">
      <c r="A4265" s="107">
        <v>58404</v>
      </c>
      <c r="B4265" s="108" t="s">
        <v>3274</v>
      </c>
      <c r="C4265" s="108" t="s">
        <v>3275</v>
      </c>
      <c r="D4265" s="107">
        <v>58388</v>
      </c>
      <c r="E4265" s="108" t="s">
        <v>132</v>
      </c>
      <c r="F4265" s="108" t="s">
        <v>1454</v>
      </c>
      <c r="G4265" s="108" t="s">
        <v>846</v>
      </c>
      <c r="H4265" s="108" t="s">
        <v>847</v>
      </c>
      <c r="I4265" s="108" t="s">
        <v>847</v>
      </c>
      <c r="J4265" s="109">
        <v>36972</v>
      </c>
      <c r="K4265" s="107">
        <v>2020</v>
      </c>
      <c r="L4265" s="98"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98" t="b">
        <f t="shared" si="66"/>
        <v>0</v>
      </c>
    </row>
    <row r="4266" spans="1:13">
      <c r="A4266" s="107">
        <v>58408</v>
      </c>
      <c r="B4266" s="108" t="s">
        <v>3276</v>
      </c>
      <c r="C4266" s="108" t="s">
        <v>2980</v>
      </c>
      <c r="D4266" s="107">
        <v>61230</v>
      </c>
      <c r="E4266" s="108" t="s">
        <v>68</v>
      </c>
      <c r="F4266" s="108" t="s">
        <v>679</v>
      </c>
      <c r="G4266" s="108" t="s">
        <v>661</v>
      </c>
      <c r="H4266" s="108" t="s">
        <v>662</v>
      </c>
      <c r="I4266" s="108" t="s">
        <v>662</v>
      </c>
      <c r="J4266" s="109">
        <v>32616</v>
      </c>
      <c r="K4266" s="107">
        <v>2020</v>
      </c>
      <c r="L4266" s="98"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98" t="b">
        <f t="shared" si="66"/>
        <v>1</v>
      </c>
    </row>
    <row r="4267" spans="1:13">
      <c r="A4267" s="107">
        <v>58420</v>
      </c>
      <c r="B4267" s="108" t="s">
        <v>3277</v>
      </c>
      <c r="C4267" s="108" t="s">
        <v>3278</v>
      </c>
      <c r="D4267" s="107">
        <v>58417</v>
      </c>
      <c r="E4267" s="108" t="s">
        <v>118</v>
      </c>
      <c r="F4267" s="108" t="s">
        <v>679</v>
      </c>
      <c r="G4267" s="108" t="s">
        <v>644</v>
      </c>
      <c r="H4267" s="108" t="s">
        <v>604</v>
      </c>
      <c r="I4267" s="108" t="s">
        <v>604</v>
      </c>
      <c r="J4267" s="109">
        <v>5081253</v>
      </c>
      <c r="K4267" s="107">
        <v>2020</v>
      </c>
      <c r="L4267" s="98"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98" t="b">
        <f t="shared" si="66"/>
        <v>1</v>
      </c>
    </row>
    <row r="4268" spans="1:13">
      <c r="A4268" s="107">
        <v>58426</v>
      </c>
      <c r="B4268" s="108" t="s">
        <v>3279</v>
      </c>
      <c r="C4268" s="108" t="s">
        <v>3280</v>
      </c>
      <c r="D4268" s="107">
        <v>58421</v>
      </c>
      <c r="E4268" s="108" t="s">
        <v>118</v>
      </c>
      <c r="F4268" s="108" t="s">
        <v>679</v>
      </c>
      <c r="G4268" s="108" t="s">
        <v>644</v>
      </c>
      <c r="H4268" s="108" t="s">
        <v>604</v>
      </c>
      <c r="I4268" s="108" t="s">
        <v>604</v>
      </c>
      <c r="J4268" s="109">
        <v>6194098</v>
      </c>
      <c r="K4268" s="107">
        <v>2020</v>
      </c>
      <c r="L4268" s="98"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98" t="b">
        <f t="shared" si="66"/>
        <v>1</v>
      </c>
    </row>
    <row r="4269" spans="1:13">
      <c r="A4269" s="107">
        <v>58428</v>
      </c>
      <c r="B4269" s="108" t="s">
        <v>3281</v>
      </c>
      <c r="C4269" s="108" t="s">
        <v>3282</v>
      </c>
      <c r="D4269" s="107">
        <v>58425</v>
      </c>
      <c r="E4269" s="108" t="s">
        <v>62</v>
      </c>
      <c r="F4269" s="108" t="s">
        <v>973</v>
      </c>
      <c r="G4269" s="108" t="s">
        <v>611</v>
      </c>
      <c r="H4269" s="108" t="s">
        <v>604</v>
      </c>
      <c r="I4269" s="108" t="s">
        <v>604</v>
      </c>
      <c r="J4269" s="109">
        <v>144619.57999999999</v>
      </c>
      <c r="K4269" s="107">
        <v>2020</v>
      </c>
      <c r="L4269" s="98"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98" t="b">
        <f t="shared" si="66"/>
        <v>0</v>
      </c>
    </row>
    <row r="4270" spans="1:13">
      <c r="A4270" s="107">
        <v>58429</v>
      </c>
      <c r="B4270" s="108" t="s">
        <v>3283</v>
      </c>
      <c r="C4270" s="108" t="s">
        <v>3284</v>
      </c>
      <c r="D4270" s="107">
        <v>58426</v>
      </c>
      <c r="E4270" s="108" t="s">
        <v>16</v>
      </c>
      <c r="F4270" s="108" t="s">
        <v>679</v>
      </c>
      <c r="G4270" s="108" t="s">
        <v>611</v>
      </c>
      <c r="H4270" s="108" t="s">
        <v>650</v>
      </c>
      <c r="I4270" s="108" t="s">
        <v>651</v>
      </c>
      <c r="J4270" s="109">
        <v>136270</v>
      </c>
      <c r="K4270" s="107">
        <v>2020</v>
      </c>
      <c r="L4270" s="98"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98" t="b">
        <f t="shared" si="66"/>
        <v>1</v>
      </c>
    </row>
    <row r="4271" spans="1:13">
      <c r="A4271" s="107">
        <v>58440</v>
      </c>
      <c r="B4271" s="108" t="s">
        <v>3285</v>
      </c>
      <c r="C4271" s="108" t="s">
        <v>3286</v>
      </c>
      <c r="D4271" s="107">
        <v>59413</v>
      </c>
      <c r="E4271" s="108" t="s">
        <v>16</v>
      </c>
      <c r="F4271" s="108" t="s">
        <v>1454</v>
      </c>
      <c r="G4271" s="108" t="s">
        <v>3287</v>
      </c>
      <c r="H4271" s="108" t="s">
        <v>604</v>
      </c>
      <c r="I4271" s="108" t="s">
        <v>604</v>
      </c>
      <c r="J4271" s="109">
        <v>7436</v>
      </c>
      <c r="K4271" s="107">
        <v>2020</v>
      </c>
      <c r="L4271" s="98"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98" t="b">
        <f t="shared" si="66"/>
        <v>0</v>
      </c>
    </row>
    <row r="4272" spans="1:13">
      <c r="A4272" s="107">
        <v>58474</v>
      </c>
      <c r="B4272" s="108" t="s">
        <v>3288</v>
      </c>
      <c r="C4272" s="108" t="s">
        <v>3289</v>
      </c>
      <c r="D4272" s="107">
        <v>58461</v>
      </c>
      <c r="E4272" s="108" t="s">
        <v>55</v>
      </c>
      <c r="F4272" s="108" t="s">
        <v>679</v>
      </c>
      <c r="G4272" s="108" t="s">
        <v>846</v>
      </c>
      <c r="H4272" s="108" t="s">
        <v>847</v>
      </c>
      <c r="I4272" s="108" t="s">
        <v>847</v>
      </c>
      <c r="J4272" s="109">
        <v>972951.89</v>
      </c>
      <c r="K4272" s="107">
        <v>2020</v>
      </c>
      <c r="L4272" s="98"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98" t="b">
        <f t="shared" si="66"/>
        <v>1</v>
      </c>
    </row>
    <row r="4273" spans="1:13">
      <c r="A4273" s="107">
        <v>58476</v>
      </c>
      <c r="B4273" s="108" t="s">
        <v>3290</v>
      </c>
      <c r="C4273" s="108" t="s">
        <v>3290</v>
      </c>
      <c r="D4273" s="107">
        <v>58463</v>
      </c>
      <c r="E4273" s="108" t="s">
        <v>118</v>
      </c>
      <c r="F4273" s="108" t="s">
        <v>924</v>
      </c>
      <c r="G4273" s="108" t="s">
        <v>611</v>
      </c>
      <c r="H4273" s="108" t="s">
        <v>650</v>
      </c>
      <c r="I4273" s="108" t="s">
        <v>651</v>
      </c>
      <c r="J4273" s="109">
        <v>35412</v>
      </c>
      <c r="K4273" s="107">
        <v>2020</v>
      </c>
      <c r="L4273" s="98"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98" t="b">
        <f t="shared" si="66"/>
        <v>0</v>
      </c>
    </row>
    <row r="4274" spans="1:13">
      <c r="A4274" s="107">
        <v>58484</v>
      </c>
      <c r="B4274" s="108" t="s">
        <v>3291</v>
      </c>
      <c r="C4274" s="108" t="s">
        <v>3292</v>
      </c>
      <c r="D4274" s="107">
        <v>61038</v>
      </c>
      <c r="E4274" s="108" t="s">
        <v>35</v>
      </c>
      <c r="F4274" s="108" t="s">
        <v>924</v>
      </c>
      <c r="G4274" s="108" t="s">
        <v>649</v>
      </c>
      <c r="H4274" s="108" t="s">
        <v>650</v>
      </c>
      <c r="I4274" s="108" t="s">
        <v>651</v>
      </c>
      <c r="J4274" s="109">
        <v>5443.4250000000002</v>
      </c>
      <c r="K4274" s="107">
        <v>2020</v>
      </c>
      <c r="L4274" s="98"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98" t="b">
        <f t="shared" si="66"/>
        <v>0</v>
      </c>
    </row>
    <row r="4275" spans="1:13">
      <c r="A4275" s="107">
        <v>58484</v>
      </c>
      <c r="B4275" s="108" t="s">
        <v>3291</v>
      </c>
      <c r="C4275" s="108" t="s">
        <v>3292</v>
      </c>
      <c r="D4275" s="107">
        <v>61038</v>
      </c>
      <c r="E4275" s="108" t="s">
        <v>35</v>
      </c>
      <c r="F4275" s="108" t="s">
        <v>924</v>
      </c>
      <c r="G4275" s="108" t="s">
        <v>649</v>
      </c>
      <c r="H4275" s="108" t="s">
        <v>604</v>
      </c>
      <c r="I4275" s="108" t="s">
        <v>604</v>
      </c>
      <c r="J4275" s="109">
        <v>33350.574999999997</v>
      </c>
      <c r="K4275" s="107">
        <v>2020</v>
      </c>
      <c r="L4275" s="98"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98" t="b">
        <f t="shared" si="66"/>
        <v>0</v>
      </c>
    </row>
    <row r="4276" spans="1:13">
      <c r="A4276" s="107">
        <v>58523</v>
      </c>
      <c r="B4276" s="108" t="s">
        <v>3293</v>
      </c>
      <c r="C4276" s="108" t="s">
        <v>3294</v>
      </c>
      <c r="D4276" s="107">
        <v>58498</v>
      </c>
      <c r="E4276" s="108" t="s">
        <v>86</v>
      </c>
      <c r="F4276" s="108" t="s">
        <v>924</v>
      </c>
      <c r="G4276" s="108" t="s">
        <v>605</v>
      </c>
      <c r="H4276" s="108" t="s">
        <v>785</v>
      </c>
      <c r="I4276" s="108" t="s">
        <v>786</v>
      </c>
      <c r="J4276" s="109">
        <v>21309</v>
      </c>
      <c r="K4276" s="107">
        <v>2020</v>
      </c>
      <c r="L4276" s="98"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98" t="b">
        <f t="shared" si="66"/>
        <v>0</v>
      </c>
    </row>
    <row r="4277" spans="1:13">
      <c r="A4277" s="107">
        <v>58544</v>
      </c>
      <c r="B4277" s="108" t="s">
        <v>3295</v>
      </c>
      <c r="C4277" s="108" t="s">
        <v>3296</v>
      </c>
      <c r="D4277" s="107">
        <v>58515</v>
      </c>
      <c r="E4277" s="108" t="s">
        <v>25</v>
      </c>
      <c r="F4277" s="108" t="s">
        <v>679</v>
      </c>
      <c r="G4277" s="108" t="s">
        <v>661</v>
      </c>
      <c r="H4277" s="108" t="s">
        <v>662</v>
      </c>
      <c r="I4277" s="108" t="s">
        <v>662</v>
      </c>
      <c r="J4277" s="109">
        <v>55122</v>
      </c>
      <c r="K4277" s="107">
        <v>2020</v>
      </c>
      <c r="L4277" s="98"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98" t="b">
        <f t="shared" si="66"/>
        <v>1</v>
      </c>
    </row>
    <row r="4278" spans="1:13">
      <c r="A4278" s="107">
        <v>58552</v>
      </c>
      <c r="B4278" s="108" t="s">
        <v>3297</v>
      </c>
      <c r="C4278" s="108" t="s">
        <v>3298</v>
      </c>
      <c r="D4278" s="107">
        <v>58468</v>
      </c>
      <c r="E4278" s="108" t="s">
        <v>48</v>
      </c>
      <c r="F4278" s="108" t="s">
        <v>679</v>
      </c>
      <c r="G4278" s="108" t="s">
        <v>661</v>
      </c>
      <c r="H4278" s="108" t="s">
        <v>662</v>
      </c>
      <c r="I4278" s="108" t="s">
        <v>662</v>
      </c>
      <c r="J4278" s="109">
        <v>14577</v>
      </c>
      <c r="K4278" s="107">
        <v>2020</v>
      </c>
      <c r="L4278" s="98"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98" t="b">
        <f t="shared" si="66"/>
        <v>1</v>
      </c>
    </row>
    <row r="4279" spans="1:13">
      <c r="A4279" s="107">
        <v>58553</v>
      </c>
      <c r="B4279" s="108" t="s">
        <v>3299</v>
      </c>
      <c r="C4279" s="108" t="s">
        <v>3298</v>
      </c>
      <c r="D4279" s="107">
        <v>58468</v>
      </c>
      <c r="E4279" s="108" t="s">
        <v>48</v>
      </c>
      <c r="F4279" s="108" t="s">
        <v>679</v>
      </c>
      <c r="G4279" s="108" t="s">
        <v>661</v>
      </c>
      <c r="H4279" s="108" t="s">
        <v>662</v>
      </c>
      <c r="I4279" s="108" t="s">
        <v>662</v>
      </c>
      <c r="J4279" s="109">
        <v>13145</v>
      </c>
      <c r="K4279" s="107">
        <v>2020</v>
      </c>
      <c r="L4279" s="98"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98" t="b">
        <f t="shared" si="66"/>
        <v>1</v>
      </c>
    </row>
    <row r="4280" spans="1:13">
      <c r="A4280" s="107">
        <v>58556</v>
      </c>
      <c r="B4280" s="108" t="s">
        <v>3300</v>
      </c>
      <c r="C4280" s="108" t="s">
        <v>3298</v>
      </c>
      <c r="D4280" s="107">
        <v>58468</v>
      </c>
      <c r="E4280" s="108" t="s">
        <v>48</v>
      </c>
      <c r="F4280" s="108" t="s">
        <v>679</v>
      </c>
      <c r="G4280" s="108" t="s">
        <v>661</v>
      </c>
      <c r="H4280" s="108" t="s">
        <v>662</v>
      </c>
      <c r="I4280" s="108" t="s">
        <v>662</v>
      </c>
      <c r="J4280" s="109">
        <v>13378</v>
      </c>
      <c r="K4280" s="107">
        <v>2020</v>
      </c>
      <c r="L4280" s="98"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98" t="b">
        <f t="shared" si="66"/>
        <v>1</v>
      </c>
    </row>
    <row r="4281" spans="1:13">
      <c r="A4281" s="107">
        <v>58557</v>
      </c>
      <c r="B4281" s="108" t="s">
        <v>3301</v>
      </c>
      <c r="C4281" s="108" t="s">
        <v>660</v>
      </c>
      <c r="D4281" s="107">
        <v>16572</v>
      </c>
      <c r="E4281" s="108" t="s">
        <v>10</v>
      </c>
      <c r="F4281" s="108" t="s">
        <v>603</v>
      </c>
      <c r="G4281" s="108" t="s">
        <v>16</v>
      </c>
      <c r="H4281" s="108" t="s">
        <v>604</v>
      </c>
      <c r="I4281" s="108" t="s">
        <v>604</v>
      </c>
      <c r="J4281" s="109">
        <v>1506518</v>
      </c>
      <c r="K4281" s="107">
        <v>2020</v>
      </c>
      <c r="L4281" s="98"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98" t="b">
        <f t="shared" si="66"/>
        <v>1</v>
      </c>
    </row>
    <row r="4282" spans="1:13">
      <c r="A4282" s="107">
        <v>58557</v>
      </c>
      <c r="B4282" s="108" t="s">
        <v>3301</v>
      </c>
      <c r="C4282" s="108" t="s">
        <v>660</v>
      </c>
      <c r="D4282" s="107">
        <v>16572</v>
      </c>
      <c r="E4282" s="108" t="s">
        <v>10</v>
      </c>
      <c r="F4282" s="108" t="s">
        <v>603</v>
      </c>
      <c r="G4282" s="108" t="s">
        <v>24</v>
      </c>
      <c r="H4282" s="108" t="s">
        <v>604</v>
      </c>
      <c r="I4282" s="108" t="s">
        <v>604</v>
      </c>
      <c r="J4282" s="109">
        <v>1853798</v>
      </c>
      <c r="K4282" s="107">
        <v>2020</v>
      </c>
      <c r="L4282" s="98"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98" t="b">
        <f t="shared" si="66"/>
        <v>1</v>
      </c>
    </row>
    <row r="4283" spans="1:13">
      <c r="A4283" s="107">
        <v>58568</v>
      </c>
      <c r="B4283" s="108" t="s">
        <v>3302</v>
      </c>
      <c r="C4283" s="108" t="s">
        <v>3303</v>
      </c>
      <c r="D4283" s="107">
        <v>56999</v>
      </c>
      <c r="E4283" s="108" t="s">
        <v>71</v>
      </c>
      <c r="F4283" s="108" t="s">
        <v>603</v>
      </c>
      <c r="G4283" s="108" t="s">
        <v>661</v>
      </c>
      <c r="H4283" s="108" t="s">
        <v>662</v>
      </c>
      <c r="I4283" s="108" t="s">
        <v>662</v>
      </c>
      <c r="J4283" s="109">
        <v>4677</v>
      </c>
      <c r="K4283" s="107">
        <v>2020</v>
      </c>
      <c r="L4283" s="98"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98" t="b">
        <f t="shared" si="66"/>
        <v>1</v>
      </c>
    </row>
    <row r="4284" spans="1:13">
      <c r="A4284" s="107">
        <v>58574</v>
      </c>
      <c r="B4284" s="108" t="s">
        <v>3304</v>
      </c>
      <c r="C4284" s="108" t="s">
        <v>3305</v>
      </c>
      <c r="D4284" s="107">
        <v>58535</v>
      </c>
      <c r="E4284" s="108" t="s">
        <v>21</v>
      </c>
      <c r="F4284" s="108" t="s">
        <v>679</v>
      </c>
      <c r="G4284" s="108" t="s">
        <v>605</v>
      </c>
      <c r="H4284" s="108" t="s">
        <v>785</v>
      </c>
      <c r="I4284" s="108" t="s">
        <v>786</v>
      </c>
      <c r="J4284" s="109">
        <v>92246</v>
      </c>
      <c r="K4284" s="107">
        <v>2020</v>
      </c>
      <c r="L4284" s="98"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98" t="b">
        <f t="shared" si="66"/>
        <v>1</v>
      </c>
    </row>
    <row r="4285" spans="1:13">
      <c r="A4285" s="107">
        <v>58580</v>
      </c>
      <c r="B4285" s="108" t="s">
        <v>3306</v>
      </c>
      <c r="C4285" s="108" t="s">
        <v>3306</v>
      </c>
      <c r="D4285" s="107">
        <v>58539</v>
      </c>
      <c r="E4285" s="108" t="s">
        <v>73</v>
      </c>
      <c r="F4285" s="108" t="s">
        <v>679</v>
      </c>
      <c r="G4285" s="108" t="s">
        <v>846</v>
      </c>
      <c r="H4285" s="108" t="s">
        <v>847</v>
      </c>
      <c r="I4285" s="108" t="s">
        <v>847</v>
      </c>
      <c r="J4285" s="109">
        <v>260035</v>
      </c>
      <c r="K4285" s="107">
        <v>2020</v>
      </c>
      <c r="L4285" s="98"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98" t="b">
        <f t="shared" si="66"/>
        <v>1</v>
      </c>
    </row>
    <row r="4286" spans="1:13">
      <c r="A4286" s="107">
        <v>58584</v>
      </c>
      <c r="B4286" s="108" t="s">
        <v>3307</v>
      </c>
      <c r="C4286" s="108" t="s">
        <v>3308</v>
      </c>
      <c r="D4286" s="107">
        <v>58542</v>
      </c>
      <c r="E4286" s="108" t="s">
        <v>97</v>
      </c>
      <c r="F4286" s="108" t="s">
        <v>973</v>
      </c>
      <c r="G4286" s="108" t="s">
        <v>611</v>
      </c>
      <c r="H4286" s="108" t="s">
        <v>612</v>
      </c>
      <c r="I4286" s="108" t="s">
        <v>612</v>
      </c>
      <c r="J4286" s="109">
        <v>1.976</v>
      </c>
      <c r="K4286" s="107">
        <v>2020</v>
      </c>
      <c r="L4286" s="98"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98" t="b">
        <f t="shared" si="66"/>
        <v>0</v>
      </c>
    </row>
    <row r="4287" spans="1:13">
      <c r="A4287" s="107">
        <v>58584</v>
      </c>
      <c r="B4287" s="108" t="s">
        <v>3307</v>
      </c>
      <c r="C4287" s="108" t="s">
        <v>3308</v>
      </c>
      <c r="D4287" s="107">
        <v>58542</v>
      </c>
      <c r="E4287" s="108" t="s">
        <v>97</v>
      </c>
      <c r="F4287" s="108" t="s">
        <v>973</v>
      </c>
      <c r="G4287" s="108" t="s">
        <v>611</v>
      </c>
      <c r="H4287" s="108" t="s">
        <v>604</v>
      </c>
      <c r="I4287" s="108" t="s">
        <v>604</v>
      </c>
      <c r="J4287" s="109">
        <v>31466.024000000001</v>
      </c>
      <c r="K4287" s="107">
        <v>2020</v>
      </c>
      <c r="L4287" s="98"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98" t="b">
        <f t="shared" si="66"/>
        <v>0</v>
      </c>
    </row>
    <row r="4288" spans="1:13">
      <c r="A4288" s="107">
        <v>58584</v>
      </c>
      <c r="B4288" s="108" t="s">
        <v>3307</v>
      </c>
      <c r="C4288" s="108" t="s">
        <v>3308</v>
      </c>
      <c r="D4288" s="107">
        <v>58542</v>
      </c>
      <c r="E4288" s="108" t="s">
        <v>97</v>
      </c>
      <c r="F4288" s="108" t="s">
        <v>973</v>
      </c>
      <c r="G4288" s="108" t="s">
        <v>661</v>
      </c>
      <c r="H4288" s="108" t="s">
        <v>662</v>
      </c>
      <c r="I4288" s="108" t="s">
        <v>662</v>
      </c>
      <c r="J4288" s="109">
        <v>7287</v>
      </c>
      <c r="K4288" s="107">
        <v>2020</v>
      </c>
      <c r="L4288" s="98"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98" t="b">
        <f t="shared" si="66"/>
        <v>0</v>
      </c>
    </row>
    <row r="4289" spans="1:13">
      <c r="A4289" s="107">
        <v>58587</v>
      </c>
      <c r="B4289" s="108" t="s">
        <v>3309</v>
      </c>
      <c r="C4289" s="108" t="s">
        <v>3309</v>
      </c>
      <c r="D4289" s="107">
        <v>58545</v>
      </c>
      <c r="E4289" s="108" t="s">
        <v>73</v>
      </c>
      <c r="F4289" s="108" t="s">
        <v>679</v>
      </c>
      <c r="G4289" s="108" t="s">
        <v>846</v>
      </c>
      <c r="H4289" s="108" t="s">
        <v>847</v>
      </c>
      <c r="I4289" s="108" t="s">
        <v>847</v>
      </c>
      <c r="J4289" s="109">
        <v>281554</v>
      </c>
      <c r="K4289" s="107">
        <v>2020</v>
      </c>
      <c r="L4289" s="98"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98" t="b">
        <f t="shared" si="66"/>
        <v>1</v>
      </c>
    </row>
    <row r="4290" spans="1:13">
      <c r="A4290" s="107">
        <v>58593</v>
      </c>
      <c r="B4290" s="108" t="s">
        <v>3310</v>
      </c>
      <c r="C4290" s="108" t="s">
        <v>3311</v>
      </c>
      <c r="D4290" s="107">
        <v>58548</v>
      </c>
      <c r="E4290" s="108" t="s">
        <v>16</v>
      </c>
      <c r="F4290" s="108" t="s">
        <v>973</v>
      </c>
      <c r="G4290" s="108" t="s">
        <v>649</v>
      </c>
      <c r="H4290" s="108" t="s">
        <v>612</v>
      </c>
      <c r="I4290" s="108" t="s">
        <v>612</v>
      </c>
      <c r="J4290" s="109">
        <v>0</v>
      </c>
      <c r="K4290" s="107">
        <v>2020</v>
      </c>
      <c r="L4290" s="98"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98" t="b">
        <f t="shared" si="66"/>
        <v>0</v>
      </c>
    </row>
    <row r="4291" spans="1:13">
      <c r="A4291" s="107">
        <v>58593</v>
      </c>
      <c r="B4291" s="108" t="s">
        <v>3310</v>
      </c>
      <c r="C4291" s="108" t="s">
        <v>3311</v>
      </c>
      <c r="D4291" s="107">
        <v>58548</v>
      </c>
      <c r="E4291" s="108" t="s">
        <v>16</v>
      </c>
      <c r="F4291" s="108" t="s">
        <v>973</v>
      </c>
      <c r="G4291" s="108" t="s">
        <v>605</v>
      </c>
      <c r="H4291" s="108" t="s">
        <v>612</v>
      </c>
      <c r="I4291" s="108" t="s">
        <v>612</v>
      </c>
      <c r="J4291" s="109">
        <v>0</v>
      </c>
      <c r="K4291" s="107">
        <v>2020</v>
      </c>
      <c r="L4291" s="98"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98" t="b">
        <f t="shared" si="66"/>
        <v>0</v>
      </c>
    </row>
    <row r="4292" spans="1:13">
      <c r="A4292" s="107">
        <v>58593</v>
      </c>
      <c r="B4292" s="108" t="s">
        <v>3310</v>
      </c>
      <c r="C4292" s="108" t="s">
        <v>3311</v>
      </c>
      <c r="D4292" s="107">
        <v>58548</v>
      </c>
      <c r="E4292" s="108" t="s">
        <v>16</v>
      </c>
      <c r="F4292" s="108" t="s">
        <v>973</v>
      </c>
      <c r="G4292" s="108" t="s">
        <v>605</v>
      </c>
      <c r="H4292" s="108" t="s">
        <v>604</v>
      </c>
      <c r="I4292" s="108" t="s">
        <v>604</v>
      </c>
      <c r="J4292" s="109">
        <v>0</v>
      </c>
      <c r="K4292" s="107">
        <v>2020</v>
      </c>
      <c r="L4292" s="98"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98" t="b">
        <f t="shared" si="66"/>
        <v>0</v>
      </c>
    </row>
    <row r="4293" spans="1:13">
      <c r="A4293" s="107">
        <v>58594</v>
      </c>
      <c r="B4293" s="108" t="s">
        <v>3312</v>
      </c>
      <c r="C4293" s="108" t="s">
        <v>3312</v>
      </c>
      <c r="D4293" s="107">
        <v>58551</v>
      </c>
      <c r="E4293" s="108" t="s">
        <v>89</v>
      </c>
      <c r="F4293" s="108" t="s">
        <v>679</v>
      </c>
      <c r="G4293" s="108" t="s">
        <v>846</v>
      </c>
      <c r="H4293" s="108" t="s">
        <v>847</v>
      </c>
      <c r="I4293" s="108" t="s">
        <v>847</v>
      </c>
      <c r="J4293" s="109">
        <v>316078</v>
      </c>
      <c r="K4293" s="107">
        <v>2020</v>
      </c>
      <c r="L4293" s="98"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98" t="b">
        <f t="shared" si="66"/>
        <v>1</v>
      </c>
    </row>
    <row r="4294" spans="1:13">
      <c r="A4294" s="107">
        <v>58596</v>
      </c>
      <c r="B4294" s="108" t="s">
        <v>3313</v>
      </c>
      <c r="C4294" s="108" t="s">
        <v>2786</v>
      </c>
      <c r="D4294" s="107">
        <v>56215</v>
      </c>
      <c r="E4294" s="108" t="s">
        <v>132</v>
      </c>
      <c r="F4294" s="108" t="s">
        <v>679</v>
      </c>
      <c r="G4294" s="108" t="s">
        <v>846</v>
      </c>
      <c r="H4294" s="108" t="s">
        <v>847</v>
      </c>
      <c r="I4294" s="108" t="s">
        <v>847</v>
      </c>
      <c r="J4294" s="109">
        <v>887326</v>
      </c>
      <c r="K4294" s="107">
        <v>2020</v>
      </c>
      <c r="L4294" s="98"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98" t="b">
        <f t="shared" si="66"/>
        <v>1</v>
      </c>
    </row>
    <row r="4295" spans="1:13">
      <c r="A4295" s="107">
        <v>58597</v>
      </c>
      <c r="B4295" s="108" t="s">
        <v>3314</v>
      </c>
      <c r="C4295" s="108" t="s">
        <v>3315</v>
      </c>
      <c r="D4295" s="107">
        <v>58555</v>
      </c>
      <c r="E4295" s="108" t="s">
        <v>134</v>
      </c>
      <c r="F4295" s="108" t="s">
        <v>973</v>
      </c>
      <c r="G4295" s="108" t="s">
        <v>611</v>
      </c>
      <c r="H4295" s="108" t="s">
        <v>604</v>
      </c>
      <c r="I4295" s="108" t="s">
        <v>604</v>
      </c>
      <c r="J4295" s="109">
        <v>28488</v>
      </c>
      <c r="K4295" s="107">
        <v>2020</v>
      </c>
      <c r="L4295" s="98"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98" t="b">
        <f t="shared" si="66"/>
        <v>0</v>
      </c>
    </row>
    <row r="4296" spans="1:13">
      <c r="A4296" s="107">
        <v>58614</v>
      </c>
      <c r="B4296" s="108" t="s">
        <v>3316</v>
      </c>
      <c r="C4296" s="108" t="s">
        <v>2734</v>
      </c>
      <c r="D4296" s="107">
        <v>15399</v>
      </c>
      <c r="E4296" s="108" t="s">
        <v>132</v>
      </c>
      <c r="F4296" s="108" t="s">
        <v>679</v>
      </c>
      <c r="G4296" s="108" t="s">
        <v>846</v>
      </c>
      <c r="H4296" s="108" t="s">
        <v>847</v>
      </c>
      <c r="I4296" s="108" t="s">
        <v>847</v>
      </c>
      <c r="J4296" s="109">
        <v>532276</v>
      </c>
      <c r="K4296" s="107">
        <v>2020</v>
      </c>
      <c r="L4296" s="98"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98"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07">
        <v>58622</v>
      </c>
      <c r="B4297" s="108" t="s">
        <v>3317</v>
      </c>
      <c r="C4297" s="108" t="s">
        <v>3318</v>
      </c>
      <c r="D4297" s="107">
        <v>58577</v>
      </c>
      <c r="E4297" s="108" t="s">
        <v>21</v>
      </c>
      <c r="F4297" s="108" t="s">
        <v>1454</v>
      </c>
      <c r="G4297" s="108" t="s">
        <v>664</v>
      </c>
      <c r="H4297" s="108" t="s">
        <v>636</v>
      </c>
      <c r="I4297" s="108" t="s">
        <v>665</v>
      </c>
      <c r="J4297" s="109">
        <v>9421</v>
      </c>
      <c r="K4297" s="107">
        <v>2020</v>
      </c>
      <c r="L4297" s="98"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98" t="b">
        <f t="shared" si="67"/>
        <v>0</v>
      </c>
    </row>
    <row r="4298" spans="1:13">
      <c r="A4298" s="107">
        <v>58629</v>
      </c>
      <c r="B4298" s="108" t="s">
        <v>3319</v>
      </c>
      <c r="C4298" s="108" t="s">
        <v>3319</v>
      </c>
      <c r="D4298" s="107">
        <v>58581</v>
      </c>
      <c r="E4298" s="108" t="s">
        <v>11</v>
      </c>
      <c r="F4298" s="108" t="s">
        <v>679</v>
      </c>
      <c r="G4298" s="108" t="s">
        <v>2057</v>
      </c>
      <c r="H4298" s="108" t="s">
        <v>700</v>
      </c>
      <c r="I4298" s="108" t="s">
        <v>700</v>
      </c>
      <c r="J4298" s="109">
        <v>53279</v>
      </c>
      <c r="K4298" s="107">
        <v>2020</v>
      </c>
      <c r="L4298" s="98"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98" t="b">
        <f t="shared" si="67"/>
        <v>1</v>
      </c>
    </row>
    <row r="4299" spans="1:13">
      <c r="A4299" s="107">
        <v>58639</v>
      </c>
      <c r="B4299" s="108" t="s">
        <v>3320</v>
      </c>
      <c r="C4299" s="108" t="s">
        <v>1381</v>
      </c>
      <c r="D4299" s="107">
        <v>10071</v>
      </c>
      <c r="E4299" s="108" t="s">
        <v>38</v>
      </c>
      <c r="F4299" s="108" t="s">
        <v>603</v>
      </c>
      <c r="G4299" s="108" t="s">
        <v>725</v>
      </c>
      <c r="H4299" s="108" t="s">
        <v>726</v>
      </c>
      <c r="I4299" s="108" t="s">
        <v>727</v>
      </c>
      <c r="J4299" s="109">
        <v>-349</v>
      </c>
      <c r="K4299" s="107">
        <v>2020</v>
      </c>
      <c r="L4299" s="98"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98" t="b">
        <f t="shared" si="67"/>
        <v>1</v>
      </c>
    </row>
    <row r="4300" spans="1:13">
      <c r="A4300" s="107">
        <v>58639</v>
      </c>
      <c r="B4300" s="108" t="s">
        <v>3320</v>
      </c>
      <c r="C4300" s="108" t="s">
        <v>1381</v>
      </c>
      <c r="D4300" s="107">
        <v>10071</v>
      </c>
      <c r="E4300" s="108" t="s">
        <v>38</v>
      </c>
      <c r="F4300" s="108" t="s">
        <v>603</v>
      </c>
      <c r="G4300" s="108" t="s">
        <v>661</v>
      </c>
      <c r="H4300" s="108" t="s">
        <v>662</v>
      </c>
      <c r="I4300" s="108" t="s">
        <v>662</v>
      </c>
      <c r="J4300" s="109">
        <v>20714</v>
      </c>
      <c r="K4300" s="107">
        <v>2020</v>
      </c>
      <c r="L4300" s="98"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98" t="b">
        <f t="shared" si="67"/>
        <v>1</v>
      </c>
    </row>
    <row r="4301" spans="1:13">
      <c r="A4301" s="107">
        <v>58640</v>
      </c>
      <c r="B4301" s="108" t="s">
        <v>3321</v>
      </c>
      <c r="C4301" s="108" t="s">
        <v>1381</v>
      </c>
      <c r="D4301" s="107">
        <v>10071</v>
      </c>
      <c r="E4301" s="108" t="s">
        <v>38</v>
      </c>
      <c r="F4301" s="108" t="s">
        <v>603</v>
      </c>
      <c r="G4301" s="108" t="s">
        <v>661</v>
      </c>
      <c r="H4301" s="108" t="s">
        <v>662</v>
      </c>
      <c r="I4301" s="108" t="s">
        <v>662</v>
      </c>
      <c r="J4301" s="109">
        <v>21025</v>
      </c>
      <c r="K4301" s="107">
        <v>2020</v>
      </c>
      <c r="L4301" s="98"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98" t="b">
        <f t="shared" si="67"/>
        <v>1</v>
      </c>
    </row>
    <row r="4302" spans="1:13">
      <c r="A4302" s="107">
        <v>58644</v>
      </c>
      <c r="B4302" s="108" t="s">
        <v>3322</v>
      </c>
      <c r="C4302" s="108" t="s">
        <v>3323</v>
      </c>
      <c r="D4302" s="107">
        <v>59363</v>
      </c>
      <c r="E4302" s="108" t="s">
        <v>25</v>
      </c>
      <c r="F4302" s="108" t="s">
        <v>679</v>
      </c>
      <c r="G4302" s="108" t="s">
        <v>661</v>
      </c>
      <c r="H4302" s="108" t="s">
        <v>662</v>
      </c>
      <c r="I4302" s="108" t="s">
        <v>662</v>
      </c>
      <c r="J4302" s="109">
        <v>679951</v>
      </c>
      <c r="K4302" s="107">
        <v>2020</v>
      </c>
      <c r="L4302" s="98"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98" t="b">
        <f t="shared" si="67"/>
        <v>1</v>
      </c>
    </row>
    <row r="4303" spans="1:13">
      <c r="A4303" s="107">
        <v>58645</v>
      </c>
      <c r="B4303" s="108" t="s">
        <v>3324</v>
      </c>
      <c r="C4303" s="108" t="s">
        <v>3325</v>
      </c>
      <c r="D4303" s="107">
        <v>39347</v>
      </c>
      <c r="E4303" s="108" t="s">
        <v>132</v>
      </c>
      <c r="F4303" s="108" t="s">
        <v>603</v>
      </c>
      <c r="G4303" s="108" t="s">
        <v>664</v>
      </c>
      <c r="H4303" s="108" t="s">
        <v>636</v>
      </c>
      <c r="I4303" s="108" t="s">
        <v>665</v>
      </c>
      <c r="J4303" s="109">
        <v>20486</v>
      </c>
      <c r="K4303" s="107">
        <v>2020</v>
      </c>
      <c r="L4303" s="98"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98" t="b">
        <f t="shared" si="67"/>
        <v>1</v>
      </c>
    </row>
    <row r="4304" spans="1:13">
      <c r="A4304" s="107">
        <v>58658</v>
      </c>
      <c r="B4304" s="108" t="s">
        <v>3326</v>
      </c>
      <c r="C4304" s="108" t="s">
        <v>975</v>
      </c>
      <c r="D4304" s="107">
        <v>13781</v>
      </c>
      <c r="E4304" s="108" t="s">
        <v>107</v>
      </c>
      <c r="F4304" s="108" t="s">
        <v>603</v>
      </c>
      <c r="G4304" s="108" t="s">
        <v>846</v>
      </c>
      <c r="H4304" s="108" t="s">
        <v>847</v>
      </c>
      <c r="I4304" s="108" t="s">
        <v>847</v>
      </c>
      <c r="J4304" s="109">
        <v>702466</v>
      </c>
      <c r="K4304" s="107">
        <v>2020</v>
      </c>
      <c r="L4304" s="98"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98" t="b">
        <f t="shared" si="67"/>
        <v>1</v>
      </c>
    </row>
    <row r="4305" spans="1:13">
      <c r="A4305" s="107">
        <v>58661</v>
      </c>
      <c r="B4305" s="108" t="s">
        <v>3327</v>
      </c>
      <c r="C4305" s="108" t="s">
        <v>3328</v>
      </c>
      <c r="D4305" s="107">
        <v>58604</v>
      </c>
      <c r="E4305" s="108" t="s">
        <v>71</v>
      </c>
      <c r="F4305" s="108" t="s">
        <v>1454</v>
      </c>
      <c r="G4305" s="108" t="s">
        <v>846</v>
      </c>
      <c r="H4305" s="108" t="s">
        <v>847</v>
      </c>
      <c r="I4305" s="108" t="s">
        <v>847</v>
      </c>
      <c r="J4305" s="109">
        <v>8627</v>
      </c>
      <c r="K4305" s="107">
        <v>2020</v>
      </c>
      <c r="L4305" s="98"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98" t="b">
        <f t="shared" si="67"/>
        <v>0</v>
      </c>
    </row>
    <row r="4306" spans="1:13">
      <c r="A4306" s="107">
        <v>58664</v>
      </c>
      <c r="B4306" s="108" t="s">
        <v>3329</v>
      </c>
      <c r="C4306" s="108" t="s">
        <v>3330</v>
      </c>
      <c r="D4306" s="107">
        <v>58607</v>
      </c>
      <c r="E4306" s="108" t="s">
        <v>24</v>
      </c>
      <c r="F4306" s="108" t="s">
        <v>1570</v>
      </c>
      <c r="G4306" s="108" t="s">
        <v>611</v>
      </c>
      <c r="H4306" s="108" t="s">
        <v>604</v>
      </c>
      <c r="I4306" s="108" t="s">
        <v>604</v>
      </c>
      <c r="J4306" s="109">
        <v>23134.86</v>
      </c>
      <c r="K4306" s="107">
        <v>2020</v>
      </c>
      <c r="L4306" s="98"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98" t="b">
        <f t="shared" si="67"/>
        <v>0</v>
      </c>
    </row>
    <row r="4307" spans="1:13">
      <c r="A4307" s="107">
        <v>58686</v>
      </c>
      <c r="B4307" s="108" t="s">
        <v>3331</v>
      </c>
      <c r="C4307" s="108" t="s">
        <v>2887</v>
      </c>
      <c r="D4307" s="107">
        <v>60453</v>
      </c>
      <c r="E4307" s="108" t="s">
        <v>64</v>
      </c>
      <c r="F4307" s="108" t="s">
        <v>679</v>
      </c>
      <c r="G4307" s="108" t="s">
        <v>846</v>
      </c>
      <c r="H4307" s="108" t="s">
        <v>847</v>
      </c>
      <c r="I4307" s="108" t="s">
        <v>847</v>
      </c>
      <c r="J4307" s="109">
        <v>132561</v>
      </c>
      <c r="K4307" s="107">
        <v>2020</v>
      </c>
      <c r="L4307" s="98"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98" t="b">
        <f t="shared" si="67"/>
        <v>1</v>
      </c>
    </row>
    <row r="4308" spans="1:13">
      <c r="A4308" s="107">
        <v>58690</v>
      </c>
      <c r="B4308" s="108" t="s">
        <v>3332</v>
      </c>
      <c r="C4308" s="108" t="s">
        <v>3333</v>
      </c>
      <c r="D4308" s="107">
        <v>60456</v>
      </c>
      <c r="E4308" s="108" t="s">
        <v>73</v>
      </c>
      <c r="F4308" s="108" t="s">
        <v>679</v>
      </c>
      <c r="G4308" s="108" t="s">
        <v>846</v>
      </c>
      <c r="H4308" s="108" t="s">
        <v>847</v>
      </c>
      <c r="I4308" s="108" t="s">
        <v>847</v>
      </c>
      <c r="J4308" s="109">
        <v>268996</v>
      </c>
      <c r="K4308" s="107">
        <v>2020</v>
      </c>
      <c r="L4308" s="98"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98" t="b">
        <f t="shared" si="67"/>
        <v>1</v>
      </c>
    </row>
    <row r="4309" spans="1:13">
      <c r="A4309" s="107">
        <v>58692</v>
      </c>
      <c r="B4309" s="108" t="s">
        <v>3334</v>
      </c>
      <c r="C4309" s="108" t="s">
        <v>3335</v>
      </c>
      <c r="D4309" s="107">
        <v>58625</v>
      </c>
      <c r="E4309" s="108" t="s">
        <v>76</v>
      </c>
      <c r="F4309" s="108" t="s">
        <v>679</v>
      </c>
      <c r="G4309" s="108" t="s">
        <v>846</v>
      </c>
      <c r="H4309" s="108" t="s">
        <v>847</v>
      </c>
      <c r="I4309" s="108" t="s">
        <v>847</v>
      </c>
      <c r="J4309" s="109">
        <v>299149</v>
      </c>
      <c r="K4309" s="107">
        <v>2020</v>
      </c>
      <c r="L4309" s="98"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98" t="b">
        <f t="shared" si="67"/>
        <v>1</v>
      </c>
    </row>
    <row r="4310" spans="1:13">
      <c r="A4310" s="107">
        <v>58694</v>
      </c>
      <c r="B4310" s="108" t="s">
        <v>3336</v>
      </c>
      <c r="C4310" s="108" t="s">
        <v>3337</v>
      </c>
      <c r="D4310" s="107">
        <v>59359</v>
      </c>
      <c r="E4310" s="108" t="s">
        <v>45</v>
      </c>
      <c r="F4310" s="108" t="s">
        <v>679</v>
      </c>
      <c r="G4310" s="108" t="s">
        <v>846</v>
      </c>
      <c r="H4310" s="108" t="s">
        <v>847</v>
      </c>
      <c r="I4310" s="108" t="s">
        <v>847</v>
      </c>
      <c r="J4310" s="109">
        <v>776916</v>
      </c>
      <c r="K4310" s="107">
        <v>2020</v>
      </c>
      <c r="L4310" s="98"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98" t="b">
        <f t="shared" si="67"/>
        <v>1</v>
      </c>
    </row>
    <row r="4311" spans="1:13">
      <c r="A4311" s="107">
        <v>58695</v>
      </c>
      <c r="B4311" s="108" t="s">
        <v>3338</v>
      </c>
      <c r="C4311" s="108" t="s">
        <v>3337</v>
      </c>
      <c r="D4311" s="107">
        <v>59359</v>
      </c>
      <c r="E4311" s="108" t="s">
        <v>89</v>
      </c>
      <c r="F4311" s="108" t="s">
        <v>679</v>
      </c>
      <c r="G4311" s="108" t="s">
        <v>846</v>
      </c>
      <c r="H4311" s="108" t="s">
        <v>847</v>
      </c>
      <c r="I4311" s="108" t="s">
        <v>847</v>
      </c>
      <c r="J4311" s="109">
        <v>1552416</v>
      </c>
      <c r="K4311" s="107">
        <v>2020</v>
      </c>
      <c r="L4311" s="98"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98" t="b">
        <f t="shared" si="67"/>
        <v>1</v>
      </c>
    </row>
    <row r="4312" spans="1:13">
      <c r="A4312" s="107">
        <v>58697</v>
      </c>
      <c r="B4312" s="108" t="s">
        <v>3339</v>
      </c>
      <c r="C4312" s="108" t="s">
        <v>1064</v>
      </c>
      <c r="D4312" s="107">
        <v>3046</v>
      </c>
      <c r="E4312" s="108" t="s">
        <v>104</v>
      </c>
      <c r="F4312" s="108" t="s">
        <v>603</v>
      </c>
      <c r="G4312" s="108" t="s">
        <v>16</v>
      </c>
      <c r="H4312" s="108" t="s">
        <v>612</v>
      </c>
      <c r="I4312" s="108" t="s">
        <v>612</v>
      </c>
      <c r="J4312" s="109">
        <v>0</v>
      </c>
      <c r="K4312" s="107">
        <v>2020</v>
      </c>
      <c r="L4312" s="98"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98" t="b">
        <f t="shared" si="67"/>
        <v>1</v>
      </c>
    </row>
    <row r="4313" spans="1:13">
      <c r="A4313" s="107">
        <v>58697</v>
      </c>
      <c r="B4313" s="108" t="s">
        <v>3339</v>
      </c>
      <c r="C4313" s="108" t="s">
        <v>1064</v>
      </c>
      <c r="D4313" s="107">
        <v>3046</v>
      </c>
      <c r="E4313" s="108" t="s">
        <v>104</v>
      </c>
      <c r="F4313" s="108" t="s">
        <v>603</v>
      </c>
      <c r="G4313" s="108" t="s">
        <v>16</v>
      </c>
      <c r="H4313" s="108" t="s">
        <v>604</v>
      </c>
      <c r="I4313" s="108" t="s">
        <v>604</v>
      </c>
      <c r="J4313" s="109">
        <v>1548834</v>
      </c>
      <c r="K4313" s="107">
        <v>2020</v>
      </c>
      <c r="L4313" s="98"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98" t="b">
        <f t="shared" si="67"/>
        <v>1</v>
      </c>
    </row>
    <row r="4314" spans="1:13">
      <c r="A4314" s="107">
        <v>58697</v>
      </c>
      <c r="B4314" s="108" t="s">
        <v>3339</v>
      </c>
      <c r="C4314" s="108" t="s">
        <v>1064</v>
      </c>
      <c r="D4314" s="107">
        <v>3046</v>
      </c>
      <c r="E4314" s="108" t="s">
        <v>104</v>
      </c>
      <c r="F4314" s="108" t="s">
        <v>603</v>
      </c>
      <c r="G4314" s="108" t="s">
        <v>24</v>
      </c>
      <c r="H4314" s="108" t="s">
        <v>612</v>
      </c>
      <c r="I4314" s="108" t="s">
        <v>612</v>
      </c>
      <c r="J4314" s="109">
        <v>0</v>
      </c>
      <c r="K4314" s="107">
        <v>2020</v>
      </c>
      <c r="L4314" s="98"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98" t="b">
        <f t="shared" si="67"/>
        <v>1</v>
      </c>
    </row>
    <row r="4315" spans="1:13">
      <c r="A4315" s="107">
        <v>58697</v>
      </c>
      <c r="B4315" s="108" t="s">
        <v>3339</v>
      </c>
      <c r="C4315" s="108" t="s">
        <v>1064</v>
      </c>
      <c r="D4315" s="107">
        <v>3046</v>
      </c>
      <c r="E4315" s="108" t="s">
        <v>104</v>
      </c>
      <c r="F4315" s="108" t="s">
        <v>603</v>
      </c>
      <c r="G4315" s="108" t="s">
        <v>24</v>
      </c>
      <c r="H4315" s="108" t="s">
        <v>604</v>
      </c>
      <c r="I4315" s="108" t="s">
        <v>604</v>
      </c>
      <c r="J4315" s="109">
        <v>2464860</v>
      </c>
      <c r="K4315" s="107">
        <v>2020</v>
      </c>
      <c r="L4315" s="98"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98" t="b">
        <f t="shared" si="67"/>
        <v>1</v>
      </c>
    </row>
    <row r="4316" spans="1:13">
      <c r="A4316" s="107">
        <v>58697</v>
      </c>
      <c r="B4316" s="108" t="s">
        <v>3339</v>
      </c>
      <c r="C4316" s="108" t="s">
        <v>1064</v>
      </c>
      <c r="D4316" s="107">
        <v>3046</v>
      </c>
      <c r="E4316" s="108" t="s">
        <v>104</v>
      </c>
      <c r="F4316" s="108" t="s">
        <v>603</v>
      </c>
      <c r="G4316" s="108" t="s">
        <v>611</v>
      </c>
      <c r="H4316" s="108" t="s">
        <v>612</v>
      </c>
      <c r="I4316" s="108" t="s">
        <v>612</v>
      </c>
      <c r="J4316" s="109">
        <v>387.65800000000002</v>
      </c>
      <c r="K4316" s="107">
        <v>2020</v>
      </c>
      <c r="L4316" s="98"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98" t="b">
        <f t="shared" si="67"/>
        <v>1</v>
      </c>
    </row>
    <row r="4317" spans="1:13">
      <c r="A4317" s="107">
        <v>58697</v>
      </c>
      <c r="B4317" s="108" t="s">
        <v>3339</v>
      </c>
      <c r="C4317" s="108" t="s">
        <v>1064</v>
      </c>
      <c r="D4317" s="107">
        <v>3046</v>
      </c>
      <c r="E4317" s="108" t="s">
        <v>104</v>
      </c>
      <c r="F4317" s="108" t="s">
        <v>603</v>
      </c>
      <c r="G4317" s="108" t="s">
        <v>611</v>
      </c>
      <c r="H4317" s="108" t="s">
        <v>604</v>
      </c>
      <c r="I4317" s="108" t="s">
        <v>604</v>
      </c>
      <c r="J4317" s="109">
        <v>64271.341999999997</v>
      </c>
      <c r="K4317" s="107">
        <v>2020</v>
      </c>
      <c r="L4317" s="98"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98" t="b">
        <f t="shared" si="67"/>
        <v>1</v>
      </c>
    </row>
    <row r="4318" spans="1:13">
      <c r="A4318" s="107">
        <v>58719</v>
      </c>
      <c r="B4318" s="108" t="s">
        <v>3340</v>
      </c>
      <c r="C4318" s="108" t="s">
        <v>958</v>
      </c>
      <c r="D4318" s="107">
        <v>5109</v>
      </c>
      <c r="E4318" s="108" t="s">
        <v>73</v>
      </c>
      <c r="F4318" s="108" t="s">
        <v>603</v>
      </c>
      <c r="G4318" s="108" t="s">
        <v>846</v>
      </c>
      <c r="H4318" s="108" t="s">
        <v>847</v>
      </c>
      <c r="I4318" s="108" t="s">
        <v>847</v>
      </c>
      <c r="J4318" s="109">
        <v>254452</v>
      </c>
      <c r="K4318" s="107">
        <v>2020</v>
      </c>
      <c r="L4318" s="98"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98" t="b">
        <f t="shared" si="67"/>
        <v>1</v>
      </c>
    </row>
    <row r="4319" spans="1:13">
      <c r="A4319" s="107">
        <v>58765</v>
      </c>
      <c r="B4319" s="108" t="s">
        <v>3341</v>
      </c>
      <c r="C4319" s="108" t="s">
        <v>1494</v>
      </c>
      <c r="D4319" s="107">
        <v>49893</v>
      </c>
      <c r="E4319" s="108" t="s">
        <v>132</v>
      </c>
      <c r="F4319" s="108" t="s">
        <v>679</v>
      </c>
      <c r="G4319" s="108" t="s">
        <v>846</v>
      </c>
      <c r="H4319" s="108" t="s">
        <v>847</v>
      </c>
      <c r="I4319" s="108" t="s">
        <v>847</v>
      </c>
      <c r="J4319" s="109">
        <v>1112891</v>
      </c>
      <c r="K4319" s="107">
        <v>2020</v>
      </c>
      <c r="L4319" s="98"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98" t="b">
        <f t="shared" si="67"/>
        <v>1</v>
      </c>
    </row>
    <row r="4320" spans="1:13">
      <c r="A4320" s="107">
        <v>58767</v>
      </c>
      <c r="B4320" s="108" t="s">
        <v>3342</v>
      </c>
      <c r="C4320" s="108" t="s">
        <v>1494</v>
      </c>
      <c r="D4320" s="107">
        <v>49893</v>
      </c>
      <c r="E4320" s="108" t="s">
        <v>55</v>
      </c>
      <c r="F4320" s="108" t="s">
        <v>679</v>
      </c>
      <c r="G4320" s="108" t="s">
        <v>846</v>
      </c>
      <c r="H4320" s="108" t="s">
        <v>847</v>
      </c>
      <c r="I4320" s="108" t="s">
        <v>847</v>
      </c>
      <c r="J4320" s="109">
        <v>821619</v>
      </c>
      <c r="K4320" s="107">
        <v>2020</v>
      </c>
      <c r="L4320" s="98"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98" t="b">
        <f t="shared" si="67"/>
        <v>1</v>
      </c>
    </row>
    <row r="4321" spans="1:13">
      <c r="A4321" s="107">
        <v>58771</v>
      </c>
      <c r="B4321" s="108" t="s">
        <v>3343</v>
      </c>
      <c r="C4321" s="108" t="s">
        <v>2795</v>
      </c>
      <c r="D4321" s="107">
        <v>57170</v>
      </c>
      <c r="E4321" s="108" t="s">
        <v>11</v>
      </c>
      <c r="F4321" s="108" t="s">
        <v>679</v>
      </c>
      <c r="G4321" s="108" t="s">
        <v>846</v>
      </c>
      <c r="H4321" s="108" t="s">
        <v>847</v>
      </c>
      <c r="I4321" s="108" t="s">
        <v>847</v>
      </c>
      <c r="J4321" s="109">
        <v>1099277</v>
      </c>
      <c r="K4321" s="107">
        <v>2020</v>
      </c>
      <c r="L4321" s="98"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98" t="b">
        <f t="shared" si="67"/>
        <v>1</v>
      </c>
    </row>
    <row r="4322" spans="1:13">
      <c r="A4322" s="107">
        <v>58772</v>
      </c>
      <c r="B4322" s="108" t="s">
        <v>3344</v>
      </c>
      <c r="C4322" s="108" t="s">
        <v>2795</v>
      </c>
      <c r="D4322" s="107">
        <v>57170</v>
      </c>
      <c r="E4322" s="108" t="s">
        <v>132</v>
      </c>
      <c r="F4322" s="108" t="s">
        <v>679</v>
      </c>
      <c r="G4322" s="108" t="s">
        <v>846</v>
      </c>
      <c r="H4322" s="108" t="s">
        <v>847</v>
      </c>
      <c r="I4322" s="108" t="s">
        <v>847</v>
      </c>
      <c r="J4322" s="109">
        <v>708998</v>
      </c>
      <c r="K4322" s="107">
        <v>2020</v>
      </c>
      <c r="L4322" s="98"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98" t="b">
        <f t="shared" si="67"/>
        <v>1</v>
      </c>
    </row>
    <row r="4323" spans="1:13">
      <c r="A4323" s="107">
        <v>58773</v>
      </c>
      <c r="B4323" s="108" t="s">
        <v>3345</v>
      </c>
      <c r="C4323" s="108" t="s">
        <v>2795</v>
      </c>
      <c r="D4323" s="107">
        <v>57170</v>
      </c>
      <c r="E4323" s="108" t="s">
        <v>132</v>
      </c>
      <c r="F4323" s="108" t="s">
        <v>679</v>
      </c>
      <c r="G4323" s="108" t="s">
        <v>846</v>
      </c>
      <c r="H4323" s="108" t="s">
        <v>847</v>
      </c>
      <c r="I4323" s="108" t="s">
        <v>847</v>
      </c>
      <c r="J4323" s="109">
        <v>753029</v>
      </c>
      <c r="K4323" s="107">
        <v>2020</v>
      </c>
      <c r="L4323" s="98"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98" t="b">
        <f t="shared" si="67"/>
        <v>1</v>
      </c>
    </row>
    <row r="4324" spans="1:13">
      <c r="A4324" s="107">
        <v>58833</v>
      </c>
      <c r="B4324" s="108" t="s">
        <v>3346</v>
      </c>
      <c r="C4324" s="108" t="s">
        <v>3346</v>
      </c>
      <c r="D4324" s="107">
        <v>59146</v>
      </c>
      <c r="E4324" s="108" t="s">
        <v>10</v>
      </c>
      <c r="F4324" s="108" t="s">
        <v>679</v>
      </c>
      <c r="G4324" s="108" t="s">
        <v>661</v>
      </c>
      <c r="H4324" s="108" t="s">
        <v>662</v>
      </c>
      <c r="I4324" s="108" t="s">
        <v>662</v>
      </c>
      <c r="J4324" s="109">
        <v>157385</v>
      </c>
      <c r="K4324" s="107">
        <v>2020</v>
      </c>
      <c r="L4324" s="98"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98" t="b">
        <f t="shared" si="67"/>
        <v>1</v>
      </c>
    </row>
    <row r="4325" spans="1:13">
      <c r="A4325" s="107">
        <v>58833</v>
      </c>
      <c r="B4325" s="108" t="s">
        <v>3346</v>
      </c>
      <c r="C4325" s="108" t="s">
        <v>3346</v>
      </c>
      <c r="D4325" s="107">
        <v>59146</v>
      </c>
      <c r="E4325" s="108" t="s">
        <v>10</v>
      </c>
      <c r="F4325" s="108" t="s">
        <v>679</v>
      </c>
      <c r="G4325" s="108" t="s">
        <v>846</v>
      </c>
      <c r="H4325" s="108" t="s">
        <v>847</v>
      </c>
      <c r="I4325" s="108" t="s">
        <v>847</v>
      </c>
      <c r="J4325" s="109">
        <v>68847</v>
      </c>
      <c r="K4325" s="107">
        <v>2020</v>
      </c>
      <c r="L4325" s="98"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98" t="b">
        <f t="shared" si="67"/>
        <v>1</v>
      </c>
    </row>
    <row r="4326" spans="1:13">
      <c r="A4326" s="107">
        <v>58837</v>
      </c>
      <c r="B4326" s="108" t="s">
        <v>3347</v>
      </c>
      <c r="C4326" s="108" t="s">
        <v>3348</v>
      </c>
      <c r="D4326" s="107">
        <v>58718</v>
      </c>
      <c r="E4326" s="108" t="s">
        <v>38</v>
      </c>
      <c r="F4326" s="108" t="s">
        <v>679</v>
      </c>
      <c r="G4326" s="108" t="s">
        <v>846</v>
      </c>
      <c r="H4326" s="108" t="s">
        <v>847</v>
      </c>
      <c r="I4326" s="108" t="s">
        <v>847</v>
      </c>
      <c r="J4326" s="109">
        <v>5679</v>
      </c>
      <c r="K4326" s="107">
        <v>2020</v>
      </c>
      <c r="L4326" s="98"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98" t="b">
        <f t="shared" si="67"/>
        <v>1</v>
      </c>
    </row>
    <row r="4327" spans="1:13">
      <c r="A4327" s="107">
        <v>58870</v>
      </c>
      <c r="B4327" s="108" t="s">
        <v>3349</v>
      </c>
      <c r="C4327" s="108" t="s">
        <v>3350</v>
      </c>
      <c r="D4327" s="107">
        <v>58749</v>
      </c>
      <c r="E4327" s="108" t="s">
        <v>132</v>
      </c>
      <c r="F4327" s="108" t="s">
        <v>870</v>
      </c>
      <c r="G4327" s="108" t="s">
        <v>605</v>
      </c>
      <c r="H4327" s="108" t="s">
        <v>1558</v>
      </c>
      <c r="I4327" s="108" t="s">
        <v>727</v>
      </c>
      <c r="J4327" s="109">
        <v>83756</v>
      </c>
      <c r="K4327" s="107">
        <v>2020</v>
      </c>
      <c r="L4327" s="98"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98" t="b">
        <f t="shared" si="67"/>
        <v>1</v>
      </c>
    </row>
    <row r="4328" spans="1:13">
      <c r="A4328" s="107">
        <v>58876</v>
      </c>
      <c r="B4328" s="108" t="s">
        <v>3351</v>
      </c>
      <c r="C4328" s="108" t="s">
        <v>3352</v>
      </c>
      <c r="D4328" s="107">
        <v>60556</v>
      </c>
      <c r="E4328" s="108" t="s">
        <v>24</v>
      </c>
      <c r="F4328" s="108" t="s">
        <v>679</v>
      </c>
      <c r="G4328" s="108" t="s">
        <v>661</v>
      </c>
      <c r="H4328" s="108" t="s">
        <v>662</v>
      </c>
      <c r="I4328" s="108" t="s">
        <v>662</v>
      </c>
      <c r="J4328" s="109">
        <v>39397</v>
      </c>
      <c r="K4328" s="107">
        <v>2020</v>
      </c>
      <c r="L4328" s="98"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98" t="b">
        <f t="shared" si="67"/>
        <v>1</v>
      </c>
    </row>
    <row r="4329" spans="1:13">
      <c r="A4329" s="107">
        <v>58883</v>
      </c>
      <c r="B4329" s="108" t="s">
        <v>3353</v>
      </c>
      <c r="C4329" s="108" t="s">
        <v>894</v>
      </c>
      <c r="D4329" s="107">
        <v>12341</v>
      </c>
      <c r="E4329" s="108" t="s">
        <v>50</v>
      </c>
      <c r="F4329" s="108" t="s">
        <v>603</v>
      </c>
      <c r="G4329" s="108" t="s">
        <v>846</v>
      </c>
      <c r="H4329" s="108" t="s">
        <v>847</v>
      </c>
      <c r="I4329" s="108" t="s">
        <v>847</v>
      </c>
      <c r="J4329" s="109">
        <v>1518437</v>
      </c>
      <c r="K4329" s="107">
        <v>2020</v>
      </c>
      <c r="L4329" s="98"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98" t="b">
        <f t="shared" si="67"/>
        <v>1</v>
      </c>
    </row>
    <row r="4330" spans="1:13">
      <c r="A4330" s="107">
        <v>58897</v>
      </c>
      <c r="B4330" s="108" t="s">
        <v>3354</v>
      </c>
      <c r="C4330" s="108" t="s">
        <v>3355</v>
      </c>
      <c r="D4330" s="107">
        <v>58767</v>
      </c>
      <c r="E4330" s="108" t="s">
        <v>118</v>
      </c>
      <c r="F4330" s="108" t="s">
        <v>1454</v>
      </c>
      <c r="G4330" s="108" t="s">
        <v>649</v>
      </c>
      <c r="H4330" s="108" t="s">
        <v>604</v>
      </c>
      <c r="I4330" s="108" t="s">
        <v>604</v>
      </c>
      <c r="J4330" s="109">
        <v>876</v>
      </c>
      <c r="K4330" s="107">
        <v>2020</v>
      </c>
      <c r="L4330" s="98"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98" t="b">
        <f t="shared" si="67"/>
        <v>0</v>
      </c>
    </row>
    <row r="4331" spans="1:13">
      <c r="A4331" s="107">
        <v>58899</v>
      </c>
      <c r="B4331" s="108" t="s">
        <v>3356</v>
      </c>
      <c r="C4331" s="108" t="s">
        <v>1034</v>
      </c>
      <c r="D4331" s="107">
        <v>15473</v>
      </c>
      <c r="E4331" s="108" t="s">
        <v>11</v>
      </c>
      <c r="F4331" s="108" t="s">
        <v>603</v>
      </c>
      <c r="G4331" s="108" t="s">
        <v>725</v>
      </c>
      <c r="H4331" s="108" t="s">
        <v>726</v>
      </c>
      <c r="I4331" s="108" t="s">
        <v>727</v>
      </c>
      <c r="J4331" s="109">
        <v>0</v>
      </c>
      <c r="K4331" s="107">
        <v>2020</v>
      </c>
      <c r="L4331" s="98"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98" t="b">
        <f t="shared" si="67"/>
        <v>1</v>
      </c>
    </row>
    <row r="4332" spans="1:13">
      <c r="A4332" s="107">
        <v>58899</v>
      </c>
      <c r="B4332" s="108" t="s">
        <v>3356</v>
      </c>
      <c r="C4332" s="108" t="s">
        <v>1034</v>
      </c>
      <c r="D4332" s="107">
        <v>15473</v>
      </c>
      <c r="E4332" s="108" t="s">
        <v>11</v>
      </c>
      <c r="F4332" s="108" t="s">
        <v>603</v>
      </c>
      <c r="G4332" s="108" t="s">
        <v>661</v>
      </c>
      <c r="H4332" s="108" t="s">
        <v>662</v>
      </c>
      <c r="I4332" s="108" t="s">
        <v>662</v>
      </c>
      <c r="J4332" s="109">
        <v>509</v>
      </c>
      <c r="K4332" s="107">
        <v>2020</v>
      </c>
      <c r="L4332" s="98"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98" t="b">
        <f t="shared" si="67"/>
        <v>1</v>
      </c>
    </row>
    <row r="4333" spans="1:13">
      <c r="A4333" s="107">
        <v>58900</v>
      </c>
      <c r="B4333" s="108" t="s">
        <v>3357</v>
      </c>
      <c r="C4333" s="108" t="s">
        <v>3357</v>
      </c>
      <c r="D4333" s="107">
        <v>58770</v>
      </c>
      <c r="E4333" s="108" t="s">
        <v>112</v>
      </c>
      <c r="F4333" s="108" t="s">
        <v>679</v>
      </c>
      <c r="G4333" s="108" t="s">
        <v>846</v>
      </c>
      <c r="H4333" s="108" t="s">
        <v>847</v>
      </c>
      <c r="I4333" s="108" t="s">
        <v>847</v>
      </c>
      <c r="J4333" s="109">
        <v>1140133</v>
      </c>
      <c r="K4333" s="107">
        <v>2020</v>
      </c>
      <c r="L4333" s="98"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98" t="b">
        <f t="shared" si="67"/>
        <v>1</v>
      </c>
    </row>
    <row r="4334" spans="1:13">
      <c r="A4334" s="107">
        <v>58901</v>
      </c>
      <c r="B4334" s="108" t="s">
        <v>3358</v>
      </c>
      <c r="C4334" s="108" t="s">
        <v>3359</v>
      </c>
      <c r="D4334" s="107">
        <v>58771</v>
      </c>
      <c r="E4334" s="108" t="s">
        <v>21</v>
      </c>
      <c r="F4334" s="108" t="s">
        <v>679</v>
      </c>
      <c r="G4334" s="108" t="s">
        <v>664</v>
      </c>
      <c r="H4334" s="108" t="s">
        <v>636</v>
      </c>
      <c r="I4334" s="108" t="s">
        <v>665</v>
      </c>
      <c r="J4334" s="109">
        <v>14442</v>
      </c>
      <c r="K4334" s="107">
        <v>2020</v>
      </c>
      <c r="L4334" s="98"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98" t="b">
        <f t="shared" si="67"/>
        <v>1</v>
      </c>
    </row>
    <row r="4335" spans="1:13">
      <c r="A4335" s="107">
        <v>58902</v>
      </c>
      <c r="B4335" s="108" t="s">
        <v>3360</v>
      </c>
      <c r="C4335" s="108" t="s">
        <v>3360</v>
      </c>
      <c r="D4335" s="107">
        <v>58773</v>
      </c>
      <c r="E4335" s="108" t="s">
        <v>112</v>
      </c>
      <c r="F4335" s="108" t="s">
        <v>679</v>
      </c>
      <c r="G4335" s="108" t="s">
        <v>846</v>
      </c>
      <c r="H4335" s="108" t="s">
        <v>847</v>
      </c>
      <c r="I4335" s="108" t="s">
        <v>847</v>
      </c>
      <c r="J4335" s="109">
        <v>1066847</v>
      </c>
      <c r="K4335" s="107">
        <v>2020</v>
      </c>
      <c r="L4335" s="98"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98" t="b">
        <f t="shared" si="67"/>
        <v>1</v>
      </c>
    </row>
    <row r="4336" spans="1:13">
      <c r="A4336" s="107">
        <v>58904</v>
      </c>
      <c r="B4336" s="108" t="s">
        <v>3361</v>
      </c>
      <c r="C4336" s="108" t="s">
        <v>3362</v>
      </c>
      <c r="D4336" s="107">
        <v>58784</v>
      </c>
      <c r="E4336" s="108" t="s">
        <v>68</v>
      </c>
      <c r="F4336" s="108" t="s">
        <v>679</v>
      </c>
      <c r="G4336" s="108" t="s">
        <v>846</v>
      </c>
      <c r="H4336" s="108" t="s">
        <v>847</v>
      </c>
      <c r="I4336" s="108" t="s">
        <v>847</v>
      </c>
      <c r="J4336" s="109">
        <v>126412.11</v>
      </c>
      <c r="K4336" s="107">
        <v>2020</v>
      </c>
      <c r="L4336" s="98"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98" t="b">
        <f t="shared" si="67"/>
        <v>1</v>
      </c>
    </row>
    <row r="4337" spans="1:13">
      <c r="A4337" s="107">
        <v>58915</v>
      </c>
      <c r="B4337" s="108" t="s">
        <v>3363</v>
      </c>
      <c r="C4337" s="108" t="s">
        <v>2957</v>
      </c>
      <c r="D4337" s="107">
        <v>56769</v>
      </c>
      <c r="E4337" s="108" t="s">
        <v>25</v>
      </c>
      <c r="F4337" s="108" t="s">
        <v>679</v>
      </c>
      <c r="G4337" s="108" t="s">
        <v>661</v>
      </c>
      <c r="H4337" s="108" t="s">
        <v>662</v>
      </c>
      <c r="I4337" s="108" t="s">
        <v>662</v>
      </c>
      <c r="J4337" s="109">
        <v>629015</v>
      </c>
      <c r="K4337" s="107">
        <v>2020</v>
      </c>
      <c r="L4337" s="98"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98" t="b">
        <f t="shared" si="67"/>
        <v>1</v>
      </c>
    </row>
    <row r="4338" spans="1:13">
      <c r="A4338" s="107">
        <v>58924</v>
      </c>
      <c r="B4338" s="108" t="s">
        <v>3364</v>
      </c>
      <c r="C4338" s="108" t="s">
        <v>3364</v>
      </c>
      <c r="D4338" s="107">
        <v>60568</v>
      </c>
      <c r="E4338" s="108" t="s">
        <v>45</v>
      </c>
      <c r="F4338" s="108" t="s">
        <v>679</v>
      </c>
      <c r="G4338" s="108" t="s">
        <v>846</v>
      </c>
      <c r="H4338" s="108" t="s">
        <v>847</v>
      </c>
      <c r="I4338" s="108" t="s">
        <v>847</v>
      </c>
      <c r="J4338" s="109">
        <v>84206</v>
      </c>
      <c r="K4338" s="107">
        <v>2020</v>
      </c>
      <c r="L4338" s="98"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98" t="b">
        <f t="shared" si="67"/>
        <v>1</v>
      </c>
    </row>
    <row r="4339" spans="1:13">
      <c r="A4339" s="107">
        <v>58944</v>
      </c>
      <c r="B4339" s="108" t="s">
        <v>3365</v>
      </c>
      <c r="C4339" s="108" t="s">
        <v>3325</v>
      </c>
      <c r="D4339" s="107">
        <v>39347</v>
      </c>
      <c r="E4339" s="108" t="s">
        <v>132</v>
      </c>
      <c r="F4339" s="108" t="s">
        <v>603</v>
      </c>
      <c r="G4339" s="108" t="s">
        <v>605</v>
      </c>
      <c r="H4339" s="108" t="s">
        <v>785</v>
      </c>
      <c r="I4339" s="108" t="s">
        <v>786</v>
      </c>
      <c r="J4339" s="109">
        <v>0</v>
      </c>
      <c r="K4339" s="107">
        <v>2020</v>
      </c>
      <c r="L4339" s="98"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98" t="b">
        <f t="shared" si="67"/>
        <v>1</v>
      </c>
    </row>
    <row r="4340" spans="1:13">
      <c r="A4340" s="107">
        <v>58959</v>
      </c>
      <c r="B4340" s="108" t="s">
        <v>3366</v>
      </c>
      <c r="C4340" s="108" t="s">
        <v>3367</v>
      </c>
      <c r="D4340" s="107">
        <v>58822</v>
      </c>
      <c r="E4340" s="108" t="s">
        <v>84</v>
      </c>
      <c r="F4340" s="108" t="s">
        <v>679</v>
      </c>
      <c r="G4340" s="108" t="s">
        <v>661</v>
      </c>
      <c r="H4340" s="108" t="s">
        <v>662</v>
      </c>
      <c r="I4340" s="108" t="s">
        <v>662</v>
      </c>
      <c r="J4340" s="109">
        <v>4157</v>
      </c>
      <c r="K4340" s="107">
        <v>2020</v>
      </c>
      <c r="L4340" s="98"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98" t="b">
        <f t="shared" si="67"/>
        <v>1</v>
      </c>
    </row>
    <row r="4341" spans="1:13">
      <c r="A4341" s="107">
        <v>58979</v>
      </c>
      <c r="B4341" s="108" t="s">
        <v>3368</v>
      </c>
      <c r="C4341" s="108" t="s">
        <v>2795</v>
      </c>
      <c r="D4341" s="107">
        <v>57170</v>
      </c>
      <c r="E4341" s="108" t="s">
        <v>102</v>
      </c>
      <c r="F4341" s="108" t="s">
        <v>679</v>
      </c>
      <c r="G4341" s="108" t="s">
        <v>846</v>
      </c>
      <c r="H4341" s="108" t="s">
        <v>847</v>
      </c>
      <c r="I4341" s="108" t="s">
        <v>847</v>
      </c>
      <c r="J4341" s="109">
        <v>274660</v>
      </c>
      <c r="K4341" s="107">
        <v>2020</v>
      </c>
      <c r="L4341" s="98"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98" t="b">
        <f t="shared" si="67"/>
        <v>1</v>
      </c>
    </row>
    <row r="4342" spans="1:13">
      <c r="A4342" s="107">
        <v>58980</v>
      </c>
      <c r="B4342" s="108" t="s">
        <v>3369</v>
      </c>
      <c r="C4342" s="108" t="s">
        <v>3370</v>
      </c>
      <c r="D4342" s="107">
        <v>222</v>
      </c>
      <c r="E4342" s="108" t="s">
        <v>110</v>
      </c>
      <c r="F4342" s="108" t="s">
        <v>973</v>
      </c>
      <c r="G4342" s="108" t="s">
        <v>649</v>
      </c>
      <c r="H4342" s="108" t="s">
        <v>688</v>
      </c>
      <c r="I4342" s="108" t="s">
        <v>689</v>
      </c>
      <c r="J4342" s="109">
        <v>8129.1</v>
      </c>
      <c r="K4342" s="107">
        <v>2020</v>
      </c>
      <c r="L4342" s="98"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98" t="b">
        <f t="shared" si="67"/>
        <v>0</v>
      </c>
    </row>
    <row r="4343" spans="1:13">
      <c r="A4343" s="107">
        <v>58992</v>
      </c>
      <c r="B4343" s="108" t="s">
        <v>3371</v>
      </c>
      <c r="C4343" s="108" t="s">
        <v>3371</v>
      </c>
      <c r="D4343" s="107">
        <v>58844</v>
      </c>
      <c r="E4343" s="108" t="s">
        <v>71</v>
      </c>
      <c r="F4343" s="108" t="s">
        <v>1454</v>
      </c>
      <c r="G4343" s="108" t="s">
        <v>846</v>
      </c>
      <c r="H4343" s="108" t="s">
        <v>847</v>
      </c>
      <c r="I4343" s="108" t="s">
        <v>847</v>
      </c>
      <c r="J4343" s="109">
        <v>4298</v>
      </c>
      <c r="K4343" s="107">
        <v>2020</v>
      </c>
      <c r="L4343" s="98"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98" t="b">
        <f t="shared" si="67"/>
        <v>0</v>
      </c>
    </row>
    <row r="4344" spans="1:13">
      <c r="A4344" s="107">
        <v>58998</v>
      </c>
      <c r="B4344" s="108" t="s">
        <v>3372</v>
      </c>
      <c r="C4344" s="108" t="s">
        <v>3060</v>
      </c>
      <c r="D4344" s="107">
        <v>59380</v>
      </c>
      <c r="E4344" s="108" t="s">
        <v>112</v>
      </c>
      <c r="F4344" s="108" t="s">
        <v>679</v>
      </c>
      <c r="G4344" s="108" t="s">
        <v>846</v>
      </c>
      <c r="H4344" s="108" t="s">
        <v>847</v>
      </c>
      <c r="I4344" s="108" t="s">
        <v>847</v>
      </c>
      <c r="J4344" s="109">
        <v>891936.29</v>
      </c>
      <c r="K4344" s="107">
        <v>2020</v>
      </c>
      <c r="L4344" s="98"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98" t="b">
        <f t="shared" si="67"/>
        <v>1</v>
      </c>
    </row>
    <row r="4345" spans="1:13">
      <c r="A4345" s="107">
        <v>59002</v>
      </c>
      <c r="B4345" s="108" t="s">
        <v>3373</v>
      </c>
      <c r="C4345" s="108" t="s">
        <v>3374</v>
      </c>
      <c r="D4345" s="107">
        <v>58847</v>
      </c>
      <c r="E4345" s="108" t="s">
        <v>16</v>
      </c>
      <c r="F4345" s="108" t="s">
        <v>679</v>
      </c>
      <c r="G4345" s="108" t="s">
        <v>611</v>
      </c>
      <c r="H4345" s="108" t="s">
        <v>604</v>
      </c>
      <c r="I4345" s="108" t="s">
        <v>604</v>
      </c>
      <c r="J4345" s="109">
        <v>388042</v>
      </c>
      <c r="K4345" s="107">
        <v>2020</v>
      </c>
      <c r="L4345" s="98"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98" t="b">
        <f t="shared" si="67"/>
        <v>1</v>
      </c>
    </row>
    <row r="4346" spans="1:13">
      <c r="A4346" s="107">
        <v>59004</v>
      </c>
      <c r="B4346" s="108" t="s">
        <v>3375</v>
      </c>
      <c r="C4346" s="108" t="s">
        <v>3376</v>
      </c>
      <c r="D4346" s="107">
        <v>58848</v>
      </c>
      <c r="E4346" s="108" t="s">
        <v>140</v>
      </c>
      <c r="F4346" s="108" t="s">
        <v>679</v>
      </c>
      <c r="G4346" s="108" t="s">
        <v>16</v>
      </c>
      <c r="H4346" s="108" t="s">
        <v>604</v>
      </c>
      <c r="I4346" s="108" t="s">
        <v>604</v>
      </c>
      <c r="J4346" s="109">
        <v>1747722</v>
      </c>
      <c r="K4346" s="107">
        <v>2020</v>
      </c>
      <c r="L4346" s="98"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98" t="b">
        <f t="shared" si="67"/>
        <v>1</v>
      </c>
    </row>
    <row r="4347" spans="1:13">
      <c r="A4347" s="107">
        <v>59004</v>
      </c>
      <c r="B4347" s="108" t="s">
        <v>3375</v>
      </c>
      <c r="C4347" s="108" t="s">
        <v>3376</v>
      </c>
      <c r="D4347" s="107">
        <v>58848</v>
      </c>
      <c r="E4347" s="108" t="s">
        <v>140</v>
      </c>
      <c r="F4347" s="108" t="s">
        <v>679</v>
      </c>
      <c r="G4347" s="108" t="s">
        <v>24</v>
      </c>
      <c r="H4347" s="108" t="s">
        <v>604</v>
      </c>
      <c r="I4347" s="108" t="s">
        <v>604</v>
      </c>
      <c r="J4347" s="109">
        <v>3203820</v>
      </c>
      <c r="K4347" s="107">
        <v>2020</v>
      </c>
      <c r="L4347" s="98"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98" t="b">
        <f t="shared" si="67"/>
        <v>1</v>
      </c>
    </row>
    <row r="4348" spans="1:13">
      <c r="A4348" s="107">
        <v>59012</v>
      </c>
      <c r="B4348" s="108" t="s">
        <v>3377</v>
      </c>
      <c r="C4348" s="108" t="s">
        <v>3378</v>
      </c>
      <c r="D4348" s="107">
        <v>58862</v>
      </c>
      <c r="E4348" s="108" t="s">
        <v>168</v>
      </c>
      <c r="F4348" s="108" t="s">
        <v>973</v>
      </c>
      <c r="G4348" s="108" t="s">
        <v>611</v>
      </c>
      <c r="H4348" s="108" t="s">
        <v>604</v>
      </c>
      <c r="I4348" s="108" t="s">
        <v>604</v>
      </c>
      <c r="J4348" s="109">
        <v>820.91</v>
      </c>
      <c r="K4348" s="107">
        <v>2020</v>
      </c>
      <c r="L4348" s="98"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98" t="b">
        <f t="shared" si="67"/>
        <v>0</v>
      </c>
    </row>
    <row r="4349" spans="1:13">
      <c r="A4349" s="107">
        <v>59012</v>
      </c>
      <c r="B4349" s="108" t="s">
        <v>3377</v>
      </c>
      <c r="C4349" s="108" t="s">
        <v>3378</v>
      </c>
      <c r="D4349" s="107">
        <v>58862</v>
      </c>
      <c r="E4349" s="108" t="s">
        <v>168</v>
      </c>
      <c r="F4349" s="108" t="s">
        <v>973</v>
      </c>
      <c r="G4349" s="108" t="s">
        <v>611</v>
      </c>
      <c r="H4349" s="108" t="s">
        <v>688</v>
      </c>
      <c r="I4349" s="108" t="s">
        <v>689</v>
      </c>
      <c r="J4349" s="109">
        <v>54852.09</v>
      </c>
      <c r="K4349" s="107">
        <v>2020</v>
      </c>
      <c r="L4349" s="98"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98" t="b">
        <f t="shared" si="67"/>
        <v>0</v>
      </c>
    </row>
    <row r="4350" spans="1:13">
      <c r="A4350" s="107">
        <v>59034</v>
      </c>
      <c r="B4350" s="108" t="s">
        <v>3379</v>
      </c>
      <c r="C4350" s="108" t="s">
        <v>3380</v>
      </c>
      <c r="D4350" s="107">
        <v>58872</v>
      </c>
      <c r="E4350" s="108" t="s">
        <v>132</v>
      </c>
      <c r="F4350" s="108" t="s">
        <v>679</v>
      </c>
      <c r="G4350" s="108" t="s">
        <v>846</v>
      </c>
      <c r="H4350" s="108" t="s">
        <v>847</v>
      </c>
      <c r="I4350" s="108" t="s">
        <v>847</v>
      </c>
      <c r="J4350" s="109">
        <v>684149</v>
      </c>
      <c r="K4350" s="107">
        <v>2020</v>
      </c>
      <c r="L4350" s="98"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98" t="b">
        <f t="shared" si="67"/>
        <v>1</v>
      </c>
    </row>
    <row r="4351" spans="1:13">
      <c r="A4351" s="107">
        <v>59061</v>
      </c>
      <c r="B4351" s="108" t="s">
        <v>3381</v>
      </c>
      <c r="C4351" s="108" t="s">
        <v>2786</v>
      </c>
      <c r="D4351" s="107">
        <v>56215</v>
      </c>
      <c r="E4351" s="108" t="s">
        <v>45</v>
      </c>
      <c r="F4351" s="108" t="s">
        <v>679</v>
      </c>
      <c r="G4351" s="108" t="s">
        <v>846</v>
      </c>
      <c r="H4351" s="108" t="s">
        <v>847</v>
      </c>
      <c r="I4351" s="108" t="s">
        <v>847</v>
      </c>
      <c r="J4351" s="109">
        <v>1017939</v>
      </c>
      <c r="K4351" s="107">
        <v>2020</v>
      </c>
      <c r="L4351" s="98"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98" t="b">
        <f t="shared" si="67"/>
        <v>1</v>
      </c>
    </row>
    <row r="4352" spans="1:13">
      <c r="A4352" s="107">
        <v>59063</v>
      </c>
      <c r="B4352" s="108" t="s">
        <v>3382</v>
      </c>
      <c r="C4352" s="108" t="s">
        <v>2786</v>
      </c>
      <c r="D4352" s="107">
        <v>56215</v>
      </c>
      <c r="E4352" s="108" t="s">
        <v>132</v>
      </c>
      <c r="F4352" s="108" t="s">
        <v>679</v>
      </c>
      <c r="G4352" s="108" t="s">
        <v>846</v>
      </c>
      <c r="H4352" s="108" t="s">
        <v>847</v>
      </c>
      <c r="I4352" s="108" t="s">
        <v>847</v>
      </c>
      <c r="J4352" s="109">
        <v>617943</v>
      </c>
      <c r="K4352" s="107">
        <v>2020</v>
      </c>
      <c r="L4352" s="98"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98" t="b">
        <f t="shared" si="67"/>
        <v>1</v>
      </c>
    </row>
    <row r="4353" spans="1:13">
      <c r="A4353" s="107">
        <v>59065</v>
      </c>
      <c r="B4353" s="108" t="s">
        <v>3383</v>
      </c>
      <c r="C4353" s="108" t="s">
        <v>3060</v>
      </c>
      <c r="D4353" s="107">
        <v>59380</v>
      </c>
      <c r="E4353" s="108" t="s">
        <v>112</v>
      </c>
      <c r="F4353" s="108" t="s">
        <v>679</v>
      </c>
      <c r="G4353" s="108" t="s">
        <v>846</v>
      </c>
      <c r="H4353" s="108" t="s">
        <v>847</v>
      </c>
      <c r="I4353" s="108" t="s">
        <v>847</v>
      </c>
      <c r="J4353" s="109">
        <v>408761.05</v>
      </c>
      <c r="K4353" s="107">
        <v>2020</v>
      </c>
      <c r="L4353" s="98"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98" t="b">
        <f t="shared" si="67"/>
        <v>1</v>
      </c>
    </row>
    <row r="4354" spans="1:13">
      <c r="A4354" s="107">
        <v>59066</v>
      </c>
      <c r="B4354" s="108" t="s">
        <v>3384</v>
      </c>
      <c r="C4354" s="108" t="s">
        <v>2786</v>
      </c>
      <c r="D4354" s="107">
        <v>56215</v>
      </c>
      <c r="E4354" s="108" t="s">
        <v>132</v>
      </c>
      <c r="F4354" s="108" t="s">
        <v>679</v>
      </c>
      <c r="G4354" s="108" t="s">
        <v>846</v>
      </c>
      <c r="H4354" s="108" t="s">
        <v>847</v>
      </c>
      <c r="I4354" s="108" t="s">
        <v>847</v>
      </c>
      <c r="J4354" s="109">
        <v>535706</v>
      </c>
      <c r="K4354" s="107">
        <v>2020</v>
      </c>
      <c r="L4354" s="98"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98" t="b">
        <f t="shared" si="67"/>
        <v>1</v>
      </c>
    </row>
    <row r="4355" spans="1:13">
      <c r="A4355" s="107">
        <v>59068</v>
      </c>
      <c r="B4355" s="108" t="s">
        <v>3385</v>
      </c>
      <c r="C4355" s="108" t="s">
        <v>2786</v>
      </c>
      <c r="D4355" s="107">
        <v>56215</v>
      </c>
      <c r="E4355" s="108" t="s">
        <v>132</v>
      </c>
      <c r="F4355" s="108" t="s">
        <v>679</v>
      </c>
      <c r="G4355" s="108" t="s">
        <v>846</v>
      </c>
      <c r="H4355" s="108" t="s">
        <v>847</v>
      </c>
      <c r="I4355" s="108" t="s">
        <v>847</v>
      </c>
      <c r="J4355" s="109">
        <v>881253</v>
      </c>
      <c r="K4355" s="107">
        <v>2020</v>
      </c>
      <c r="L4355" s="98"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98" t="b">
        <f t="shared" si="67"/>
        <v>1</v>
      </c>
    </row>
    <row r="4356" spans="1:13">
      <c r="A4356" s="107">
        <v>59070</v>
      </c>
      <c r="B4356" s="108" t="s">
        <v>3386</v>
      </c>
      <c r="C4356" s="108" t="s">
        <v>3387</v>
      </c>
      <c r="D4356" s="107">
        <v>58891</v>
      </c>
      <c r="E4356" s="108" t="s">
        <v>94</v>
      </c>
      <c r="F4356" s="108" t="s">
        <v>679</v>
      </c>
      <c r="G4356" s="108" t="s">
        <v>846</v>
      </c>
      <c r="H4356" s="108" t="s">
        <v>847</v>
      </c>
      <c r="I4356" s="108" t="s">
        <v>847</v>
      </c>
      <c r="J4356" s="109">
        <v>25284</v>
      </c>
      <c r="K4356" s="107">
        <v>2020</v>
      </c>
      <c r="L4356" s="98"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98" t="b">
        <f t="shared" si="67"/>
        <v>1</v>
      </c>
    </row>
    <row r="4357" spans="1:13">
      <c r="A4357" s="107">
        <v>59073</v>
      </c>
      <c r="B4357" s="108" t="s">
        <v>3388</v>
      </c>
      <c r="C4357" s="108" t="s">
        <v>3389</v>
      </c>
      <c r="D4357" s="107">
        <v>58889</v>
      </c>
      <c r="E4357" s="108" t="s">
        <v>68</v>
      </c>
      <c r="F4357" s="108" t="s">
        <v>1454</v>
      </c>
      <c r="G4357" s="108" t="s">
        <v>611</v>
      </c>
      <c r="H4357" s="108" t="s">
        <v>604</v>
      </c>
      <c r="I4357" s="108" t="s">
        <v>604</v>
      </c>
      <c r="J4357" s="109">
        <v>144578</v>
      </c>
      <c r="K4357" s="107">
        <v>2020</v>
      </c>
      <c r="L4357" s="98"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98" t="b">
        <f t="shared" si="67"/>
        <v>0</v>
      </c>
    </row>
    <row r="4358" spans="1:13">
      <c r="A4358" s="107">
        <v>59073</v>
      </c>
      <c r="B4358" s="108" t="s">
        <v>3388</v>
      </c>
      <c r="C4358" s="108" t="s">
        <v>3389</v>
      </c>
      <c r="D4358" s="107">
        <v>58889</v>
      </c>
      <c r="E4358" s="108" t="s">
        <v>68</v>
      </c>
      <c r="F4358" s="108" t="s">
        <v>1454</v>
      </c>
      <c r="G4358" s="108" t="s">
        <v>649</v>
      </c>
      <c r="H4358" s="108" t="s">
        <v>612</v>
      </c>
      <c r="I4358" s="108" t="s">
        <v>612</v>
      </c>
      <c r="J4358" s="109">
        <v>0</v>
      </c>
      <c r="K4358" s="107">
        <v>2020</v>
      </c>
      <c r="L4358" s="98"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98" t="b">
        <f t="shared" si="67"/>
        <v>0</v>
      </c>
    </row>
    <row r="4359" spans="1:13">
      <c r="A4359" s="107">
        <v>59073</v>
      </c>
      <c r="B4359" s="108" t="s">
        <v>3388</v>
      </c>
      <c r="C4359" s="108" t="s">
        <v>3389</v>
      </c>
      <c r="D4359" s="107">
        <v>58889</v>
      </c>
      <c r="E4359" s="108" t="s">
        <v>68</v>
      </c>
      <c r="F4359" s="108" t="s">
        <v>1454</v>
      </c>
      <c r="G4359" s="108" t="s">
        <v>1694</v>
      </c>
      <c r="H4359" s="108" t="s">
        <v>727</v>
      </c>
      <c r="I4359" s="108" t="s">
        <v>727</v>
      </c>
      <c r="J4359" s="109">
        <v>0</v>
      </c>
      <c r="K4359" s="107">
        <v>2020</v>
      </c>
      <c r="L4359" s="98"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98" t="b">
        <f t="shared" si="67"/>
        <v>0</v>
      </c>
    </row>
    <row r="4360" spans="1:13">
      <c r="A4360" s="107">
        <v>59073</v>
      </c>
      <c r="B4360" s="108" t="s">
        <v>3388</v>
      </c>
      <c r="C4360" s="108" t="s">
        <v>3389</v>
      </c>
      <c r="D4360" s="107">
        <v>58889</v>
      </c>
      <c r="E4360" s="108" t="s">
        <v>68</v>
      </c>
      <c r="F4360" s="108" t="s">
        <v>1454</v>
      </c>
      <c r="G4360" s="108" t="s">
        <v>605</v>
      </c>
      <c r="H4360" s="108" t="s">
        <v>604</v>
      </c>
      <c r="I4360" s="108" t="s">
        <v>604</v>
      </c>
      <c r="J4360" s="109">
        <v>473149</v>
      </c>
      <c r="K4360" s="107">
        <v>2020</v>
      </c>
      <c r="L4360" s="98"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98"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07">
        <v>59074</v>
      </c>
      <c r="B4361" s="108" t="s">
        <v>3390</v>
      </c>
      <c r="C4361" s="108" t="s">
        <v>3391</v>
      </c>
      <c r="D4361" s="107">
        <v>58893</v>
      </c>
      <c r="E4361" s="108" t="s">
        <v>16</v>
      </c>
      <c r="F4361" s="108" t="s">
        <v>1454</v>
      </c>
      <c r="G4361" s="108" t="s">
        <v>649</v>
      </c>
      <c r="H4361" s="108" t="s">
        <v>612</v>
      </c>
      <c r="I4361" s="108" t="s">
        <v>612</v>
      </c>
      <c r="J4361" s="109">
        <v>137.97999999999999</v>
      </c>
      <c r="K4361" s="107">
        <v>2020</v>
      </c>
      <c r="L4361" s="98"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98" t="b">
        <f t="shared" si="68"/>
        <v>0</v>
      </c>
    </row>
    <row r="4362" spans="1:13">
      <c r="A4362" s="107">
        <v>59083</v>
      </c>
      <c r="B4362" s="108" t="s">
        <v>3392</v>
      </c>
      <c r="C4362" s="108" t="s">
        <v>3192</v>
      </c>
      <c r="D4362" s="107">
        <v>57503</v>
      </c>
      <c r="E4362" s="108" t="s">
        <v>21</v>
      </c>
      <c r="F4362" s="108" t="s">
        <v>679</v>
      </c>
      <c r="G4362" s="108" t="s">
        <v>846</v>
      </c>
      <c r="H4362" s="108" t="s">
        <v>847</v>
      </c>
      <c r="I4362" s="108" t="s">
        <v>847</v>
      </c>
      <c r="J4362" s="109">
        <v>811678</v>
      </c>
      <c r="K4362" s="107">
        <v>2020</v>
      </c>
      <c r="L4362" s="98"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98" t="b">
        <f t="shared" si="68"/>
        <v>1</v>
      </c>
    </row>
    <row r="4363" spans="1:13">
      <c r="A4363" s="107">
        <v>59110</v>
      </c>
      <c r="B4363" s="108" t="s">
        <v>3393</v>
      </c>
      <c r="C4363" s="108" t="s">
        <v>3393</v>
      </c>
      <c r="D4363" s="107">
        <v>58916</v>
      </c>
      <c r="E4363" s="108" t="s">
        <v>84</v>
      </c>
      <c r="F4363" s="108" t="s">
        <v>679</v>
      </c>
      <c r="G4363" s="108" t="s">
        <v>661</v>
      </c>
      <c r="H4363" s="108" t="s">
        <v>662</v>
      </c>
      <c r="I4363" s="108" t="s">
        <v>662</v>
      </c>
      <c r="J4363" s="109">
        <v>7120</v>
      </c>
      <c r="K4363" s="107">
        <v>2020</v>
      </c>
      <c r="L4363" s="98"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98" t="b">
        <f t="shared" si="68"/>
        <v>1</v>
      </c>
    </row>
    <row r="4364" spans="1:13">
      <c r="A4364" s="107">
        <v>59147</v>
      </c>
      <c r="B4364" s="108" t="s">
        <v>3394</v>
      </c>
      <c r="C4364" s="108" t="s">
        <v>3395</v>
      </c>
      <c r="D4364" s="107">
        <v>58962</v>
      </c>
      <c r="E4364" s="108" t="s">
        <v>68</v>
      </c>
      <c r="F4364" s="108" t="s">
        <v>679</v>
      </c>
      <c r="G4364" s="108" t="s">
        <v>846</v>
      </c>
      <c r="H4364" s="108" t="s">
        <v>847</v>
      </c>
      <c r="I4364" s="108" t="s">
        <v>847</v>
      </c>
      <c r="J4364" s="109">
        <v>90454.57</v>
      </c>
      <c r="K4364" s="107">
        <v>2020</v>
      </c>
      <c r="L4364" s="98"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98" t="b">
        <f t="shared" si="68"/>
        <v>1</v>
      </c>
    </row>
    <row r="4365" spans="1:13">
      <c r="A4365" s="107">
        <v>59181</v>
      </c>
      <c r="B4365" s="108" t="s">
        <v>3396</v>
      </c>
      <c r="C4365" s="108" t="s">
        <v>3396</v>
      </c>
      <c r="D4365" s="107">
        <v>58986</v>
      </c>
      <c r="E4365" s="108" t="s">
        <v>50</v>
      </c>
      <c r="F4365" s="108" t="s">
        <v>870</v>
      </c>
      <c r="G4365" s="108" t="s">
        <v>611</v>
      </c>
      <c r="H4365" s="108" t="s">
        <v>688</v>
      </c>
      <c r="I4365" s="108" t="s">
        <v>689</v>
      </c>
      <c r="J4365" s="109">
        <v>2059</v>
      </c>
      <c r="K4365" s="107">
        <v>2020</v>
      </c>
      <c r="L4365" s="98"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98" t="b">
        <f t="shared" si="68"/>
        <v>1</v>
      </c>
    </row>
    <row r="4366" spans="1:13">
      <c r="A4366" s="107">
        <v>59184</v>
      </c>
      <c r="B4366" s="108" t="s">
        <v>3397</v>
      </c>
      <c r="C4366" s="108" t="s">
        <v>3298</v>
      </c>
      <c r="D4366" s="107">
        <v>58468</v>
      </c>
      <c r="E4366" s="108" t="s">
        <v>129</v>
      </c>
      <c r="F4366" s="108" t="s">
        <v>679</v>
      </c>
      <c r="G4366" s="108" t="s">
        <v>661</v>
      </c>
      <c r="H4366" s="108" t="s">
        <v>662</v>
      </c>
      <c r="I4366" s="108" t="s">
        <v>662</v>
      </c>
      <c r="J4366" s="109">
        <v>23895</v>
      </c>
      <c r="K4366" s="107">
        <v>2020</v>
      </c>
      <c r="L4366" s="98"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98" t="b">
        <f t="shared" si="68"/>
        <v>1</v>
      </c>
    </row>
    <row r="4367" spans="1:13">
      <c r="A4367" s="107">
        <v>59188</v>
      </c>
      <c r="B4367" s="108" t="s">
        <v>3398</v>
      </c>
      <c r="C4367" s="108" t="s">
        <v>3298</v>
      </c>
      <c r="D4367" s="107">
        <v>58468</v>
      </c>
      <c r="E4367" s="108" t="s">
        <v>129</v>
      </c>
      <c r="F4367" s="108" t="s">
        <v>679</v>
      </c>
      <c r="G4367" s="108" t="s">
        <v>661</v>
      </c>
      <c r="H4367" s="108" t="s">
        <v>662</v>
      </c>
      <c r="I4367" s="108" t="s">
        <v>662</v>
      </c>
      <c r="J4367" s="109">
        <v>24453</v>
      </c>
      <c r="K4367" s="107">
        <v>2020</v>
      </c>
      <c r="L4367" s="98"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98" t="b">
        <f t="shared" si="68"/>
        <v>1</v>
      </c>
    </row>
    <row r="4368" spans="1:13">
      <c r="A4368" s="107">
        <v>59206</v>
      </c>
      <c r="B4368" s="108" t="s">
        <v>3399</v>
      </c>
      <c r="C4368" s="108" t="s">
        <v>3337</v>
      </c>
      <c r="D4368" s="107">
        <v>59359</v>
      </c>
      <c r="E4368" s="108" t="s">
        <v>132</v>
      </c>
      <c r="F4368" s="108" t="s">
        <v>679</v>
      </c>
      <c r="G4368" s="108" t="s">
        <v>661</v>
      </c>
      <c r="H4368" s="108" t="s">
        <v>662</v>
      </c>
      <c r="I4368" s="108" t="s">
        <v>662</v>
      </c>
      <c r="J4368" s="109">
        <v>246760</v>
      </c>
      <c r="K4368" s="107">
        <v>2020</v>
      </c>
      <c r="L4368" s="98"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98" t="b">
        <f t="shared" si="68"/>
        <v>1</v>
      </c>
    </row>
    <row r="4369" spans="1:13">
      <c r="A4369" s="107">
        <v>59220</v>
      </c>
      <c r="B4369" s="108" t="s">
        <v>3400</v>
      </c>
      <c r="C4369" s="108" t="s">
        <v>3401</v>
      </c>
      <c r="D4369" s="107">
        <v>40229</v>
      </c>
      <c r="E4369" s="108" t="s">
        <v>68</v>
      </c>
      <c r="F4369" s="108" t="s">
        <v>603</v>
      </c>
      <c r="G4369" s="108" t="s">
        <v>16</v>
      </c>
      <c r="H4369" s="108" t="s">
        <v>604</v>
      </c>
      <c r="I4369" s="108" t="s">
        <v>604</v>
      </c>
      <c r="J4369" s="109">
        <v>1202664</v>
      </c>
      <c r="K4369" s="107">
        <v>2020</v>
      </c>
      <c r="L4369" s="98"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98" t="b">
        <f t="shared" si="68"/>
        <v>1</v>
      </c>
    </row>
    <row r="4370" spans="1:13">
      <c r="A4370" s="107">
        <v>59220</v>
      </c>
      <c r="B4370" s="108" t="s">
        <v>3400</v>
      </c>
      <c r="C4370" s="108" t="s">
        <v>3401</v>
      </c>
      <c r="D4370" s="107">
        <v>40229</v>
      </c>
      <c r="E4370" s="108" t="s">
        <v>68</v>
      </c>
      <c r="F4370" s="108" t="s">
        <v>603</v>
      </c>
      <c r="G4370" s="108" t="s">
        <v>24</v>
      </c>
      <c r="H4370" s="108" t="s">
        <v>604</v>
      </c>
      <c r="I4370" s="108" t="s">
        <v>604</v>
      </c>
      <c r="J4370" s="109">
        <v>1820433</v>
      </c>
      <c r="K4370" s="107">
        <v>2020</v>
      </c>
      <c r="L4370" s="98"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98" t="b">
        <f t="shared" si="68"/>
        <v>1</v>
      </c>
    </row>
    <row r="4371" spans="1:13">
      <c r="A4371" s="107">
        <v>59222</v>
      </c>
      <c r="B4371" s="108" t="s">
        <v>3402</v>
      </c>
      <c r="C4371" s="108" t="s">
        <v>1459</v>
      </c>
      <c r="D4371" s="107">
        <v>17650</v>
      </c>
      <c r="E4371" s="108" t="s">
        <v>64</v>
      </c>
      <c r="F4371" s="108" t="s">
        <v>679</v>
      </c>
      <c r="G4371" s="108" t="s">
        <v>846</v>
      </c>
      <c r="H4371" s="108" t="s">
        <v>847</v>
      </c>
      <c r="I4371" s="108" t="s">
        <v>847</v>
      </c>
      <c r="J4371" s="109">
        <v>143332</v>
      </c>
      <c r="K4371" s="107">
        <v>2020</v>
      </c>
      <c r="L4371" s="98"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98" t="b">
        <f t="shared" si="68"/>
        <v>1</v>
      </c>
    </row>
    <row r="4372" spans="1:13">
      <c r="A4372" s="107">
        <v>59233</v>
      </c>
      <c r="B4372" s="108" t="s">
        <v>3403</v>
      </c>
      <c r="C4372" s="108" t="s">
        <v>2689</v>
      </c>
      <c r="D4372" s="107">
        <v>49913</v>
      </c>
      <c r="E4372" s="108" t="s">
        <v>10</v>
      </c>
      <c r="F4372" s="108" t="s">
        <v>973</v>
      </c>
      <c r="G4372" s="108" t="s">
        <v>644</v>
      </c>
      <c r="H4372" s="108" t="s">
        <v>604</v>
      </c>
      <c r="I4372" s="108" t="s">
        <v>604</v>
      </c>
      <c r="J4372" s="109">
        <v>40300.589999999997</v>
      </c>
      <c r="K4372" s="107">
        <v>2020</v>
      </c>
      <c r="L4372" s="98"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98" t="b">
        <f t="shared" si="68"/>
        <v>0</v>
      </c>
    </row>
    <row r="4373" spans="1:13">
      <c r="A4373" s="107">
        <v>59244</v>
      </c>
      <c r="B4373" s="108" t="s">
        <v>3404</v>
      </c>
      <c r="C4373" s="108" t="s">
        <v>3405</v>
      </c>
      <c r="D4373" s="107">
        <v>61133</v>
      </c>
      <c r="E4373" s="108" t="s">
        <v>132</v>
      </c>
      <c r="F4373" s="108" t="s">
        <v>679</v>
      </c>
      <c r="G4373" s="108" t="s">
        <v>846</v>
      </c>
      <c r="H4373" s="108" t="s">
        <v>847</v>
      </c>
      <c r="I4373" s="108" t="s">
        <v>847</v>
      </c>
      <c r="J4373" s="109">
        <v>374283</v>
      </c>
      <c r="K4373" s="107">
        <v>2020</v>
      </c>
      <c r="L4373" s="98"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98" t="b">
        <f t="shared" si="68"/>
        <v>1</v>
      </c>
    </row>
    <row r="4374" spans="1:13">
      <c r="A4374" s="107">
        <v>59245</v>
      </c>
      <c r="B4374" s="108" t="s">
        <v>3406</v>
      </c>
      <c r="C4374" s="108" t="s">
        <v>3407</v>
      </c>
      <c r="D4374" s="107">
        <v>60042</v>
      </c>
      <c r="E4374" s="108" t="s">
        <v>132</v>
      </c>
      <c r="F4374" s="108" t="s">
        <v>679</v>
      </c>
      <c r="G4374" s="108" t="s">
        <v>846</v>
      </c>
      <c r="H4374" s="108" t="s">
        <v>847</v>
      </c>
      <c r="I4374" s="108" t="s">
        <v>847</v>
      </c>
      <c r="J4374" s="109">
        <v>614226</v>
      </c>
      <c r="K4374" s="107">
        <v>2020</v>
      </c>
      <c r="L4374" s="98"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98" t="b">
        <f t="shared" si="68"/>
        <v>1</v>
      </c>
    </row>
    <row r="4375" spans="1:13">
      <c r="A4375" s="107">
        <v>59247</v>
      </c>
      <c r="B4375" s="108" t="s">
        <v>3408</v>
      </c>
      <c r="C4375" s="108" t="s">
        <v>3409</v>
      </c>
      <c r="D4375" s="107">
        <v>60040</v>
      </c>
      <c r="E4375" s="108" t="s">
        <v>132</v>
      </c>
      <c r="F4375" s="108" t="s">
        <v>679</v>
      </c>
      <c r="G4375" s="108" t="s">
        <v>846</v>
      </c>
      <c r="H4375" s="108" t="s">
        <v>847</v>
      </c>
      <c r="I4375" s="108" t="s">
        <v>847</v>
      </c>
      <c r="J4375" s="109">
        <v>2083677</v>
      </c>
      <c r="K4375" s="107">
        <v>2020</v>
      </c>
      <c r="L4375" s="98"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98" t="b">
        <f t="shared" si="68"/>
        <v>1</v>
      </c>
    </row>
    <row r="4376" spans="1:13">
      <c r="A4376" s="107">
        <v>59251</v>
      </c>
      <c r="B4376" s="108" t="s">
        <v>3410</v>
      </c>
      <c r="C4376" s="108" t="s">
        <v>3411</v>
      </c>
      <c r="D4376" s="107">
        <v>59991</v>
      </c>
      <c r="E4376" s="108" t="s">
        <v>11</v>
      </c>
      <c r="F4376" s="108" t="s">
        <v>679</v>
      </c>
      <c r="G4376" s="108" t="s">
        <v>661</v>
      </c>
      <c r="H4376" s="108" t="s">
        <v>662</v>
      </c>
      <c r="I4376" s="108" t="s">
        <v>662</v>
      </c>
      <c r="J4376" s="109">
        <v>61763</v>
      </c>
      <c r="K4376" s="107">
        <v>2020</v>
      </c>
      <c r="L4376" s="98"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98" t="b">
        <f t="shared" si="68"/>
        <v>1</v>
      </c>
    </row>
    <row r="4377" spans="1:13">
      <c r="A4377" s="107">
        <v>59254</v>
      </c>
      <c r="B4377" s="108" t="s">
        <v>3412</v>
      </c>
      <c r="C4377" s="108" t="s">
        <v>3413</v>
      </c>
      <c r="D4377" s="107">
        <v>56889</v>
      </c>
      <c r="E4377" s="108" t="s">
        <v>121</v>
      </c>
      <c r="F4377" s="108" t="s">
        <v>679</v>
      </c>
      <c r="G4377" s="108" t="s">
        <v>16</v>
      </c>
      <c r="H4377" s="108" t="s">
        <v>650</v>
      </c>
      <c r="I4377" s="108" t="s">
        <v>651</v>
      </c>
      <c r="J4377" s="109">
        <v>58904.22</v>
      </c>
      <c r="K4377" s="107">
        <v>2020</v>
      </c>
      <c r="L4377" s="98"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98" t="b">
        <f t="shared" si="68"/>
        <v>1</v>
      </c>
    </row>
    <row r="4378" spans="1:13">
      <c r="A4378" s="107">
        <v>59254</v>
      </c>
      <c r="B4378" s="108" t="s">
        <v>3412</v>
      </c>
      <c r="C4378" s="108" t="s">
        <v>3413</v>
      </c>
      <c r="D4378" s="107">
        <v>56889</v>
      </c>
      <c r="E4378" s="108" t="s">
        <v>121</v>
      </c>
      <c r="F4378" s="108" t="s">
        <v>679</v>
      </c>
      <c r="G4378" s="108" t="s">
        <v>24</v>
      </c>
      <c r="H4378" s="108" t="s">
        <v>650</v>
      </c>
      <c r="I4378" s="108" t="s">
        <v>651</v>
      </c>
      <c r="J4378" s="109">
        <v>148795.09</v>
      </c>
      <c r="K4378" s="107">
        <v>2020</v>
      </c>
      <c r="L4378" s="98"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98" t="b">
        <f t="shared" si="68"/>
        <v>1</v>
      </c>
    </row>
    <row r="4379" spans="1:13">
      <c r="A4379" s="107">
        <v>59256</v>
      </c>
      <c r="B4379" s="108" t="s">
        <v>3414</v>
      </c>
      <c r="C4379" s="108" t="s">
        <v>683</v>
      </c>
      <c r="D4379" s="107">
        <v>14328</v>
      </c>
      <c r="E4379" s="108" t="s">
        <v>16</v>
      </c>
      <c r="F4379" s="108" t="s">
        <v>603</v>
      </c>
      <c r="G4379" s="108" t="s">
        <v>725</v>
      </c>
      <c r="H4379" s="108" t="s">
        <v>726</v>
      </c>
      <c r="I4379" s="108" t="s">
        <v>727</v>
      </c>
      <c r="J4379" s="109">
        <v>-685</v>
      </c>
      <c r="K4379" s="107">
        <v>2020</v>
      </c>
      <c r="L4379" s="98"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98" t="b">
        <f t="shared" si="68"/>
        <v>1</v>
      </c>
    </row>
    <row r="4380" spans="1:13">
      <c r="A4380" s="107">
        <v>59257</v>
      </c>
      <c r="B4380" s="108" t="s">
        <v>3415</v>
      </c>
      <c r="C4380" s="108" t="s">
        <v>683</v>
      </c>
      <c r="D4380" s="107">
        <v>14328</v>
      </c>
      <c r="E4380" s="108" t="s">
        <v>16</v>
      </c>
      <c r="F4380" s="108" t="s">
        <v>603</v>
      </c>
      <c r="G4380" s="108" t="s">
        <v>725</v>
      </c>
      <c r="H4380" s="108" t="s">
        <v>726</v>
      </c>
      <c r="I4380" s="108" t="s">
        <v>727</v>
      </c>
      <c r="J4380" s="109">
        <v>-2277</v>
      </c>
      <c r="K4380" s="107">
        <v>2020</v>
      </c>
      <c r="L4380" s="98"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98" t="b">
        <f t="shared" si="68"/>
        <v>1</v>
      </c>
    </row>
    <row r="4381" spans="1:13">
      <c r="A4381" s="107">
        <v>59281</v>
      </c>
      <c r="B4381" s="108" t="s">
        <v>3416</v>
      </c>
      <c r="C4381" s="108" t="s">
        <v>3417</v>
      </c>
      <c r="D4381" s="107">
        <v>57128</v>
      </c>
      <c r="E4381" s="108" t="s">
        <v>134</v>
      </c>
      <c r="F4381" s="108" t="s">
        <v>679</v>
      </c>
      <c r="G4381" s="108" t="s">
        <v>3287</v>
      </c>
      <c r="H4381" s="108" t="s">
        <v>604</v>
      </c>
      <c r="I4381" s="108" t="s">
        <v>604</v>
      </c>
      <c r="J4381" s="109">
        <v>38113</v>
      </c>
      <c r="K4381" s="107">
        <v>2020</v>
      </c>
      <c r="L4381" s="98"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98" t="b">
        <f t="shared" si="68"/>
        <v>1</v>
      </c>
    </row>
    <row r="4382" spans="1:13">
      <c r="A4382" s="107">
        <v>59292</v>
      </c>
      <c r="B4382" s="108" t="s">
        <v>3418</v>
      </c>
      <c r="C4382" s="108" t="s">
        <v>3419</v>
      </c>
      <c r="D4382" s="107">
        <v>61414</v>
      </c>
      <c r="E4382" s="108" t="s">
        <v>89</v>
      </c>
      <c r="F4382" s="108" t="s">
        <v>679</v>
      </c>
      <c r="G4382" s="108" t="s">
        <v>846</v>
      </c>
      <c r="H4382" s="108" t="s">
        <v>847</v>
      </c>
      <c r="I4382" s="108" t="s">
        <v>847</v>
      </c>
      <c r="J4382" s="109">
        <v>1204081.8999999999</v>
      </c>
      <c r="K4382" s="107">
        <v>2020</v>
      </c>
      <c r="L4382" s="98"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98" t="b">
        <f t="shared" si="68"/>
        <v>1</v>
      </c>
    </row>
    <row r="4383" spans="1:13">
      <c r="A4383" s="107">
        <v>59296</v>
      </c>
      <c r="B4383" s="108" t="s">
        <v>3420</v>
      </c>
      <c r="C4383" s="108" t="s">
        <v>3421</v>
      </c>
      <c r="D4383" s="107">
        <v>59098</v>
      </c>
      <c r="E4383" s="108" t="s">
        <v>110</v>
      </c>
      <c r="F4383" s="108" t="s">
        <v>679</v>
      </c>
      <c r="G4383" s="108" t="s">
        <v>846</v>
      </c>
      <c r="H4383" s="108" t="s">
        <v>847</v>
      </c>
      <c r="I4383" s="108" t="s">
        <v>847</v>
      </c>
      <c r="J4383" s="109">
        <v>285440</v>
      </c>
      <c r="K4383" s="107">
        <v>2020</v>
      </c>
      <c r="L4383" s="98"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98" t="b">
        <f t="shared" si="68"/>
        <v>1</v>
      </c>
    </row>
    <row r="4384" spans="1:13">
      <c r="A4384" s="107">
        <v>59302</v>
      </c>
      <c r="B4384" s="108" t="s">
        <v>3422</v>
      </c>
      <c r="C4384" s="108" t="s">
        <v>3423</v>
      </c>
      <c r="D4384" s="107">
        <v>59106</v>
      </c>
      <c r="E4384" s="108" t="s">
        <v>121</v>
      </c>
      <c r="F4384" s="108" t="s">
        <v>679</v>
      </c>
      <c r="G4384" s="108" t="s">
        <v>846</v>
      </c>
      <c r="H4384" s="108" t="s">
        <v>847</v>
      </c>
      <c r="I4384" s="108" t="s">
        <v>847</v>
      </c>
      <c r="J4384" s="109">
        <v>10225</v>
      </c>
      <c r="K4384" s="107">
        <v>2020</v>
      </c>
      <c r="L4384" s="98"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98" t="b">
        <f t="shared" si="68"/>
        <v>1</v>
      </c>
    </row>
    <row r="4385" spans="1:13">
      <c r="A4385" s="107">
        <v>59308</v>
      </c>
      <c r="B4385" s="108" t="s">
        <v>3424</v>
      </c>
      <c r="C4385" s="108" t="s">
        <v>3425</v>
      </c>
      <c r="D4385" s="107">
        <v>60865</v>
      </c>
      <c r="E4385" s="108" t="s">
        <v>16</v>
      </c>
      <c r="F4385" s="108" t="s">
        <v>679</v>
      </c>
      <c r="G4385" s="108" t="s">
        <v>661</v>
      </c>
      <c r="H4385" s="108" t="s">
        <v>662</v>
      </c>
      <c r="I4385" s="108" t="s">
        <v>662</v>
      </c>
      <c r="J4385" s="109">
        <v>100871</v>
      </c>
      <c r="K4385" s="107">
        <v>2020</v>
      </c>
      <c r="L4385" s="98"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98" t="b">
        <f t="shared" si="68"/>
        <v>1</v>
      </c>
    </row>
    <row r="4386" spans="1:13">
      <c r="A4386" s="107">
        <v>59309</v>
      </c>
      <c r="B4386" s="108" t="s">
        <v>3426</v>
      </c>
      <c r="C4386" s="108" t="s">
        <v>3425</v>
      </c>
      <c r="D4386" s="107">
        <v>60865</v>
      </c>
      <c r="E4386" s="108" t="s">
        <v>16</v>
      </c>
      <c r="F4386" s="108" t="s">
        <v>679</v>
      </c>
      <c r="G4386" s="108" t="s">
        <v>661</v>
      </c>
      <c r="H4386" s="108" t="s">
        <v>662</v>
      </c>
      <c r="I4386" s="108" t="s">
        <v>662</v>
      </c>
      <c r="J4386" s="109">
        <v>124835</v>
      </c>
      <c r="K4386" s="107">
        <v>2020</v>
      </c>
      <c r="L4386" s="98"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98" t="b">
        <f t="shared" si="68"/>
        <v>1</v>
      </c>
    </row>
    <row r="4387" spans="1:13">
      <c r="A4387" s="107">
        <v>59314</v>
      </c>
      <c r="B4387" s="108" t="s">
        <v>3427</v>
      </c>
      <c r="C4387" s="108" t="s">
        <v>3428</v>
      </c>
      <c r="D4387" s="107">
        <v>59117</v>
      </c>
      <c r="E4387" s="108" t="s">
        <v>121</v>
      </c>
      <c r="F4387" s="108" t="s">
        <v>679</v>
      </c>
      <c r="G4387" s="108" t="s">
        <v>846</v>
      </c>
      <c r="H4387" s="108" t="s">
        <v>847</v>
      </c>
      <c r="I4387" s="108" t="s">
        <v>847</v>
      </c>
      <c r="J4387" s="109">
        <v>9266</v>
      </c>
      <c r="K4387" s="107">
        <v>2020</v>
      </c>
      <c r="L4387" s="98"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98" t="b">
        <f t="shared" si="68"/>
        <v>1</v>
      </c>
    </row>
    <row r="4388" spans="1:13">
      <c r="A4388" s="107">
        <v>59315</v>
      </c>
      <c r="B4388" s="108" t="s">
        <v>3429</v>
      </c>
      <c r="C4388" s="108" t="s">
        <v>3430</v>
      </c>
      <c r="D4388" s="107">
        <v>58661</v>
      </c>
      <c r="E4388" s="108" t="s">
        <v>16</v>
      </c>
      <c r="F4388" s="108" t="s">
        <v>679</v>
      </c>
      <c r="G4388" s="108" t="s">
        <v>661</v>
      </c>
      <c r="H4388" s="108" t="s">
        <v>662</v>
      </c>
      <c r="I4388" s="108" t="s">
        <v>662</v>
      </c>
      <c r="J4388" s="109">
        <v>139420</v>
      </c>
      <c r="K4388" s="107">
        <v>2020</v>
      </c>
      <c r="L4388" s="98"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98" t="b">
        <f t="shared" si="68"/>
        <v>1</v>
      </c>
    </row>
    <row r="4389" spans="1:13">
      <c r="A4389" s="107">
        <v>59316</v>
      </c>
      <c r="B4389" s="108" t="s">
        <v>3431</v>
      </c>
      <c r="C4389" s="108" t="s">
        <v>3430</v>
      </c>
      <c r="D4389" s="107">
        <v>58661</v>
      </c>
      <c r="E4389" s="108" t="s">
        <v>16</v>
      </c>
      <c r="F4389" s="108" t="s">
        <v>679</v>
      </c>
      <c r="G4389" s="108" t="s">
        <v>661</v>
      </c>
      <c r="H4389" s="108" t="s">
        <v>662</v>
      </c>
      <c r="I4389" s="108" t="s">
        <v>662</v>
      </c>
      <c r="J4389" s="109">
        <v>138418</v>
      </c>
      <c r="K4389" s="107">
        <v>2020</v>
      </c>
      <c r="L4389" s="98"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98" t="b">
        <f t="shared" si="68"/>
        <v>1</v>
      </c>
    </row>
    <row r="4390" spans="1:13">
      <c r="A4390" s="107">
        <v>59317</v>
      </c>
      <c r="B4390" s="108" t="s">
        <v>3432</v>
      </c>
      <c r="C4390" s="108" t="s">
        <v>3430</v>
      </c>
      <c r="D4390" s="107">
        <v>58661</v>
      </c>
      <c r="E4390" s="108" t="s">
        <v>16</v>
      </c>
      <c r="F4390" s="108" t="s">
        <v>679</v>
      </c>
      <c r="G4390" s="108" t="s">
        <v>661</v>
      </c>
      <c r="H4390" s="108" t="s">
        <v>662</v>
      </c>
      <c r="I4390" s="108" t="s">
        <v>662</v>
      </c>
      <c r="J4390" s="109">
        <v>123052</v>
      </c>
      <c r="K4390" s="107">
        <v>2020</v>
      </c>
      <c r="L4390" s="98"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98" t="b">
        <f t="shared" si="68"/>
        <v>1</v>
      </c>
    </row>
    <row r="4391" spans="1:13">
      <c r="A4391" s="107">
        <v>59320</v>
      </c>
      <c r="B4391" s="108" t="s">
        <v>3433</v>
      </c>
      <c r="C4391" s="108" t="s">
        <v>3434</v>
      </c>
      <c r="D4391" s="107">
        <v>59119</v>
      </c>
      <c r="E4391" s="108" t="s">
        <v>132</v>
      </c>
      <c r="F4391" s="108" t="s">
        <v>679</v>
      </c>
      <c r="G4391" s="108" t="s">
        <v>846</v>
      </c>
      <c r="H4391" s="108" t="s">
        <v>847</v>
      </c>
      <c r="I4391" s="108" t="s">
        <v>847</v>
      </c>
      <c r="J4391" s="109">
        <v>571467</v>
      </c>
      <c r="K4391" s="107">
        <v>2020</v>
      </c>
      <c r="L4391" s="98"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98" t="b">
        <f t="shared" si="68"/>
        <v>1</v>
      </c>
    </row>
    <row r="4392" spans="1:13">
      <c r="A4392" s="107">
        <v>59321</v>
      </c>
      <c r="B4392" s="108" t="s">
        <v>3435</v>
      </c>
      <c r="C4392" s="108" t="s">
        <v>3436</v>
      </c>
      <c r="D4392" s="107">
        <v>59120</v>
      </c>
      <c r="E4392" s="108" t="s">
        <v>132</v>
      </c>
      <c r="F4392" s="108" t="s">
        <v>679</v>
      </c>
      <c r="G4392" s="108" t="s">
        <v>846</v>
      </c>
      <c r="H4392" s="108" t="s">
        <v>847</v>
      </c>
      <c r="I4392" s="108" t="s">
        <v>847</v>
      </c>
      <c r="J4392" s="109">
        <v>601003</v>
      </c>
      <c r="K4392" s="107">
        <v>2020</v>
      </c>
      <c r="L4392" s="98"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98" t="b">
        <f t="shared" si="68"/>
        <v>1</v>
      </c>
    </row>
    <row r="4393" spans="1:13">
      <c r="A4393" s="107">
        <v>59325</v>
      </c>
      <c r="B4393" s="108" t="s">
        <v>3437</v>
      </c>
      <c r="C4393" s="108" t="s">
        <v>3438</v>
      </c>
      <c r="D4393" s="107">
        <v>59123</v>
      </c>
      <c r="E4393" s="108" t="s">
        <v>104</v>
      </c>
      <c r="F4393" s="108" t="s">
        <v>679</v>
      </c>
      <c r="G4393" s="108" t="s">
        <v>16</v>
      </c>
      <c r="H4393" s="108" t="s">
        <v>604</v>
      </c>
      <c r="I4393" s="108" t="s">
        <v>604</v>
      </c>
      <c r="J4393" s="109">
        <v>1133603</v>
      </c>
      <c r="K4393" s="107">
        <v>2020</v>
      </c>
      <c r="L4393" s="98"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98" t="b">
        <f t="shared" si="68"/>
        <v>1</v>
      </c>
    </row>
    <row r="4394" spans="1:13">
      <c r="A4394" s="107">
        <v>59325</v>
      </c>
      <c r="B4394" s="108" t="s">
        <v>3437</v>
      </c>
      <c r="C4394" s="108" t="s">
        <v>3438</v>
      </c>
      <c r="D4394" s="107">
        <v>59123</v>
      </c>
      <c r="E4394" s="108" t="s">
        <v>104</v>
      </c>
      <c r="F4394" s="108" t="s">
        <v>679</v>
      </c>
      <c r="G4394" s="108" t="s">
        <v>24</v>
      </c>
      <c r="H4394" s="108" t="s">
        <v>604</v>
      </c>
      <c r="I4394" s="108" t="s">
        <v>604</v>
      </c>
      <c r="J4394" s="109">
        <v>1803388</v>
      </c>
      <c r="K4394" s="107">
        <v>2020</v>
      </c>
      <c r="L4394" s="98"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98" t="b">
        <f t="shared" si="68"/>
        <v>1</v>
      </c>
    </row>
    <row r="4395" spans="1:13">
      <c r="A4395" s="107">
        <v>59326</v>
      </c>
      <c r="B4395" s="108" t="s">
        <v>3439</v>
      </c>
      <c r="C4395" s="108" t="s">
        <v>3440</v>
      </c>
      <c r="D4395" s="107">
        <v>59124</v>
      </c>
      <c r="E4395" s="108" t="s">
        <v>110</v>
      </c>
      <c r="F4395" s="108" t="s">
        <v>679</v>
      </c>
      <c r="G4395" s="108" t="s">
        <v>16</v>
      </c>
      <c r="H4395" s="108" t="s">
        <v>604</v>
      </c>
      <c r="I4395" s="108" t="s">
        <v>604</v>
      </c>
      <c r="J4395" s="109">
        <v>1277817</v>
      </c>
      <c r="K4395" s="107">
        <v>2020</v>
      </c>
      <c r="L4395" s="98"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98" t="b">
        <f t="shared" si="68"/>
        <v>1</v>
      </c>
    </row>
    <row r="4396" spans="1:13">
      <c r="A4396" s="107">
        <v>59326</v>
      </c>
      <c r="B4396" s="108" t="s">
        <v>3439</v>
      </c>
      <c r="C4396" s="108" t="s">
        <v>3440</v>
      </c>
      <c r="D4396" s="107">
        <v>59124</v>
      </c>
      <c r="E4396" s="108" t="s">
        <v>110</v>
      </c>
      <c r="F4396" s="108" t="s">
        <v>679</v>
      </c>
      <c r="G4396" s="108" t="s">
        <v>24</v>
      </c>
      <c r="H4396" s="108" t="s">
        <v>604</v>
      </c>
      <c r="I4396" s="108" t="s">
        <v>604</v>
      </c>
      <c r="J4396" s="109">
        <v>2108322</v>
      </c>
      <c r="K4396" s="107">
        <v>2020</v>
      </c>
      <c r="L4396" s="98"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98" t="b">
        <f t="shared" si="68"/>
        <v>1</v>
      </c>
    </row>
    <row r="4397" spans="1:13">
      <c r="A4397" s="107">
        <v>59328</v>
      </c>
      <c r="B4397" s="108" t="s">
        <v>3441</v>
      </c>
      <c r="C4397" s="108" t="s">
        <v>3442</v>
      </c>
      <c r="D4397" s="107">
        <v>59129</v>
      </c>
      <c r="E4397" s="108" t="s">
        <v>16</v>
      </c>
      <c r="F4397" s="108" t="s">
        <v>1454</v>
      </c>
      <c r="G4397" s="108" t="s">
        <v>846</v>
      </c>
      <c r="H4397" s="108" t="s">
        <v>847</v>
      </c>
      <c r="I4397" s="108" t="s">
        <v>847</v>
      </c>
      <c r="J4397" s="109">
        <v>4390</v>
      </c>
      <c r="K4397" s="107">
        <v>2020</v>
      </c>
      <c r="L4397" s="98"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98" t="b">
        <f t="shared" si="68"/>
        <v>0</v>
      </c>
    </row>
    <row r="4398" spans="1:13">
      <c r="A4398" s="107">
        <v>59331</v>
      </c>
      <c r="B4398" s="108" t="s">
        <v>3443</v>
      </c>
      <c r="C4398" s="108" t="s">
        <v>3442</v>
      </c>
      <c r="D4398" s="107">
        <v>59129</v>
      </c>
      <c r="E4398" s="108" t="s">
        <v>16</v>
      </c>
      <c r="F4398" s="108" t="s">
        <v>1570</v>
      </c>
      <c r="G4398" s="108" t="s">
        <v>846</v>
      </c>
      <c r="H4398" s="108" t="s">
        <v>847</v>
      </c>
      <c r="I4398" s="108" t="s">
        <v>847</v>
      </c>
      <c r="J4398" s="109">
        <v>3400</v>
      </c>
      <c r="K4398" s="107">
        <v>2020</v>
      </c>
      <c r="L4398" s="98"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98" t="b">
        <f t="shared" si="68"/>
        <v>0</v>
      </c>
    </row>
    <row r="4399" spans="1:13">
      <c r="A4399" s="107">
        <v>59332</v>
      </c>
      <c r="B4399" s="108" t="s">
        <v>3444</v>
      </c>
      <c r="C4399" s="108" t="s">
        <v>3445</v>
      </c>
      <c r="D4399" s="107">
        <v>59900</v>
      </c>
      <c r="E4399" s="108" t="s">
        <v>132</v>
      </c>
      <c r="F4399" s="108" t="s">
        <v>679</v>
      </c>
      <c r="G4399" s="108" t="s">
        <v>846</v>
      </c>
      <c r="H4399" s="108" t="s">
        <v>847</v>
      </c>
      <c r="I4399" s="108" t="s">
        <v>847</v>
      </c>
      <c r="J4399" s="109">
        <v>721908</v>
      </c>
      <c r="K4399" s="107">
        <v>2020</v>
      </c>
      <c r="L4399" s="98"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98" t="b">
        <f t="shared" si="68"/>
        <v>1</v>
      </c>
    </row>
    <row r="4400" spans="1:13">
      <c r="A4400" s="107">
        <v>59338</v>
      </c>
      <c r="B4400" s="108" t="s">
        <v>3446</v>
      </c>
      <c r="C4400" s="108" t="s">
        <v>660</v>
      </c>
      <c r="D4400" s="107">
        <v>16572</v>
      </c>
      <c r="E4400" s="108" t="s">
        <v>10</v>
      </c>
      <c r="F4400" s="108" t="s">
        <v>603</v>
      </c>
      <c r="G4400" s="108" t="s">
        <v>16</v>
      </c>
      <c r="H4400" s="108" t="s">
        <v>604</v>
      </c>
      <c r="I4400" s="108" t="s">
        <v>604</v>
      </c>
      <c r="J4400" s="109">
        <v>1276463</v>
      </c>
      <c r="K4400" s="107">
        <v>2020</v>
      </c>
      <c r="L4400" s="98"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98" t="b">
        <f t="shared" si="68"/>
        <v>1</v>
      </c>
    </row>
    <row r="4401" spans="1:13">
      <c r="A4401" s="107">
        <v>59338</v>
      </c>
      <c r="B4401" s="108" t="s">
        <v>3446</v>
      </c>
      <c r="C4401" s="108" t="s">
        <v>660</v>
      </c>
      <c r="D4401" s="107">
        <v>16572</v>
      </c>
      <c r="E4401" s="108" t="s">
        <v>10</v>
      </c>
      <c r="F4401" s="108" t="s">
        <v>603</v>
      </c>
      <c r="G4401" s="108" t="s">
        <v>24</v>
      </c>
      <c r="H4401" s="108" t="s">
        <v>604</v>
      </c>
      <c r="I4401" s="108" t="s">
        <v>604</v>
      </c>
      <c r="J4401" s="109">
        <v>1888801</v>
      </c>
      <c r="K4401" s="107">
        <v>2020</v>
      </c>
      <c r="L4401" s="98"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98" t="b">
        <f t="shared" si="68"/>
        <v>1</v>
      </c>
    </row>
    <row r="4402" spans="1:13">
      <c r="A4402" s="107">
        <v>59373</v>
      </c>
      <c r="B4402" s="108" t="s">
        <v>3447</v>
      </c>
      <c r="C4402" s="108" t="s">
        <v>3447</v>
      </c>
      <c r="D4402" s="107">
        <v>59147</v>
      </c>
      <c r="E4402" s="108" t="s">
        <v>110</v>
      </c>
      <c r="F4402" s="108" t="s">
        <v>924</v>
      </c>
      <c r="G4402" s="108" t="s">
        <v>611</v>
      </c>
      <c r="H4402" s="108" t="s">
        <v>604</v>
      </c>
      <c r="I4402" s="108" t="s">
        <v>604</v>
      </c>
      <c r="J4402" s="109">
        <v>2472</v>
      </c>
      <c r="K4402" s="107">
        <v>2020</v>
      </c>
      <c r="L4402" s="98"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98" t="b">
        <f t="shared" si="68"/>
        <v>0</v>
      </c>
    </row>
    <row r="4403" spans="1:13">
      <c r="A4403" s="107">
        <v>59379</v>
      </c>
      <c r="B4403" s="108" t="s">
        <v>3448</v>
      </c>
      <c r="C4403" s="108" t="s">
        <v>3449</v>
      </c>
      <c r="D4403" s="107">
        <v>59156</v>
      </c>
      <c r="E4403" s="108" t="s">
        <v>50</v>
      </c>
      <c r="F4403" s="108" t="s">
        <v>1570</v>
      </c>
      <c r="G4403" s="108" t="s">
        <v>649</v>
      </c>
      <c r="H4403" s="108" t="s">
        <v>612</v>
      </c>
      <c r="I4403" s="108" t="s">
        <v>612</v>
      </c>
      <c r="J4403" s="109">
        <v>0</v>
      </c>
      <c r="K4403" s="107">
        <v>2020</v>
      </c>
      <c r="L4403" s="98"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98" t="b">
        <f t="shared" si="68"/>
        <v>0</v>
      </c>
    </row>
    <row r="4404" spans="1:13">
      <c r="A4404" s="107">
        <v>59382</v>
      </c>
      <c r="B4404" s="108" t="s">
        <v>3450</v>
      </c>
      <c r="C4404" s="108" t="s">
        <v>3451</v>
      </c>
      <c r="D4404" s="107">
        <v>18260</v>
      </c>
      <c r="E4404" s="108" t="s">
        <v>115</v>
      </c>
      <c r="F4404" s="108" t="s">
        <v>603</v>
      </c>
      <c r="G4404" s="108" t="s">
        <v>605</v>
      </c>
      <c r="H4404" s="108" t="s">
        <v>700</v>
      </c>
      <c r="I4404" s="108" t="s">
        <v>700</v>
      </c>
      <c r="J4404" s="109">
        <v>0</v>
      </c>
      <c r="K4404" s="107">
        <v>2020</v>
      </c>
      <c r="L4404" s="98"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98" t="b">
        <f t="shared" si="68"/>
        <v>1</v>
      </c>
    </row>
    <row r="4405" spans="1:13">
      <c r="A4405" s="107">
        <v>59383</v>
      </c>
      <c r="B4405" s="108" t="s">
        <v>3452</v>
      </c>
      <c r="C4405" s="108" t="s">
        <v>3452</v>
      </c>
      <c r="D4405" s="107">
        <v>59160</v>
      </c>
      <c r="E4405" s="108" t="s">
        <v>55</v>
      </c>
      <c r="F4405" s="108" t="s">
        <v>1570</v>
      </c>
      <c r="G4405" s="108" t="s">
        <v>605</v>
      </c>
      <c r="H4405" s="108" t="s">
        <v>1558</v>
      </c>
      <c r="I4405" s="108" t="s">
        <v>727</v>
      </c>
      <c r="J4405" s="109">
        <v>4971</v>
      </c>
      <c r="K4405" s="107">
        <v>2020</v>
      </c>
      <c r="L4405" s="98"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98" t="b">
        <f t="shared" si="68"/>
        <v>0</v>
      </c>
    </row>
    <row r="4406" spans="1:13">
      <c r="A4406" s="107">
        <v>59384</v>
      </c>
      <c r="B4406" s="108" t="s">
        <v>3453</v>
      </c>
      <c r="C4406" s="108" t="s">
        <v>2750</v>
      </c>
      <c r="D4406" s="107">
        <v>59155</v>
      </c>
      <c r="E4406" s="108" t="s">
        <v>132</v>
      </c>
      <c r="F4406" s="108" t="s">
        <v>679</v>
      </c>
      <c r="G4406" s="108" t="s">
        <v>846</v>
      </c>
      <c r="H4406" s="108" t="s">
        <v>847</v>
      </c>
      <c r="I4406" s="108" t="s">
        <v>847</v>
      </c>
      <c r="J4406" s="109">
        <v>808225</v>
      </c>
      <c r="K4406" s="107">
        <v>2020</v>
      </c>
      <c r="L4406" s="98"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98" t="b">
        <f t="shared" si="68"/>
        <v>1</v>
      </c>
    </row>
    <row r="4407" spans="1:13">
      <c r="A4407" s="107">
        <v>59386</v>
      </c>
      <c r="B4407" s="108" t="s">
        <v>3454</v>
      </c>
      <c r="C4407" s="108" t="s">
        <v>3298</v>
      </c>
      <c r="D4407" s="107">
        <v>58468</v>
      </c>
      <c r="E4407" s="108" t="s">
        <v>134</v>
      </c>
      <c r="F4407" s="108" t="s">
        <v>679</v>
      </c>
      <c r="G4407" s="108" t="s">
        <v>661</v>
      </c>
      <c r="H4407" s="108" t="s">
        <v>662</v>
      </c>
      <c r="I4407" s="108" t="s">
        <v>662</v>
      </c>
      <c r="J4407" s="109">
        <v>234940</v>
      </c>
      <c r="K4407" s="107">
        <v>2020</v>
      </c>
      <c r="L4407" s="98"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98" t="b">
        <f t="shared" si="68"/>
        <v>1</v>
      </c>
    </row>
    <row r="4408" spans="1:13">
      <c r="A4408" s="107">
        <v>59387</v>
      </c>
      <c r="B4408" s="108" t="s">
        <v>3455</v>
      </c>
      <c r="C4408" s="108" t="s">
        <v>3298</v>
      </c>
      <c r="D4408" s="107">
        <v>58468</v>
      </c>
      <c r="E4408" s="108" t="s">
        <v>134</v>
      </c>
      <c r="F4408" s="108" t="s">
        <v>679</v>
      </c>
      <c r="G4408" s="108" t="s">
        <v>661</v>
      </c>
      <c r="H4408" s="108" t="s">
        <v>662</v>
      </c>
      <c r="I4408" s="108" t="s">
        <v>662</v>
      </c>
      <c r="J4408" s="109">
        <v>197910</v>
      </c>
      <c r="K4408" s="107">
        <v>2020</v>
      </c>
      <c r="L4408" s="98"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98" t="b">
        <f t="shared" si="68"/>
        <v>1</v>
      </c>
    </row>
    <row r="4409" spans="1:13">
      <c r="A4409" s="107">
        <v>59388</v>
      </c>
      <c r="B4409" s="108" t="s">
        <v>3456</v>
      </c>
      <c r="C4409" s="108" t="s">
        <v>3298</v>
      </c>
      <c r="D4409" s="107">
        <v>58468</v>
      </c>
      <c r="E4409" s="108" t="s">
        <v>134</v>
      </c>
      <c r="F4409" s="108" t="s">
        <v>679</v>
      </c>
      <c r="G4409" s="108" t="s">
        <v>661</v>
      </c>
      <c r="H4409" s="108" t="s">
        <v>662</v>
      </c>
      <c r="I4409" s="108" t="s">
        <v>662</v>
      </c>
      <c r="J4409" s="109">
        <v>218376</v>
      </c>
      <c r="K4409" s="107">
        <v>2020</v>
      </c>
      <c r="L4409" s="98"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98" t="b">
        <f t="shared" si="68"/>
        <v>1</v>
      </c>
    </row>
    <row r="4410" spans="1:13">
      <c r="A4410" s="107">
        <v>59389</v>
      </c>
      <c r="B4410" s="108" t="s">
        <v>3457</v>
      </c>
      <c r="C4410" s="108" t="s">
        <v>3298</v>
      </c>
      <c r="D4410" s="107">
        <v>58468</v>
      </c>
      <c r="E4410" s="108" t="s">
        <v>134</v>
      </c>
      <c r="F4410" s="108" t="s">
        <v>679</v>
      </c>
      <c r="G4410" s="108" t="s">
        <v>661</v>
      </c>
      <c r="H4410" s="108" t="s">
        <v>662</v>
      </c>
      <c r="I4410" s="108" t="s">
        <v>662</v>
      </c>
      <c r="J4410" s="109">
        <v>213740</v>
      </c>
      <c r="K4410" s="107">
        <v>2020</v>
      </c>
      <c r="L4410" s="98"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98" t="b">
        <f t="shared" si="68"/>
        <v>1</v>
      </c>
    </row>
    <row r="4411" spans="1:13">
      <c r="A4411" s="107">
        <v>59391</v>
      </c>
      <c r="B4411" s="108" t="s">
        <v>3458</v>
      </c>
      <c r="C4411" s="108" t="s">
        <v>3459</v>
      </c>
      <c r="D4411" s="107">
        <v>17583</v>
      </c>
      <c r="E4411" s="108" t="s">
        <v>132</v>
      </c>
      <c r="F4411" s="108" t="s">
        <v>603</v>
      </c>
      <c r="G4411" s="108" t="s">
        <v>649</v>
      </c>
      <c r="H4411" s="108" t="s">
        <v>604</v>
      </c>
      <c r="I4411" s="108" t="s">
        <v>604</v>
      </c>
      <c r="J4411" s="109">
        <v>215400</v>
      </c>
      <c r="K4411" s="107">
        <v>2020</v>
      </c>
      <c r="L4411" s="98"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98" t="b">
        <f t="shared" si="68"/>
        <v>1</v>
      </c>
    </row>
    <row r="4412" spans="1:13">
      <c r="A4412" s="107">
        <v>59392</v>
      </c>
      <c r="B4412" s="108" t="s">
        <v>3460</v>
      </c>
      <c r="C4412" s="108" t="s">
        <v>3461</v>
      </c>
      <c r="D4412" s="107">
        <v>59170</v>
      </c>
      <c r="E4412" s="108" t="s">
        <v>59</v>
      </c>
      <c r="F4412" s="108" t="s">
        <v>679</v>
      </c>
      <c r="G4412" s="108" t="s">
        <v>649</v>
      </c>
      <c r="H4412" s="108" t="s">
        <v>650</v>
      </c>
      <c r="I4412" s="108" t="s">
        <v>651</v>
      </c>
      <c r="J4412" s="109">
        <v>6049</v>
      </c>
      <c r="K4412" s="107">
        <v>2020</v>
      </c>
      <c r="L4412" s="98"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98" t="b">
        <f t="shared" si="68"/>
        <v>1</v>
      </c>
    </row>
    <row r="4413" spans="1:13">
      <c r="A4413" s="107">
        <v>59415</v>
      </c>
      <c r="B4413" s="108" t="s">
        <v>3462</v>
      </c>
      <c r="C4413" s="108" t="s">
        <v>1394</v>
      </c>
      <c r="D4413" s="107">
        <v>4180</v>
      </c>
      <c r="E4413" s="108" t="s">
        <v>24</v>
      </c>
      <c r="F4413" s="108" t="s">
        <v>603</v>
      </c>
      <c r="G4413" s="108" t="s">
        <v>649</v>
      </c>
      <c r="H4413" s="108" t="s">
        <v>612</v>
      </c>
      <c r="I4413" s="108" t="s">
        <v>612</v>
      </c>
      <c r="J4413" s="109">
        <v>1307</v>
      </c>
      <c r="K4413" s="107">
        <v>2020</v>
      </c>
      <c r="L4413" s="98"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98" t="b">
        <f t="shared" si="68"/>
        <v>1</v>
      </c>
    </row>
    <row r="4414" spans="1:13">
      <c r="A4414" s="107">
        <v>59425</v>
      </c>
      <c r="B4414" s="108" t="s">
        <v>3463</v>
      </c>
      <c r="C4414" s="108" t="s">
        <v>3464</v>
      </c>
      <c r="D4414" s="107">
        <v>59195</v>
      </c>
      <c r="E4414" s="108" t="s">
        <v>48</v>
      </c>
      <c r="F4414" s="108" t="s">
        <v>679</v>
      </c>
      <c r="G4414" s="108" t="s">
        <v>649</v>
      </c>
      <c r="H4414" s="108" t="s">
        <v>650</v>
      </c>
      <c r="I4414" s="108" t="s">
        <v>651</v>
      </c>
      <c r="J4414" s="109">
        <v>46543</v>
      </c>
      <c r="K4414" s="107">
        <v>2020</v>
      </c>
      <c r="L4414" s="98"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98" t="b">
        <f t="shared" si="68"/>
        <v>1</v>
      </c>
    </row>
    <row r="4415" spans="1:13">
      <c r="A4415" s="107">
        <v>59442</v>
      </c>
      <c r="B4415" s="108" t="s">
        <v>3465</v>
      </c>
      <c r="C4415" s="108" t="s">
        <v>2808</v>
      </c>
      <c r="D4415" s="107">
        <v>56545</v>
      </c>
      <c r="E4415" s="108" t="s">
        <v>132</v>
      </c>
      <c r="F4415" s="108" t="s">
        <v>679</v>
      </c>
      <c r="G4415" s="108" t="s">
        <v>846</v>
      </c>
      <c r="H4415" s="108" t="s">
        <v>847</v>
      </c>
      <c r="I4415" s="108" t="s">
        <v>847</v>
      </c>
      <c r="J4415" s="109">
        <v>677882</v>
      </c>
      <c r="K4415" s="107">
        <v>2020</v>
      </c>
      <c r="L4415" s="98"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98" t="b">
        <f t="shared" si="68"/>
        <v>1</v>
      </c>
    </row>
    <row r="4416" spans="1:13">
      <c r="A4416" s="107">
        <v>59448</v>
      </c>
      <c r="B4416" s="108" t="s">
        <v>3466</v>
      </c>
      <c r="C4416" s="108" t="s">
        <v>3467</v>
      </c>
      <c r="D4416" s="107">
        <v>59216</v>
      </c>
      <c r="E4416" s="108" t="s">
        <v>148</v>
      </c>
      <c r="F4416" s="108" t="s">
        <v>924</v>
      </c>
      <c r="G4416" s="108" t="s">
        <v>611</v>
      </c>
      <c r="H4416" s="108" t="s">
        <v>650</v>
      </c>
      <c r="I4416" s="108" t="s">
        <v>651</v>
      </c>
      <c r="J4416" s="109">
        <v>19240.244999999999</v>
      </c>
      <c r="K4416" s="107">
        <v>2020</v>
      </c>
      <c r="L4416" s="98"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98" t="b">
        <f t="shared" si="68"/>
        <v>0</v>
      </c>
    </row>
    <row r="4417" spans="1:13">
      <c r="A4417" s="107">
        <v>59448</v>
      </c>
      <c r="B4417" s="108" t="s">
        <v>3466</v>
      </c>
      <c r="C4417" s="108" t="s">
        <v>3467</v>
      </c>
      <c r="D4417" s="107">
        <v>59216</v>
      </c>
      <c r="E4417" s="108" t="s">
        <v>148</v>
      </c>
      <c r="F4417" s="108" t="s">
        <v>924</v>
      </c>
      <c r="G4417" s="108" t="s">
        <v>611</v>
      </c>
      <c r="H4417" s="108" t="s">
        <v>604</v>
      </c>
      <c r="I4417" s="108" t="s">
        <v>604</v>
      </c>
      <c r="J4417" s="109">
        <v>21312.755000000001</v>
      </c>
      <c r="K4417" s="107">
        <v>2020</v>
      </c>
      <c r="L4417" s="98"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98" t="b">
        <f t="shared" si="68"/>
        <v>0</v>
      </c>
    </row>
    <row r="4418" spans="1:13">
      <c r="A4418" s="107">
        <v>59448</v>
      </c>
      <c r="B4418" s="108" t="s">
        <v>3466</v>
      </c>
      <c r="C4418" s="108" t="s">
        <v>3467</v>
      </c>
      <c r="D4418" s="107">
        <v>59216</v>
      </c>
      <c r="E4418" s="108" t="s">
        <v>148</v>
      </c>
      <c r="F4418" s="108" t="s">
        <v>924</v>
      </c>
      <c r="G4418" s="108" t="s">
        <v>846</v>
      </c>
      <c r="H4418" s="108" t="s">
        <v>847</v>
      </c>
      <c r="I4418" s="108" t="s">
        <v>847</v>
      </c>
      <c r="J4418" s="109">
        <v>7121</v>
      </c>
      <c r="K4418" s="107">
        <v>2020</v>
      </c>
      <c r="L4418" s="98"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98" t="b">
        <f t="shared" si="68"/>
        <v>0</v>
      </c>
    </row>
    <row r="4419" spans="1:13">
      <c r="A4419" s="107">
        <v>59456</v>
      </c>
      <c r="B4419" s="108" t="s">
        <v>3468</v>
      </c>
      <c r="C4419" s="108" t="s">
        <v>3469</v>
      </c>
      <c r="D4419" s="107">
        <v>59222</v>
      </c>
      <c r="E4419" s="108" t="s">
        <v>16</v>
      </c>
      <c r="F4419" s="108" t="s">
        <v>973</v>
      </c>
      <c r="G4419" s="108" t="s">
        <v>611</v>
      </c>
      <c r="H4419" s="108" t="s">
        <v>604</v>
      </c>
      <c r="I4419" s="108" t="s">
        <v>604</v>
      </c>
      <c r="J4419" s="109">
        <v>36290</v>
      </c>
      <c r="K4419" s="107">
        <v>2020</v>
      </c>
      <c r="L4419" s="98"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98" t="b">
        <f t="shared" si="68"/>
        <v>0</v>
      </c>
    </row>
    <row r="4420" spans="1:13">
      <c r="A4420" s="107">
        <v>59457</v>
      </c>
      <c r="B4420" s="108" t="s">
        <v>3470</v>
      </c>
      <c r="C4420" s="108" t="s">
        <v>3469</v>
      </c>
      <c r="D4420" s="107">
        <v>59222</v>
      </c>
      <c r="E4420" s="108" t="s">
        <v>16</v>
      </c>
      <c r="F4420" s="108" t="s">
        <v>973</v>
      </c>
      <c r="G4420" s="108" t="s">
        <v>611</v>
      </c>
      <c r="H4420" s="108" t="s">
        <v>604</v>
      </c>
      <c r="I4420" s="108" t="s">
        <v>604</v>
      </c>
      <c r="J4420" s="109">
        <v>36094</v>
      </c>
      <c r="K4420" s="107">
        <v>2020</v>
      </c>
      <c r="L4420" s="98"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98" t="b">
        <f t="shared" si="68"/>
        <v>0</v>
      </c>
    </row>
    <row r="4421" spans="1:13">
      <c r="A4421" s="107">
        <v>59458</v>
      </c>
      <c r="B4421" s="108" t="s">
        <v>3471</v>
      </c>
      <c r="C4421" s="108" t="s">
        <v>3469</v>
      </c>
      <c r="D4421" s="107">
        <v>59222</v>
      </c>
      <c r="E4421" s="108" t="s">
        <v>16</v>
      </c>
      <c r="F4421" s="108" t="s">
        <v>973</v>
      </c>
      <c r="G4421" s="108" t="s">
        <v>611</v>
      </c>
      <c r="H4421" s="108" t="s">
        <v>604</v>
      </c>
      <c r="I4421" s="108" t="s">
        <v>604</v>
      </c>
      <c r="J4421" s="109">
        <v>34485</v>
      </c>
      <c r="K4421" s="107">
        <v>2020</v>
      </c>
      <c r="L4421" s="98"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98" t="b">
        <f t="shared" si="68"/>
        <v>0</v>
      </c>
    </row>
    <row r="4422" spans="1:13">
      <c r="A4422" s="107">
        <v>59460</v>
      </c>
      <c r="B4422" s="108" t="s">
        <v>3472</v>
      </c>
      <c r="C4422" s="108" t="s">
        <v>1459</v>
      </c>
      <c r="D4422" s="107">
        <v>17650</v>
      </c>
      <c r="E4422" s="108" t="s">
        <v>112</v>
      </c>
      <c r="F4422" s="108" t="s">
        <v>679</v>
      </c>
      <c r="G4422" s="108" t="s">
        <v>846</v>
      </c>
      <c r="H4422" s="108" t="s">
        <v>847</v>
      </c>
      <c r="I4422" s="108" t="s">
        <v>847</v>
      </c>
      <c r="J4422" s="109">
        <v>977348</v>
      </c>
      <c r="K4422" s="107">
        <v>2020</v>
      </c>
      <c r="L4422" s="98"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98" t="b">
        <f t="shared" si="68"/>
        <v>1</v>
      </c>
    </row>
    <row r="4423" spans="1:13">
      <c r="A4423" s="107">
        <v>59475</v>
      </c>
      <c r="B4423" s="108" t="s">
        <v>3473</v>
      </c>
      <c r="C4423" s="108" t="s">
        <v>3473</v>
      </c>
      <c r="D4423" s="107">
        <v>59238</v>
      </c>
      <c r="E4423" s="108" t="s">
        <v>132</v>
      </c>
      <c r="F4423" s="108" t="s">
        <v>679</v>
      </c>
      <c r="G4423" s="108" t="s">
        <v>846</v>
      </c>
      <c r="H4423" s="108" t="s">
        <v>847</v>
      </c>
      <c r="I4423" s="108" t="s">
        <v>847</v>
      </c>
      <c r="J4423" s="109">
        <v>1138946</v>
      </c>
      <c r="K4423" s="107">
        <v>2020</v>
      </c>
      <c r="L4423" s="98"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98" t="b">
        <f t="shared" si="68"/>
        <v>1</v>
      </c>
    </row>
    <row r="4424" spans="1:13">
      <c r="A4424" s="107">
        <v>59495</v>
      </c>
      <c r="B4424" s="108" t="s">
        <v>3474</v>
      </c>
      <c r="C4424" s="108" t="s">
        <v>3475</v>
      </c>
      <c r="D4424" s="107">
        <v>59252</v>
      </c>
      <c r="E4424" s="108" t="s">
        <v>24</v>
      </c>
      <c r="F4424" s="108" t="s">
        <v>679</v>
      </c>
      <c r="G4424" s="108" t="s">
        <v>661</v>
      </c>
      <c r="H4424" s="108" t="s">
        <v>662</v>
      </c>
      <c r="I4424" s="108" t="s">
        <v>662</v>
      </c>
      <c r="J4424" s="109">
        <v>5368</v>
      </c>
      <c r="K4424" s="107">
        <v>2020</v>
      </c>
      <c r="L4424" s="98"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98"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07">
        <v>59496</v>
      </c>
      <c r="B4425" s="108" t="s">
        <v>3476</v>
      </c>
      <c r="C4425" s="108" t="s">
        <v>3477</v>
      </c>
      <c r="D4425" s="107">
        <v>59251</v>
      </c>
      <c r="E4425" s="108" t="s">
        <v>41</v>
      </c>
      <c r="F4425" s="108" t="s">
        <v>973</v>
      </c>
      <c r="G4425" s="108" t="s">
        <v>611</v>
      </c>
      <c r="H4425" s="108" t="s">
        <v>612</v>
      </c>
      <c r="I4425" s="108" t="s">
        <v>612</v>
      </c>
      <c r="J4425" s="109">
        <v>0</v>
      </c>
      <c r="K4425" s="107">
        <v>2020</v>
      </c>
      <c r="L4425" s="98"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98" t="b">
        <f t="shared" si="69"/>
        <v>0</v>
      </c>
    </row>
    <row r="4426" spans="1:13">
      <c r="A4426" s="107">
        <v>59496</v>
      </c>
      <c r="B4426" s="108" t="s">
        <v>3476</v>
      </c>
      <c r="C4426" s="108" t="s">
        <v>3477</v>
      </c>
      <c r="D4426" s="107">
        <v>59251</v>
      </c>
      <c r="E4426" s="108" t="s">
        <v>41</v>
      </c>
      <c r="F4426" s="108" t="s">
        <v>973</v>
      </c>
      <c r="G4426" s="108" t="s">
        <v>611</v>
      </c>
      <c r="H4426" s="108" t="s">
        <v>604</v>
      </c>
      <c r="I4426" s="108" t="s">
        <v>604</v>
      </c>
      <c r="J4426" s="109">
        <v>39864.879999999997</v>
      </c>
      <c r="K4426" s="107">
        <v>2020</v>
      </c>
      <c r="L4426" s="98"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98" t="b">
        <f t="shared" si="69"/>
        <v>0</v>
      </c>
    </row>
    <row r="4427" spans="1:13">
      <c r="A4427" s="107">
        <v>59525</v>
      </c>
      <c r="B4427" s="108" t="s">
        <v>3478</v>
      </c>
      <c r="C4427" s="108" t="s">
        <v>3479</v>
      </c>
      <c r="D4427" s="107">
        <v>59260</v>
      </c>
      <c r="E4427" s="108" t="s">
        <v>16</v>
      </c>
      <c r="F4427" s="108" t="s">
        <v>679</v>
      </c>
      <c r="G4427" s="108" t="s">
        <v>661</v>
      </c>
      <c r="H4427" s="108" t="s">
        <v>662</v>
      </c>
      <c r="I4427" s="108" t="s">
        <v>662</v>
      </c>
      <c r="J4427" s="109">
        <v>432637</v>
      </c>
      <c r="K4427" s="107">
        <v>2020</v>
      </c>
      <c r="L4427" s="98"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98" t="b">
        <f t="shared" si="69"/>
        <v>1</v>
      </c>
    </row>
    <row r="4428" spans="1:13">
      <c r="A4428" s="107">
        <v>59529</v>
      </c>
      <c r="B4428" s="108" t="s">
        <v>3480</v>
      </c>
      <c r="C4428" s="108" t="s">
        <v>3481</v>
      </c>
      <c r="D4428" s="107">
        <v>59239</v>
      </c>
      <c r="E4428" s="108" t="s">
        <v>41</v>
      </c>
      <c r="F4428" s="108" t="s">
        <v>1454</v>
      </c>
      <c r="G4428" s="108" t="s">
        <v>649</v>
      </c>
      <c r="H4428" s="108" t="s">
        <v>650</v>
      </c>
      <c r="I4428" s="108" t="s">
        <v>651</v>
      </c>
      <c r="J4428" s="109">
        <v>11529</v>
      </c>
      <c r="K4428" s="107">
        <v>2020</v>
      </c>
      <c r="L4428" s="98"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98" t="b">
        <f t="shared" si="69"/>
        <v>0</v>
      </c>
    </row>
    <row r="4429" spans="1:13">
      <c r="A4429" s="107">
        <v>59531</v>
      </c>
      <c r="B4429" s="108" t="s">
        <v>3482</v>
      </c>
      <c r="C4429" s="108" t="s">
        <v>3483</v>
      </c>
      <c r="D4429" s="107">
        <v>59272</v>
      </c>
      <c r="E4429" s="108" t="s">
        <v>16</v>
      </c>
      <c r="F4429" s="108" t="s">
        <v>679</v>
      </c>
      <c r="G4429" s="108" t="s">
        <v>661</v>
      </c>
      <c r="H4429" s="108" t="s">
        <v>662</v>
      </c>
      <c r="I4429" s="108" t="s">
        <v>662</v>
      </c>
      <c r="J4429" s="109">
        <v>77043</v>
      </c>
      <c r="K4429" s="107">
        <v>2020</v>
      </c>
      <c r="L4429" s="98"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98" t="b">
        <f t="shared" si="69"/>
        <v>1</v>
      </c>
    </row>
    <row r="4430" spans="1:13">
      <c r="A4430" s="107">
        <v>59547</v>
      </c>
      <c r="B4430" s="108" t="s">
        <v>3484</v>
      </c>
      <c r="C4430" s="108" t="s">
        <v>2808</v>
      </c>
      <c r="D4430" s="107">
        <v>56545</v>
      </c>
      <c r="E4430" s="108" t="s">
        <v>48</v>
      </c>
      <c r="F4430" s="108" t="s">
        <v>679</v>
      </c>
      <c r="G4430" s="108" t="s">
        <v>846</v>
      </c>
      <c r="H4430" s="108" t="s">
        <v>847</v>
      </c>
      <c r="I4430" s="108" t="s">
        <v>847</v>
      </c>
      <c r="J4430" s="109">
        <v>409410</v>
      </c>
      <c r="K4430" s="107">
        <v>2020</v>
      </c>
      <c r="L4430" s="98"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98" t="b">
        <f t="shared" si="69"/>
        <v>1</v>
      </c>
    </row>
    <row r="4431" spans="1:13">
      <c r="A4431" s="107">
        <v>59589</v>
      </c>
      <c r="B4431" s="108" t="s">
        <v>3485</v>
      </c>
      <c r="C4431" s="108" t="s">
        <v>1459</v>
      </c>
      <c r="D4431" s="107">
        <v>17650</v>
      </c>
      <c r="E4431" s="108" t="s">
        <v>104</v>
      </c>
      <c r="F4431" s="108" t="s">
        <v>679</v>
      </c>
      <c r="G4431" s="108" t="s">
        <v>661</v>
      </c>
      <c r="H4431" s="108" t="s">
        <v>662</v>
      </c>
      <c r="I4431" s="108" t="s">
        <v>662</v>
      </c>
      <c r="J4431" s="109">
        <v>131378</v>
      </c>
      <c r="K4431" s="107">
        <v>2020</v>
      </c>
      <c r="L4431" s="98"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98" t="b">
        <f t="shared" si="69"/>
        <v>1</v>
      </c>
    </row>
    <row r="4432" spans="1:13">
      <c r="A4432" s="107">
        <v>59613</v>
      </c>
      <c r="B4432" s="108" t="s">
        <v>3486</v>
      </c>
      <c r="C4432" s="108" t="s">
        <v>3487</v>
      </c>
      <c r="D4432" s="107">
        <v>59356</v>
      </c>
      <c r="E4432" s="108" t="s">
        <v>102</v>
      </c>
      <c r="F4432" s="108" t="s">
        <v>1454</v>
      </c>
      <c r="G4432" s="108" t="s">
        <v>661</v>
      </c>
      <c r="H4432" s="108" t="s">
        <v>662</v>
      </c>
      <c r="I4432" s="108" t="s">
        <v>662</v>
      </c>
      <c r="J4432" s="109">
        <v>1698.4</v>
      </c>
      <c r="K4432" s="107">
        <v>2020</v>
      </c>
      <c r="L4432" s="98"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98" t="b">
        <f t="shared" si="69"/>
        <v>0</v>
      </c>
    </row>
    <row r="4433" spans="1:13">
      <c r="A4433" s="107">
        <v>59621</v>
      </c>
      <c r="B4433" s="108" t="s">
        <v>3488</v>
      </c>
      <c r="C4433" s="108" t="s">
        <v>3489</v>
      </c>
      <c r="D4433" s="107">
        <v>59871</v>
      </c>
      <c r="E4433" s="108" t="s">
        <v>132</v>
      </c>
      <c r="F4433" s="108" t="s">
        <v>679</v>
      </c>
      <c r="G4433" s="108" t="s">
        <v>846</v>
      </c>
      <c r="H4433" s="108" t="s">
        <v>847</v>
      </c>
      <c r="I4433" s="108" t="s">
        <v>847</v>
      </c>
      <c r="J4433" s="109">
        <v>1013056</v>
      </c>
      <c r="K4433" s="107">
        <v>2020</v>
      </c>
      <c r="L4433" s="98"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98" t="b">
        <f t="shared" si="69"/>
        <v>1</v>
      </c>
    </row>
    <row r="4434" spans="1:13">
      <c r="A4434" s="107">
        <v>59629</v>
      </c>
      <c r="B4434" s="108" t="s">
        <v>3490</v>
      </c>
      <c r="C4434" s="108" t="s">
        <v>3490</v>
      </c>
      <c r="D4434" s="107">
        <v>59362</v>
      </c>
      <c r="E4434" s="108" t="s">
        <v>102</v>
      </c>
      <c r="F4434" s="108" t="s">
        <v>679</v>
      </c>
      <c r="G4434" s="108" t="s">
        <v>846</v>
      </c>
      <c r="H4434" s="108" t="s">
        <v>847</v>
      </c>
      <c r="I4434" s="108" t="s">
        <v>847</v>
      </c>
      <c r="J4434" s="109">
        <v>224860</v>
      </c>
      <c r="K4434" s="107">
        <v>2020</v>
      </c>
      <c r="L4434" s="98"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98" t="b">
        <f t="shared" si="69"/>
        <v>1</v>
      </c>
    </row>
    <row r="4435" spans="1:13">
      <c r="A4435" s="107">
        <v>59632</v>
      </c>
      <c r="B4435" s="108" t="s">
        <v>3491</v>
      </c>
      <c r="C4435" s="108" t="s">
        <v>3492</v>
      </c>
      <c r="D4435" s="107">
        <v>12524</v>
      </c>
      <c r="E4435" s="108" t="s">
        <v>55</v>
      </c>
      <c r="F4435" s="108" t="s">
        <v>679</v>
      </c>
      <c r="G4435" s="108" t="s">
        <v>661</v>
      </c>
      <c r="H4435" s="108" t="s">
        <v>662</v>
      </c>
      <c r="I4435" s="108" t="s">
        <v>662</v>
      </c>
      <c r="J4435" s="109">
        <v>724</v>
      </c>
      <c r="K4435" s="107">
        <v>2020</v>
      </c>
      <c r="L4435" s="98"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98" t="b">
        <f t="shared" si="69"/>
        <v>1</v>
      </c>
    </row>
    <row r="4436" spans="1:13">
      <c r="A4436" s="107">
        <v>59635</v>
      </c>
      <c r="B4436" s="108" t="s">
        <v>3493</v>
      </c>
      <c r="C4436" s="108" t="s">
        <v>3100</v>
      </c>
      <c r="D4436" s="107">
        <v>40211</v>
      </c>
      <c r="E4436" s="108" t="s">
        <v>45</v>
      </c>
      <c r="F4436" s="108" t="s">
        <v>603</v>
      </c>
      <c r="G4436" s="108" t="s">
        <v>649</v>
      </c>
      <c r="H4436" s="108" t="s">
        <v>650</v>
      </c>
      <c r="I4436" s="108" t="s">
        <v>651</v>
      </c>
      <c r="J4436" s="109">
        <v>22612</v>
      </c>
      <c r="K4436" s="107">
        <v>2020</v>
      </c>
      <c r="L4436" s="98"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98" t="b">
        <f t="shared" si="69"/>
        <v>1</v>
      </c>
    </row>
    <row r="4437" spans="1:13">
      <c r="A4437" s="107">
        <v>59656</v>
      </c>
      <c r="B4437" s="108" t="s">
        <v>3494</v>
      </c>
      <c r="C4437" s="108" t="s">
        <v>2887</v>
      </c>
      <c r="D4437" s="107">
        <v>60453</v>
      </c>
      <c r="E4437" s="108" t="s">
        <v>21</v>
      </c>
      <c r="F4437" s="108" t="s">
        <v>679</v>
      </c>
      <c r="G4437" s="108" t="s">
        <v>661</v>
      </c>
      <c r="H4437" s="108" t="s">
        <v>662</v>
      </c>
      <c r="I4437" s="108" t="s">
        <v>662</v>
      </c>
      <c r="J4437" s="109">
        <v>290731</v>
      </c>
      <c r="K4437" s="107">
        <v>2020</v>
      </c>
      <c r="L4437" s="98"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98" t="b">
        <f t="shared" si="69"/>
        <v>1</v>
      </c>
    </row>
    <row r="4438" spans="1:13">
      <c r="A4438" s="107">
        <v>59665</v>
      </c>
      <c r="B4438" s="108" t="s">
        <v>3495</v>
      </c>
      <c r="C4438" s="108" t="s">
        <v>3298</v>
      </c>
      <c r="D4438" s="107">
        <v>58468</v>
      </c>
      <c r="E4438" s="108" t="s">
        <v>104</v>
      </c>
      <c r="F4438" s="108" t="s">
        <v>679</v>
      </c>
      <c r="G4438" s="108" t="s">
        <v>661</v>
      </c>
      <c r="H4438" s="108" t="s">
        <v>662</v>
      </c>
      <c r="I4438" s="108" t="s">
        <v>662</v>
      </c>
      <c r="J4438" s="109">
        <v>138233</v>
      </c>
      <c r="K4438" s="107">
        <v>2020</v>
      </c>
      <c r="L4438" s="98"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98" t="b">
        <f t="shared" si="69"/>
        <v>1</v>
      </c>
    </row>
    <row r="4439" spans="1:13">
      <c r="A4439" s="107">
        <v>59666</v>
      </c>
      <c r="B4439" s="108" t="s">
        <v>3496</v>
      </c>
      <c r="C4439" s="108" t="s">
        <v>3497</v>
      </c>
      <c r="D4439" s="107">
        <v>59436</v>
      </c>
      <c r="E4439" s="108" t="s">
        <v>104</v>
      </c>
      <c r="F4439" s="108" t="s">
        <v>679</v>
      </c>
      <c r="G4439" s="108" t="s">
        <v>661</v>
      </c>
      <c r="H4439" s="108" t="s">
        <v>662</v>
      </c>
      <c r="I4439" s="108" t="s">
        <v>662</v>
      </c>
      <c r="J4439" s="109">
        <v>68312</v>
      </c>
      <c r="K4439" s="107">
        <v>2020</v>
      </c>
      <c r="L4439" s="98"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98" t="b">
        <f t="shared" si="69"/>
        <v>1</v>
      </c>
    </row>
    <row r="4440" spans="1:13">
      <c r="A4440" s="107">
        <v>59669</v>
      </c>
      <c r="B4440" s="108" t="s">
        <v>3498</v>
      </c>
      <c r="C4440" s="108" t="s">
        <v>3499</v>
      </c>
      <c r="D4440" s="107">
        <v>61694</v>
      </c>
      <c r="E4440" s="108" t="s">
        <v>104</v>
      </c>
      <c r="F4440" s="108" t="s">
        <v>679</v>
      </c>
      <c r="G4440" s="108" t="s">
        <v>661</v>
      </c>
      <c r="H4440" s="108" t="s">
        <v>662</v>
      </c>
      <c r="I4440" s="108" t="s">
        <v>662</v>
      </c>
      <c r="J4440" s="109">
        <v>96161</v>
      </c>
      <c r="K4440" s="107">
        <v>2020</v>
      </c>
      <c r="L4440" s="98"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98" t="b">
        <f t="shared" si="69"/>
        <v>1</v>
      </c>
    </row>
    <row r="4441" spans="1:13">
      <c r="A4441" s="107">
        <v>59671</v>
      </c>
      <c r="B4441" s="108" t="s">
        <v>3500</v>
      </c>
      <c r="C4441" s="108" t="s">
        <v>3501</v>
      </c>
      <c r="D4441" s="107">
        <v>61060</v>
      </c>
      <c r="E4441" s="108" t="s">
        <v>104</v>
      </c>
      <c r="F4441" s="108" t="s">
        <v>679</v>
      </c>
      <c r="G4441" s="108" t="s">
        <v>661</v>
      </c>
      <c r="H4441" s="108" t="s">
        <v>662</v>
      </c>
      <c r="I4441" s="108" t="s">
        <v>662</v>
      </c>
      <c r="J4441" s="109">
        <v>148569</v>
      </c>
      <c r="K4441" s="107">
        <v>2020</v>
      </c>
      <c r="L4441" s="98"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98" t="b">
        <f t="shared" si="69"/>
        <v>1</v>
      </c>
    </row>
    <row r="4442" spans="1:13">
      <c r="A4442" s="107">
        <v>59678</v>
      </c>
      <c r="B4442" s="108" t="s">
        <v>3502</v>
      </c>
      <c r="C4442" s="108" t="s">
        <v>3499</v>
      </c>
      <c r="D4442" s="107">
        <v>61694</v>
      </c>
      <c r="E4442" s="108" t="s">
        <v>104</v>
      </c>
      <c r="F4442" s="108" t="s">
        <v>679</v>
      </c>
      <c r="G4442" s="108" t="s">
        <v>661</v>
      </c>
      <c r="H4442" s="108" t="s">
        <v>662</v>
      </c>
      <c r="I4442" s="108" t="s">
        <v>662</v>
      </c>
      <c r="J4442" s="109">
        <v>65197</v>
      </c>
      <c r="K4442" s="107">
        <v>2020</v>
      </c>
      <c r="L4442" s="98"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98" t="b">
        <f t="shared" si="69"/>
        <v>1</v>
      </c>
    </row>
    <row r="4443" spans="1:13">
      <c r="A4443" s="107">
        <v>59683</v>
      </c>
      <c r="B4443" s="108" t="s">
        <v>3503</v>
      </c>
      <c r="C4443" s="108" t="s">
        <v>3504</v>
      </c>
      <c r="D4443" s="107">
        <v>63438</v>
      </c>
      <c r="E4443" s="108" t="s">
        <v>110</v>
      </c>
      <c r="F4443" s="108" t="s">
        <v>1570</v>
      </c>
      <c r="G4443" s="108" t="s">
        <v>661</v>
      </c>
      <c r="H4443" s="108" t="s">
        <v>662</v>
      </c>
      <c r="I4443" s="108" t="s">
        <v>662</v>
      </c>
      <c r="J4443" s="109">
        <v>2079</v>
      </c>
      <c r="K4443" s="107">
        <v>2020</v>
      </c>
      <c r="L4443" s="98"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98" t="b">
        <f t="shared" si="69"/>
        <v>0</v>
      </c>
    </row>
    <row r="4444" spans="1:13">
      <c r="A4444" s="107">
        <v>59684</v>
      </c>
      <c r="B4444" s="108" t="s">
        <v>3505</v>
      </c>
      <c r="C4444" s="108" t="s">
        <v>3060</v>
      </c>
      <c r="D4444" s="107">
        <v>59380</v>
      </c>
      <c r="E4444" s="108" t="s">
        <v>107</v>
      </c>
      <c r="F4444" s="108" t="s">
        <v>679</v>
      </c>
      <c r="G4444" s="108" t="s">
        <v>846</v>
      </c>
      <c r="H4444" s="108" t="s">
        <v>847</v>
      </c>
      <c r="I4444" s="108" t="s">
        <v>847</v>
      </c>
      <c r="J4444" s="109">
        <v>630116.78</v>
      </c>
      <c r="K4444" s="107">
        <v>2020</v>
      </c>
      <c r="L4444" s="98"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98" t="b">
        <f t="shared" si="69"/>
        <v>1</v>
      </c>
    </row>
    <row r="4445" spans="1:13">
      <c r="A4445" s="107">
        <v>59689</v>
      </c>
      <c r="B4445" s="108" t="s">
        <v>3506</v>
      </c>
      <c r="C4445" s="108" t="s">
        <v>2980</v>
      </c>
      <c r="D4445" s="107">
        <v>61230</v>
      </c>
      <c r="E4445" s="108" t="s">
        <v>31</v>
      </c>
      <c r="F4445" s="108" t="s">
        <v>679</v>
      </c>
      <c r="G4445" s="108" t="s">
        <v>661</v>
      </c>
      <c r="H4445" s="108" t="s">
        <v>662</v>
      </c>
      <c r="I4445" s="108" t="s">
        <v>662</v>
      </c>
      <c r="J4445" s="109">
        <v>58989</v>
      </c>
      <c r="K4445" s="107">
        <v>2020</v>
      </c>
      <c r="L4445" s="98"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98" t="b">
        <f t="shared" si="69"/>
        <v>1</v>
      </c>
    </row>
    <row r="4446" spans="1:13">
      <c r="A4446" s="107">
        <v>59690</v>
      </c>
      <c r="B4446" s="108" t="s">
        <v>3507</v>
      </c>
      <c r="C4446" s="108" t="s">
        <v>2980</v>
      </c>
      <c r="D4446" s="107">
        <v>61230</v>
      </c>
      <c r="E4446" s="108" t="s">
        <v>31</v>
      </c>
      <c r="F4446" s="108" t="s">
        <v>679</v>
      </c>
      <c r="G4446" s="108" t="s">
        <v>661</v>
      </c>
      <c r="H4446" s="108" t="s">
        <v>662</v>
      </c>
      <c r="I4446" s="108" t="s">
        <v>662</v>
      </c>
      <c r="J4446" s="109">
        <v>81357</v>
      </c>
      <c r="K4446" s="107">
        <v>2020</v>
      </c>
      <c r="L4446" s="98"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98" t="b">
        <f t="shared" si="69"/>
        <v>1</v>
      </c>
    </row>
    <row r="4447" spans="1:13">
      <c r="A4447" s="107">
        <v>59691</v>
      </c>
      <c r="B4447" s="108" t="s">
        <v>3508</v>
      </c>
      <c r="C4447" s="108" t="s">
        <v>2980</v>
      </c>
      <c r="D4447" s="107">
        <v>61230</v>
      </c>
      <c r="E4447" s="108" t="s">
        <v>31</v>
      </c>
      <c r="F4447" s="108" t="s">
        <v>679</v>
      </c>
      <c r="G4447" s="108" t="s">
        <v>661</v>
      </c>
      <c r="H4447" s="108" t="s">
        <v>662</v>
      </c>
      <c r="I4447" s="108" t="s">
        <v>662</v>
      </c>
      <c r="J4447" s="109">
        <v>91363</v>
      </c>
      <c r="K4447" s="107">
        <v>2020</v>
      </c>
      <c r="L4447" s="98"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98" t="b">
        <f t="shared" si="69"/>
        <v>1</v>
      </c>
    </row>
    <row r="4448" spans="1:13">
      <c r="A4448" s="107">
        <v>59692</v>
      </c>
      <c r="B4448" s="108" t="s">
        <v>3509</v>
      </c>
      <c r="C4448" s="108" t="s">
        <v>3510</v>
      </c>
      <c r="D4448" s="107">
        <v>59463</v>
      </c>
      <c r="E4448" s="108" t="s">
        <v>121</v>
      </c>
      <c r="F4448" s="108" t="s">
        <v>1454</v>
      </c>
      <c r="G4448" s="108" t="s">
        <v>846</v>
      </c>
      <c r="H4448" s="108" t="s">
        <v>847</v>
      </c>
      <c r="I4448" s="108" t="s">
        <v>847</v>
      </c>
      <c r="J4448" s="109">
        <v>7368</v>
      </c>
      <c r="K4448" s="107">
        <v>2020</v>
      </c>
      <c r="L4448" s="98"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98" t="b">
        <f t="shared" si="69"/>
        <v>0</v>
      </c>
    </row>
    <row r="4449" spans="1:13">
      <c r="A4449" s="107">
        <v>59702</v>
      </c>
      <c r="B4449" s="108" t="s">
        <v>3511</v>
      </c>
      <c r="C4449" s="108" t="s">
        <v>3298</v>
      </c>
      <c r="D4449" s="107">
        <v>58468</v>
      </c>
      <c r="E4449" s="108" t="s">
        <v>134</v>
      </c>
      <c r="F4449" s="108" t="s">
        <v>679</v>
      </c>
      <c r="G4449" s="108" t="s">
        <v>661</v>
      </c>
      <c r="H4449" s="108" t="s">
        <v>662</v>
      </c>
      <c r="I4449" s="108" t="s">
        <v>662</v>
      </c>
      <c r="J4449" s="109">
        <v>119321</v>
      </c>
      <c r="K4449" s="107">
        <v>2020</v>
      </c>
      <c r="L4449" s="98"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98" t="b">
        <f t="shared" si="69"/>
        <v>1</v>
      </c>
    </row>
    <row r="4450" spans="1:13">
      <c r="A4450" s="107">
        <v>59705</v>
      </c>
      <c r="B4450" s="108" t="s">
        <v>3512</v>
      </c>
      <c r="C4450" s="108" t="s">
        <v>3513</v>
      </c>
      <c r="D4450" s="107">
        <v>59474</v>
      </c>
      <c r="E4450" s="108" t="s">
        <v>102</v>
      </c>
      <c r="F4450" s="108" t="s">
        <v>679</v>
      </c>
      <c r="G4450" s="108" t="s">
        <v>661</v>
      </c>
      <c r="H4450" s="108" t="s">
        <v>662</v>
      </c>
      <c r="I4450" s="108" t="s">
        <v>662</v>
      </c>
      <c r="J4450" s="109">
        <v>4840</v>
      </c>
      <c r="K4450" s="107">
        <v>2020</v>
      </c>
      <c r="L4450" s="98"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98" t="b">
        <f t="shared" si="69"/>
        <v>1</v>
      </c>
    </row>
    <row r="4451" spans="1:13">
      <c r="A4451" s="107">
        <v>59709</v>
      </c>
      <c r="B4451" s="108" t="s">
        <v>3514</v>
      </c>
      <c r="C4451" s="108" t="s">
        <v>3515</v>
      </c>
      <c r="D4451" s="107">
        <v>59483</v>
      </c>
      <c r="E4451" s="108" t="s">
        <v>76</v>
      </c>
      <c r="F4451" s="108" t="s">
        <v>679</v>
      </c>
      <c r="G4451" s="108" t="s">
        <v>661</v>
      </c>
      <c r="H4451" s="108" t="s">
        <v>662</v>
      </c>
      <c r="I4451" s="108" t="s">
        <v>662</v>
      </c>
      <c r="J4451" s="109">
        <v>2800</v>
      </c>
      <c r="K4451" s="107">
        <v>2020</v>
      </c>
      <c r="L4451" s="98"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98" t="b">
        <f t="shared" si="69"/>
        <v>1</v>
      </c>
    </row>
    <row r="4452" spans="1:13">
      <c r="A4452" s="107">
        <v>59712</v>
      </c>
      <c r="B4452" s="108" t="s">
        <v>3516</v>
      </c>
      <c r="C4452" s="108" t="s">
        <v>3517</v>
      </c>
      <c r="D4452" s="107">
        <v>57416</v>
      </c>
      <c r="E4452" s="108" t="s">
        <v>132</v>
      </c>
      <c r="F4452" s="108" t="s">
        <v>679</v>
      </c>
      <c r="G4452" s="108" t="s">
        <v>846</v>
      </c>
      <c r="H4452" s="108" t="s">
        <v>847</v>
      </c>
      <c r="I4452" s="108" t="s">
        <v>847</v>
      </c>
      <c r="J4452" s="109">
        <v>268675</v>
      </c>
      <c r="K4452" s="107">
        <v>2020</v>
      </c>
      <c r="L4452" s="98"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98" t="b">
        <f t="shared" si="69"/>
        <v>1</v>
      </c>
    </row>
    <row r="4453" spans="1:13">
      <c r="A4453" s="107">
        <v>59713</v>
      </c>
      <c r="B4453" s="108" t="s">
        <v>3518</v>
      </c>
      <c r="C4453" s="108" t="s">
        <v>3519</v>
      </c>
      <c r="D4453" s="107">
        <v>60496</v>
      </c>
      <c r="E4453" s="108" t="s">
        <v>89</v>
      </c>
      <c r="F4453" s="108" t="s">
        <v>679</v>
      </c>
      <c r="G4453" s="108" t="s">
        <v>661</v>
      </c>
      <c r="H4453" s="108" t="s">
        <v>662</v>
      </c>
      <c r="I4453" s="108" t="s">
        <v>662</v>
      </c>
      <c r="J4453" s="109">
        <v>6507</v>
      </c>
      <c r="K4453" s="107">
        <v>2020</v>
      </c>
      <c r="L4453" s="98"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98" t="b">
        <f t="shared" si="69"/>
        <v>1</v>
      </c>
    </row>
    <row r="4454" spans="1:13">
      <c r="A4454" s="107">
        <v>59714</v>
      </c>
      <c r="B4454" s="108" t="s">
        <v>3520</v>
      </c>
      <c r="C4454" s="108" t="s">
        <v>3158</v>
      </c>
      <c r="D4454" s="107">
        <v>57389</v>
      </c>
      <c r="E4454" s="108" t="s">
        <v>84</v>
      </c>
      <c r="F4454" s="108" t="s">
        <v>1454</v>
      </c>
      <c r="G4454" s="108" t="s">
        <v>661</v>
      </c>
      <c r="H4454" s="108" t="s">
        <v>662</v>
      </c>
      <c r="I4454" s="108" t="s">
        <v>662</v>
      </c>
      <c r="J4454" s="109">
        <v>613</v>
      </c>
      <c r="K4454" s="107">
        <v>2020</v>
      </c>
      <c r="L4454" s="98"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98" t="b">
        <f t="shared" si="69"/>
        <v>0</v>
      </c>
    </row>
    <row r="4455" spans="1:13">
      <c r="A4455" s="107">
        <v>59717</v>
      </c>
      <c r="B4455" s="108" t="s">
        <v>3521</v>
      </c>
      <c r="C4455" s="108" t="s">
        <v>3522</v>
      </c>
      <c r="D4455" s="107">
        <v>59484</v>
      </c>
      <c r="E4455" s="108" t="s">
        <v>71</v>
      </c>
      <c r="F4455" s="108" t="s">
        <v>1454</v>
      </c>
      <c r="G4455" s="108" t="s">
        <v>649</v>
      </c>
      <c r="H4455" s="108" t="s">
        <v>612</v>
      </c>
      <c r="I4455" s="108" t="s">
        <v>612</v>
      </c>
      <c r="J4455" s="109">
        <v>11</v>
      </c>
      <c r="K4455" s="107">
        <v>2020</v>
      </c>
      <c r="L4455" s="98"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98" t="b">
        <f t="shared" si="69"/>
        <v>0</v>
      </c>
    </row>
    <row r="4456" spans="1:13">
      <c r="A4456" s="107">
        <v>59717</v>
      </c>
      <c r="B4456" s="108" t="s">
        <v>3521</v>
      </c>
      <c r="C4456" s="108" t="s">
        <v>3522</v>
      </c>
      <c r="D4456" s="107">
        <v>59484</v>
      </c>
      <c r="E4456" s="108" t="s">
        <v>71</v>
      </c>
      <c r="F4456" s="108" t="s">
        <v>1454</v>
      </c>
      <c r="G4456" s="108" t="s">
        <v>649</v>
      </c>
      <c r="H4456" s="108" t="s">
        <v>604</v>
      </c>
      <c r="I4456" s="108" t="s">
        <v>604</v>
      </c>
      <c r="J4456" s="109">
        <v>0</v>
      </c>
      <c r="K4456" s="107">
        <v>2020</v>
      </c>
      <c r="L4456" s="98"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98" t="b">
        <f t="shared" si="69"/>
        <v>0</v>
      </c>
    </row>
    <row r="4457" spans="1:13">
      <c r="A4457" s="107">
        <v>59717</v>
      </c>
      <c r="B4457" s="108" t="s">
        <v>3521</v>
      </c>
      <c r="C4457" s="108" t="s">
        <v>3522</v>
      </c>
      <c r="D4457" s="107">
        <v>59484</v>
      </c>
      <c r="E4457" s="108" t="s">
        <v>71</v>
      </c>
      <c r="F4457" s="108" t="s">
        <v>1454</v>
      </c>
      <c r="G4457" s="108" t="s">
        <v>661</v>
      </c>
      <c r="H4457" s="108" t="s">
        <v>662</v>
      </c>
      <c r="I4457" s="108" t="s">
        <v>662</v>
      </c>
      <c r="J4457" s="109">
        <v>62</v>
      </c>
      <c r="K4457" s="107">
        <v>2020</v>
      </c>
      <c r="L4457" s="98"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98" t="b">
        <f t="shared" si="69"/>
        <v>0</v>
      </c>
    </row>
    <row r="4458" spans="1:13">
      <c r="A4458" s="107">
        <v>59729</v>
      </c>
      <c r="B4458" s="108" t="s">
        <v>3523</v>
      </c>
      <c r="C4458" s="108" t="s">
        <v>3367</v>
      </c>
      <c r="D4458" s="107">
        <v>58822</v>
      </c>
      <c r="E4458" s="108" t="s">
        <v>84</v>
      </c>
      <c r="F4458" s="108" t="s">
        <v>679</v>
      </c>
      <c r="G4458" s="108" t="s">
        <v>661</v>
      </c>
      <c r="H4458" s="108" t="s">
        <v>662</v>
      </c>
      <c r="I4458" s="108" t="s">
        <v>662</v>
      </c>
      <c r="J4458" s="109">
        <v>3897</v>
      </c>
      <c r="K4458" s="107">
        <v>2020</v>
      </c>
      <c r="L4458" s="98"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98" t="b">
        <f t="shared" si="69"/>
        <v>1</v>
      </c>
    </row>
    <row r="4459" spans="1:13">
      <c r="A4459" s="107">
        <v>59764</v>
      </c>
      <c r="B4459" s="108" t="s">
        <v>3524</v>
      </c>
      <c r="C4459" s="108" t="s">
        <v>3524</v>
      </c>
      <c r="D4459" s="107">
        <v>59534</v>
      </c>
      <c r="E4459" s="108" t="s">
        <v>110</v>
      </c>
      <c r="F4459" s="108" t="s">
        <v>679</v>
      </c>
      <c r="G4459" s="108" t="s">
        <v>16</v>
      </c>
      <c r="H4459" s="108" t="s">
        <v>604</v>
      </c>
      <c r="I4459" s="108" t="s">
        <v>604</v>
      </c>
      <c r="J4459" s="109">
        <v>2028136</v>
      </c>
      <c r="K4459" s="107">
        <v>2020</v>
      </c>
      <c r="L4459" s="98"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98" t="b">
        <f t="shared" si="69"/>
        <v>1</v>
      </c>
    </row>
    <row r="4460" spans="1:13">
      <c r="A4460" s="107">
        <v>59764</v>
      </c>
      <c r="B4460" s="108" t="s">
        <v>3524</v>
      </c>
      <c r="C4460" s="108" t="s">
        <v>3524</v>
      </c>
      <c r="D4460" s="107">
        <v>59534</v>
      </c>
      <c r="E4460" s="108" t="s">
        <v>110</v>
      </c>
      <c r="F4460" s="108" t="s">
        <v>679</v>
      </c>
      <c r="G4460" s="108" t="s">
        <v>24</v>
      </c>
      <c r="H4460" s="108" t="s">
        <v>604</v>
      </c>
      <c r="I4460" s="108" t="s">
        <v>604</v>
      </c>
      <c r="J4460" s="109">
        <v>3635711</v>
      </c>
      <c r="K4460" s="107">
        <v>2020</v>
      </c>
      <c r="L4460" s="98"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98" t="b">
        <f t="shared" si="69"/>
        <v>1</v>
      </c>
    </row>
    <row r="4461" spans="1:13">
      <c r="A4461" s="107">
        <v>59764</v>
      </c>
      <c r="B4461" s="108" t="s">
        <v>3524</v>
      </c>
      <c r="C4461" s="108" t="s">
        <v>3524</v>
      </c>
      <c r="D4461" s="107">
        <v>59534</v>
      </c>
      <c r="E4461" s="108" t="s">
        <v>110</v>
      </c>
      <c r="F4461" s="108" t="s">
        <v>679</v>
      </c>
      <c r="G4461" s="108" t="s">
        <v>649</v>
      </c>
      <c r="H4461" s="108" t="s">
        <v>604</v>
      </c>
      <c r="I4461" s="108" t="s">
        <v>604</v>
      </c>
      <c r="J4461" s="109">
        <v>0</v>
      </c>
      <c r="K4461" s="107">
        <v>2020</v>
      </c>
      <c r="L4461" s="98"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98" t="b">
        <f t="shared" si="69"/>
        <v>1</v>
      </c>
    </row>
    <row r="4462" spans="1:13">
      <c r="A4462" s="107">
        <v>59773</v>
      </c>
      <c r="B4462" s="108" t="s">
        <v>3525</v>
      </c>
      <c r="C4462" s="108" t="s">
        <v>3526</v>
      </c>
      <c r="D4462" s="107">
        <v>59541</v>
      </c>
      <c r="E4462" s="108" t="s">
        <v>110</v>
      </c>
      <c r="F4462" s="108" t="s">
        <v>679</v>
      </c>
      <c r="G4462" s="108" t="s">
        <v>16</v>
      </c>
      <c r="H4462" s="108" t="s">
        <v>604</v>
      </c>
      <c r="I4462" s="108" t="s">
        <v>604</v>
      </c>
      <c r="J4462" s="109">
        <v>2088174</v>
      </c>
      <c r="K4462" s="107">
        <v>2020</v>
      </c>
      <c r="L4462" s="98"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98" t="b">
        <f t="shared" si="69"/>
        <v>1</v>
      </c>
    </row>
    <row r="4463" spans="1:13">
      <c r="A4463" s="107">
        <v>59773</v>
      </c>
      <c r="B4463" s="108" t="s">
        <v>3525</v>
      </c>
      <c r="C4463" s="108" t="s">
        <v>3526</v>
      </c>
      <c r="D4463" s="107">
        <v>59541</v>
      </c>
      <c r="E4463" s="108" t="s">
        <v>110</v>
      </c>
      <c r="F4463" s="108" t="s">
        <v>679</v>
      </c>
      <c r="G4463" s="108" t="s">
        <v>24</v>
      </c>
      <c r="H4463" s="108" t="s">
        <v>604</v>
      </c>
      <c r="I4463" s="108" t="s">
        <v>604</v>
      </c>
      <c r="J4463" s="109">
        <v>3180517</v>
      </c>
      <c r="K4463" s="107">
        <v>2020</v>
      </c>
      <c r="L4463" s="98"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98" t="b">
        <f t="shared" si="69"/>
        <v>1</v>
      </c>
    </row>
    <row r="4464" spans="1:13">
      <c r="A4464" s="107">
        <v>59782</v>
      </c>
      <c r="B4464" s="108" t="s">
        <v>3527</v>
      </c>
      <c r="C4464" s="108" t="s">
        <v>3528</v>
      </c>
      <c r="D4464" s="107">
        <v>59549</v>
      </c>
      <c r="E4464" s="108" t="s">
        <v>112</v>
      </c>
      <c r="F4464" s="108" t="s">
        <v>1570</v>
      </c>
      <c r="G4464" s="108" t="s">
        <v>649</v>
      </c>
      <c r="H4464" s="108" t="s">
        <v>604</v>
      </c>
      <c r="I4464" s="108" t="s">
        <v>604</v>
      </c>
      <c r="J4464" s="109">
        <v>19737.2</v>
      </c>
      <c r="K4464" s="107">
        <v>2020</v>
      </c>
      <c r="L4464" s="98"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98" t="b">
        <f t="shared" si="69"/>
        <v>0</v>
      </c>
    </row>
    <row r="4465" spans="1:13">
      <c r="A4465" s="107">
        <v>59784</v>
      </c>
      <c r="B4465" s="108" t="s">
        <v>3529</v>
      </c>
      <c r="C4465" s="108" t="s">
        <v>660</v>
      </c>
      <c r="D4465" s="107">
        <v>16572</v>
      </c>
      <c r="E4465" s="108" t="s">
        <v>10</v>
      </c>
      <c r="F4465" s="108" t="s">
        <v>603</v>
      </c>
      <c r="G4465" s="108" t="s">
        <v>16</v>
      </c>
      <c r="H4465" s="108" t="s">
        <v>604</v>
      </c>
      <c r="I4465" s="108" t="s">
        <v>604</v>
      </c>
      <c r="J4465" s="109">
        <v>1139257</v>
      </c>
      <c r="K4465" s="107">
        <v>2020</v>
      </c>
      <c r="L4465" s="98"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98" t="b">
        <f t="shared" si="69"/>
        <v>1</v>
      </c>
    </row>
    <row r="4466" spans="1:13">
      <c r="A4466" s="107">
        <v>59784</v>
      </c>
      <c r="B4466" s="108" t="s">
        <v>3529</v>
      </c>
      <c r="C4466" s="108" t="s">
        <v>660</v>
      </c>
      <c r="D4466" s="107">
        <v>16572</v>
      </c>
      <c r="E4466" s="108" t="s">
        <v>10</v>
      </c>
      <c r="F4466" s="108" t="s">
        <v>603</v>
      </c>
      <c r="G4466" s="108" t="s">
        <v>24</v>
      </c>
      <c r="H4466" s="108" t="s">
        <v>604</v>
      </c>
      <c r="I4466" s="108" t="s">
        <v>604</v>
      </c>
      <c r="J4466" s="109">
        <v>1696359</v>
      </c>
      <c r="K4466" s="107">
        <v>2020</v>
      </c>
      <c r="L4466" s="98"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98" t="b">
        <f t="shared" si="69"/>
        <v>1</v>
      </c>
    </row>
    <row r="4467" spans="1:13">
      <c r="A4467" s="107">
        <v>59809</v>
      </c>
      <c r="B4467" s="108" t="s">
        <v>3530</v>
      </c>
      <c r="C4467" s="108" t="s">
        <v>3531</v>
      </c>
      <c r="D4467" s="107">
        <v>58303</v>
      </c>
      <c r="E4467" s="108" t="s">
        <v>129</v>
      </c>
      <c r="F4467" s="108" t="s">
        <v>679</v>
      </c>
      <c r="G4467" s="108" t="s">
        <v>649</v>
      </c>
      <c r="H4467" s="108" t="s">
        <v>612</v>
      </c>
      <c r="I4467" s="108" t="s">
        <v>612</v>
      </c>
      <c r="J4467" s="109">
        <v>372.26499999999999</v>
      </c>
      <c r="K4467" s="107">
        <v>2020</v>
      </c>
      <c r="L4467" s="98"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98" t="b">
        <f t="shared" si="69"/>
        <v>1</v>
      </c>
    </row>
    <row r="4468" spans="1:13">
      <c r="A4468" s="107">
        <v>59809</v>
      </c>
      <c r="B4468" s="108" t="s">
        <v>3530</v>
      </c>
      <c r="C4468" s="108" t="s">
        <v>3531</v>
      </c>
      <c r="D4468" s="107">
        <v>58303</v>
      </c>
      <c r="E4468" s="108" t="s">
        <v>129</v>
      </c>
      <c r="F4468" s="108" t="s">
        <v>679</v>
      </c>
      <c r="G4468" s="108" t="s">
        <v>649</v>
      </c>
      <c r="H4468" s="108" t="s">
        <v>650</v>
      </c>
      <c r="I4468" s="108" t="s">
        <v>651</v>
      </c>
      <c r="J4468" s="109">
        <v>0</v>
      </c>
      <c r="K4468" s="107">
        <v>2020</v>
      </c>
      <c r="L4468" s="98"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98" t="b">
        <f t="shared" si="69"/>
        <v>1</v>
      </c>
    </row>
    <row r="4469" spans="1:13">
      <c r="A4469" s="107">
        <v>59809</v>
      </c>
      <c r="B4469" s="108" t="s">
        <v>3530</v>
      </c>
      <c r="C4469" s="108" t="s">
        <v>3531</v>
      </c>
      <c r="D4469" s="107">
        <v>58303</v>
      </c>
      <c r="E4469" s="108" t="s">
        <v>129</v>
      </c>
      <c r="F4469" s="108" t="s">
        <v>679</v>
      </c>
      <c r="G4469" s="108" t="s">
        <v>649</v>
      </c>
      <c r="H4469" s="108" t="s">
        <v>604</v>
      </c>
      <c r="I4469" s="108" t="s">
        <v>604</v>
      </c>
      <c r="J4469" s="109">
        <v>16906.735000000001</v>
      </c>
      <c r="K4469" s="107">
        <v>2020</v>
      </c>
      <c r="L4469" s="98"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98" t="b">
        <f t="shared" si="69"/>
        <v>1</v>
      </c>
    </row>
    <row r="4470" spans="1:13">
      <c r="A4470" s="107">
        <v>59812</v>
      </c>
      <c r="B4470" s="108" t="s">
        <v>3532</v>
      </c>
      <c r="C4470" s="108" t="s">
        <v>942</v>
      </c>
      <c r="D4470" s="107">
        <v>6035</v>
      </c>
      <c r="E4470" s="108" t="s">
        <v>132</v>
      </c>
      <c r="F4470" s="108" t="s">
        <v>679</v>
      </c>
      <c r="G4470" s="108" t="s">
        <v>16</v>
      </c>
      <c r="H4470" s="108" t="s">
        <v>604</v>
      </c>
      <c r="I4470" s="108" t="s">
        <v>604</v>
      </c>
      <c r="J4470" s="109">
        <v>1842716</v>
      </c>
      <c r="K4470" s="107">
        <v>2020</v>
      </c>
      <c r="L4470" s="98"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98" t="b">
        <f t="shared" si="69"/>
        <v>1</v>
      </c>
    </row>
    <row r="4471" spans="1:13">
      <c r="A4471" s="107">
        <v>59812</v>
      </c>
      <c r="B4471" s="108" t="s">
        <v>3532</v>
      </c>
      <c r="C4471" s="108" t="s">
        <v>942</v>
      </c>
      <c r="D4471" s="107">
        <v>6035</v>
      </c>
      <c r="E4471" s="108" t="s">
        <v>132</v>
      </c>
      <c r="F4471" s="108" t="s">
        <v>679</v>
      </c>
      <c r="G4471" s="108" t="s">
        <v>24</v>
      </c>
      <c r="H4471" s="108" t="s">
        <v>604</v>
      </c>
      <c r="I4471" s="108" t="s">
        <v>604</v>
      </c>
      <c r="J4471" s="109">
        <v>3474135</v>
      </c>
      <c r="K4471" s="107">
        <v>2020</v>
      </c>
      <c r="L4471" s="98"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98" t="b">
        <f t="shared" si="69"/>
        <v>1</v>
      </c>
    </row>
    <row r="4472" spans="1:13">
      <c r="A4472" s="107">
        <v>59826</v>
      </c>
      <c r="B4472" s="108" t="s">
        <v>3533</v>
      </c>
      <c r="C4472" s="108" t="s">
        <v>3534</v>
      </c>
      <c r="D4472" s="107">
        <v>61785</v>
      </c>
      <c r="E4472" s="108" t="s">
        <v>10</v>
      </c>
      <c r="F4472" s="108" t="s">
        <v>679</v>
      </c>
      <c r="G4472" s="108" t="s">
        <v>661</v>
      </c>
      <c r="H4472" s="108" t="s">
        <v>662</v>
      </c>
      <c r="I4472" s="108" t="s">
        <v>662</v>
      </c>
      <c r="J4472" s="109">
        <v>190842</v>
      </c>
      <c r="K4472" s="107">
        <v>2020</v>
      </c>
      <c r="L4472" s="98"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98" t="b">
        <f t="shared" si="69"/>
        <v>1</v>
      </c>
    </row>
    <row r="4473" spans="1:13">
      <c r="A4473" s="107">
        <v>59827</v>
      </c>
      <c r="B4473" s="108" t="s">
        <v>3535</v>
      </c>
      <c r="C4473" s="108" t="s">
        <v>2795</v>
      </c>
      <c r="D4473" s="107">
        <v>57170</v>
      </c>
      <c r="E4473" s="108" t="s">
        <v>25</v>
      </c>
      <c r="F4473" s="108" t="s">
        <v>679</v>
      </c>
      <c r="G4473" s="108" t="s">
        <v>661</v>
      </c>
      <c r="H4473" s="108" t="s">
        <v>662</v>
      </c>
      <c r="I4473" s="108" t="s">
        <v>662</v>
      </c>
      <c r="J4473" s="109">
        <v>211500</v>
      </c>
      <c r="K4473" s="107">
        <v>2020</v>
      </c>
      <c r="L4473" s="98"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98" t="b">
        <f t="shared" si="69"/>
        <v>1</v>
      </c>
    </row>
    <row r="4474" spans="1:13">
      <c r="A4474" s="107">
        <v>59839</v>
      </c>
      <c r="B4474" s="108" t="s">
        <v>3536</v>
      </c>
      <c r="C4474" s="108" t="s">
        <v>3430</v>
      </c>
      <c r="D4474" s="107">
        <v>58661</v>
      </c>
      <c r="E4474" s="108" t="s">
        <v>71</v>
      </c>
      <c r="F4474" s="108" t="s">
        <v>679</v>
      </c>
      <c r="G4474" s="108" t="s">
        <v>661</v>
      </c>
      <c r="H4474" s="108" t="s">
        <v>662</v>
      </c>
      <c r="I4474" s="108" t="s">
        <v>662</v>
      </c>
      <c r="J4474" s="109">
        <v>2657</v>
      </c>
      <c r="K4474" s="107">
        <v>2020</v>
      </c>
      <c r="L4474" s="98"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98" t="b">
        <f t="shared" si="69"/>
        <v>1</v>
      </c>
    </row>
    <row r="4475" spans="1:13">
      <c r="A4475" s="107">
        <v>59851</v>
      </c>
      <c r="B4475" s="108" t="s">
        <v>3537</v>
      </c>
      <c r="C4475" s="108" t="s">
        <v>3538</v>
      </c>
      <c r="D4475" s="107">
        <v>59633</v>
      </c>
      <c r="E4475" s="108" t="s">
        <v>68</v>
      </c>
      <c r="F4475" s="108" t="s">
        <v>679</v>
      </c>
      <c r="G4475" s="108" t="s">
        <v>661</v>
      </c>
      <c r="H4475" s="108" t="s">
        <v>662</v>
      </c>
      <c r="I4475" s="108" t="s">
        <v>662</v>
      </c>
      <c r="J4475" s="109">
        <v>130761</v>
      </c>
      <c r="K4475" s="107">
        <v>2020</v>
      </c>
      <c r="L4475" s="98"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98" t="b">
        <f t="shared" si="69"/>
        <v>1</v>
      </c>
    </row>
    <row r="4476" spans="1:13">
      <c r="A4476" s="107">
        <v>59852</v>
      </c>
      <c r="B4476" s="108" t="s">
        <v>3539</v>
      </c>
      <c r="C4476" s="108" t="s">
        <v>3540</v>
      </c>
      <c r="D4476" s="107">
        <v>59634</v>
      </c>
      <c r="E4476" s="108" t="s">
        <v>76</v>
      </c>
      <c r="F4476" s="108" t="s">
        <v>679</v>
      </c>
      <c r="G4476" s="108" t="s">
        <v>661</v>
      </c>
      <c r="H4476" s="108" t="s">
        <v>662</v>
      </c>
      <c r="I4476" s="108" t="s">
        <v>662</v>
      </c>
      <c r="J4476" s="109">
        <v>198006</v>
      </c>
      <c r="K4476" s="107">
        <v>2020</v>
      </c>
      <c r="L4476" s="98"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98" t="b">
        <f t="shared" si="69"/>
        <v>1</v>
      </c>
    </row>
    <row r="4477" spans="1:13">
      <c r="A4477" s="107">
        <v>59854</v>
      </c>
      <c r="B4477" s="108" t="s">
        <v>3541</v>
      </c>
      <c r="C4477" s="108" t="s">
        <v>1231</v>
      </c>
      <c r="D4477" s="107">
        <v>9324</v>
      </c>
      <c r="E4477" s="108" t="s">
        <v>48</v>
      </c>
      <c r="F4477" s="108" t="s">
        <v>603</v>
      </c>
      <c r="G4477" s="108" t="s">
        <v>661</v>
      </c>
      <c r="H4477" s="108" t="s">
        <v>662</v>
      </c>
      <c r="I4477" s="108" t="s">
        <v>662</v>
      </c>
      <c r="J4477" s="109">
        <v>7760</v>
      </c>
      <c r="K4477" s="107">
        <v>2020</v>
      </c>
      <c r="L4477" s="98"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98" t="b">
        <f t="shared" si="69"/>
        <v>1</v>
      </c>
    </row>
    <row r="4478" spans="1:13">
      <c r="A4478" s="107">
        <v>59855</v>
      </c>
      <c r="B4478" s="108" t="s">
        <v>3542</v>
      </c>
      <c r="C4478" s="108" t="s">
        <v>1231</v>
      </c>
      <c r="D4478" s="107">
        <v>9324</v>
      </c>
      <c r="E4478" s="108" t="s">
        <v>48</v>
      </c>
      <c r="F4478" s="108" t="s">
        <v>603</v>
      </c>
      <c r="G4478" s="108" t="s">
        <v>661</v>
      </c>
      <c r="H4478" s="108" t="s">
        <v>662</v>
      </c>
      <c r="I4478" s="108" t="s">
        <v>662</v>
      </c>
      <c r="J4478" s="109">
        <v>2985</v>
      </c>
      <c r="K4478" s="107">
        <v>2020</v>
      </c>
      <c r="L4478" s="98"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98" t="b">
        <f t="shared" si="69"/>
        <v>1</v>
      </c>
    </row>
    <row r="4479" spans="1:13">
      <c r="A4479" s="107">
        <v>59860</v>
      </c>
      <c r="B4479" s="108" t="s">
        <v>3543</v>
      </c>
      <c r="C4479" s="108" t="s">
        <v>3544</v>
      </c>
      <c r="D4479" s="107">
        <v>59636</v>
      </c>
      <c r="E4479" s="108" t="s">
        <v>140</v>
      </c>
      <c r="F4479" s="108" t="s">
        <v>924</v>
      </c>
      <c r="G4479" s="108" t="s">
        <v>611</v>
      </c>
      <c r="H4479" s="108" t="s">
        <v>604</v>
      </c>
      <c r="I4479" s="108" t="s">
        <v>604</v>
      </c>
      <c r="J4479" s="109">
        <v>86897</v>
      </c>
      <c r="K4479" s="107">
        <v>2020</v>
      </c>
      <c r="L4479" s="98"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98" t="b">
        <f t="shared" si="69"/>
        <v>0</v>
      </c>
    </row>
    <row r="4480" spans="1:13">
      <c r="A4480" s="107">
        <v>59861</v>
      </c>
      <c r="B4480" s="108" t="s">
        <v>3545</v>
      </c>
      <c r="C4480" s="108" t="s">
        <v>1231</v>
      </c>
      <c r="D4480" s="107">
        <v>9324</v>
      </c>
      <c r="E4480" s="108" t="s">
        <v>48</v>
      </c>
      <c r="F4480" s="108" t="s">
        <v>603</v>
      </c>
      <c r="G4480" s="108" t="s">
        <v>661</v>
      </c>
      <c r="H4480" s="108" t="s">
        <v>662</v>
      </c>
      <c r="I4480" s="108" t="s">
        <v>662</v>
      </c>
      <c r="J4480" s="109">
        <v>3061</v>
      </c>
      <c r="K4480" s="107">
        <v>2020</v>
      </c>
      <c r="L4480" s="98"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98" t="b">
        <f t="shared" si="69"/>
        <v>1</v>
      </c>
    </row>
    <row r="4481" spans="1:13">
      <c r="A4481" s="107">
        <v>59862</v>
      </c>
      <c r="B4481" s="108" t="s">
        <v>3546</v>
      </c>
      <c r="C4481" s="108" t="s">
        <v>810</v>
      </c>
      <c r="D4481" s="107">
        <v>7140</v>
      </c>
      <c r="E4481" s="108" t="s">
        <v>35</v>
      </c>
      <c r="F4481" s="108" t="s">
        <v>603</v>
      </c>
      <c r="G4481" s="108" t="s">
        <v>661</v>
      </c>
      <c r="H4481" s="108" t="s">
        <v>662</v>
      </c>
      <c r="I4481" s="108" t="s">
        <v>662</v>
      </c>
      <c r="J4481" s="109">
        <v>50915</v>
      </c>
      <c r="K4481" s="107">
        <v>2020</v>
      </c>
      <c r="L4481" s="98"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98" t="b">
        <f t="shared" si="69"/>
        <v>1</v>
      </c>
    </row>
    <row r="4482" spans="1:13">
      <c r="A4482" s="107">
        <v>59864</v>
      </c>
      <c r="B4482" s="108" t="s">
        <v>3547</v>
      </c>
      <c r="C4482" s="108" t="s">
        <v>810</v>
      </c>
      <c r="D4482" s="107">
        <v>7140</v>
      </c>
      <c r="E4482" s="108" t="s">
        <v>35</v>
      </c>
      <c r="F4482" s="108" t="s">
        <v>603</v>
      </c>
      <c r="G4482" s="108" t="s">
        <v>661</v>
      </c>
      <c r="H4482" s="108" t="s">
        <v>662</v>
      </c>
      <c r="I4482" s="108" t="s">
        <v>662</v>
      </c>
      <c r="J4482" s="109">
        <v>55713</v>
      </c>
      <c r="K4482" s="107">
        <v>2020</v>
      </c>
      <c r="L4482" s="98"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98" t="b">
        <f t="shared" si="69"/>
        <v>1</v>
      </c>
    </row>
    <row r="4483" spans="1:13">
      <c r="A4483" s="107">
        <v>59870</v>
      </c>
      <c r="B4483" s="108" t="s">
        <v>3548</v>
      </c>
      <c r="C4483" s="108" t="s">
        <v>2910</v>
      </c>
      <c r="D4483" s="107">
        <v>61219</v>
      </c>
      <c r="E4483" s="108" t="s">
        <v>16</v>
      </c>
      <c r="F4483" s="108" t="s">
        <v>679</v>
      </c>
      <c r="G4483" s="108" t="s">
        <v>661</v>
      </c>
      <c r="H4483" s="108" t="s">
        <v>662</v>
      </c>
      <c r="I4483" s="108" t="s">
        <v>662</v>
      </c>
      <c r="J4483" s="109">
        <v>4662</v>
      </c>
      <c r="K4483" s="107">
        <v>2020</v>
      </c>
      <c r="L4483" s="98"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98" t="b">
        <f t="shared" si="69"/>
        <v>1</v>
      </c>
    </row>
    <row r="4484" spans="1:13">
      <c r="A4484" s="107">
        <v>59875</v>
      </c>
      <c r="B4484" s="108" t="s">
        <v>3549</v>
      </c>
      <c r="C4484" s="108" t="s">
        <v>3549</v>
      </c>
      <c r="D4484" s="107">
        <v>59973</v>
      </c>
      <c r="E4484" s="108" t="s">
        <v>76</v>
      </c>
      <c r="F4484" s="108" t="s">
        <v>679</v>
      </c>
      <c r="G4484" s="108" t="s">
        <v>661</v>
      </c>
      <c r="H4484" s="108" t="s">
        <v>662</v>
      </c>
      <c r="I4484" s="108" t="s">
        <v>662</v>
      </c>
      <c r="J4484" s="109">
        <v>104390</v>
      </c>
      <c r="K4484" s="107">
        <v>2020</v>
      </c>
      <c r="L4484" s="98"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98" t="b">
        <f t="shared" si="69"/>
        <v>1</v>
      </c>
    </row>
    <row r="4485" spans="1:13">
      <c r="A4485" s="107">
        <v>59876</v>
      </c>
      <c r="B4485" s="108" t="s">
        <v>3550</v>
      </c>
      <c r="C4485" s="108" t="s">
        <v>810</v>
      </c>
      <c r="D4485" s="107">
        <v>7140</v>
      </c>
      <c r="E4485" s="108" t="s">
        <v>35</v>
      </c>
      <c r="F4485" s="108" t="s">
        <v>603</v>
      </c>
      <c r="G4485" s="108" t="s">
        <v>661</v>
      </c>
      <c r="H4485" s="108" t="s">
        <v>662</v>
      </c>
      <c r="I4485" s="108" t="s">
        <v>662</v>
      </c>
      <c r="J4485" s="109">
        <v>55725</v>
      </c>
      <c r="K4485" s="107">
        <v>2020</v>
      </c>
      <c r="L4485" s="98"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98" t="b">
        <f t="shared" si="69"/>
        <v>1</v>
      </c>
    </row>
    <row r="4486" spans="1:13">
      <c r="A4486" s="107">
        <v>59879</v>
      </c>
      <c r="B4486" s="108" t="s">
        <v>3551</v>
      </c>
      <c r="C4486" s="108" t="s">
        <v>3552</v>
      </c>
      <c r="D4486" s="107">
        <v>61943</v>
      </c>
      <c r="E4486" s="108" t="s">
        <v>16</v>
      </c>
      <c r="F4486" s="108" t="s">
        <v>679</v>
      </c>
      <c r="G4486" s="108" t="s">
        <v>661</v>
      </c>
      <c r="H4486" s="108" t="s">
        <v>662</v>
      </c>
      <c r="I4486" s="108" t="s">
        <v>662</v>
      </c>
      <c r="J4486" s="109">
        <v>354247</v>
      </c>
      <c r="K4486" s="107">
        <v>2020</v>
      </c>
      <c r="L4486" s="98"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98" t="b">
        <f t="shared" si="69"/>
        <v>1</v>
      </c>
    </row>
    <row r="4487" spans="1:13">
      <c r="A4487" s="107">
        <v>59882</v>
      </c>
      <c r="B4487" s="108" t="s">
        <v>3553</v>
      </c>
      <c r="C4487" s="108" t="s">
        <v>942</v>
      </c>
      <c r="D4487" s="107">
        <v>6035</v>
      </c>
      <c r="E4487" s="108" t="s">
        <v>71</v>
      </c>
      <c r="F4487" s="108" t="s">
        <v>679</v>
      </c>
      <c r="G4487" s="108" t="s">
        <v>611</v>
      </c>
      <c r="H4487" s="108" t="s">
        <v>612</v>
      </c>
      <c r="I4487" s="108" t="s">
        <v>612</v>
      </c>
      <c r="J4487" s="109">
        <v>2509.4499999999998</v>
      </c>
      <c r="K4487" s="107">
        <v>2020</v>
      </c>
      <c r="L4487" s="98"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98" t="b">
        <f t="shared" si="69"/>
        <v>1</v>
      </c>
    </row>
    <row r="4488" spans="1:13">
      <c r="A4488" s="107">
        <v>59882</v>
      </c>
      <c r="B4488" s="108" t="s">
        <v>3553</v>
      </c>
      <c r="C4488" s="108" t="s">
        <v>942</v>
      </c>
      <c r="D4488" s="107">
        <v>6035</v>
      </c>
      <c r="E4488" s="108" t="s">
        <v>71</v>
      </c>
      <c r="F4488" s="108" t="s">
        <v>679</v>
      </c>
      <c r="G4488" s="108" t="s">
        <v>611</v>
      </c>
      <c r="H4488" s="108" t="s">
        <v>604</v>
      </c>
      <c r="I4488" s="108" t="s">
        <v>604</v>
      </c>
      <c r="J4488" s="109">
        <v>193102.55</v>
      </c>
      <c r="K4488" s="107">
        <v>2020</v>
      </c>
      <c r="L4488" s="98"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98"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07">
        <v>59888</v>
      </c>
      <c r="B4489" s="108" t="s">
        <v>3554</v>
      </c>
      <c r="C4489" s="108" t="s">
        <v>3555</v>
      </c>
      <c r="D4489" s="107">
        <v>59365</v>
      </c>
      <c r="E4489" s="108" t="s">
        <v>55</v>
      </c>
      <c r="F4489" s="108" t="s">
        <v>679</v>
      </c>
      <c r="G4489" s="108" t="s">
        <v>846</v>
      </c>
      <c r="H4489" s="108" t="s">
        <v>847</v>
      </c>
      <c r="I4489" s="108" t="s">
        <v>847</v>
      </c>
      <c r="J4489" s="109">
        <v>727651</v>
      </c>
      <c r="K4489" s="107">
        <v>2020</v>
      </c>
      <c r="L4489" s="98"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98" t="b">
        <f t="shared" si="70"/>
        <v>1</v>
      </c>
    </row>
    <row r="4490" spans="1:13">
      <c r="A4490" s="107">
        <v>59896</v>
      </c>
      <c r="B4490" s="108" t="s">
        <v>3556</v>
      </c>
      <c r="C4490" s="108" t="s">
        <v>1459</v>
      </c>
      <c r="D4490" s="107">
        <v>17650</v>
      </c>
      <c r="E4490" s="108" t="s">
        <v>35</v>
      </c>
      <c r="F4490" s="108" t="s">
        <v>679</v>
      </c>
      <c r="G4490" s="108" t="s">
        <v>661</v>
      </c>
      <c r="H4490" s="108" t="s">
        <v>662</v>
      </c>
      <c r="I4490" s="108" t="s">
        <v>662</v>
      </c>
      <c r="J4490" s="109">
        <v>218068</v>
      </c>
      <c r="K4490" s="107">
        <v>2020</v>
      </c>
      <c r="L4490" s="98"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98" t="b">
        <f t="shared" si="70"/>
        <v>1</v>
      </c>
    </row>
    <row r="4491" spans="1:13">
      <c r="A4491" s="107">
        <v>59902</v>
      </c>
      <c r="B4491" s="108" t="s">
        <v>3557</v>
      </c>
      <c r="C4491" s="108" t="s">
        <v>3555</v>
      </c>
      <c r="D4491" s="107">
        <v>59365</v>
      </c>
      <c r="E4491" s="108" t="s">
        <v>45</v>
      </c>
      <c r="F4491" s="108" t="s">
        <v>679</v>
      </c>
      <c r="G4491" s="108" t="s">
        <v>846</v>
      </c>
      <c r="H4491" s="108" t="s">
        <v>847</v>
      </c>
      <c r="I4491" s="108" t="s">
        <v>847</v>
      </c>
      <c r="J4491" s="109">
        <v>431002</v>
      </c>
      <c r="K4491" s="107">
        <v>2020</v>
      </c>
      <c r="L4491" s="98"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98" t="b">
        <f t="shared" si="70"/>
        <v>1</v>
      </c>
    </row>
    <row r="4492" spans="1:13">
      <c r="A4492" s="107">
        <v>59903</v>
      </c>
      <c r="B4492" s="108" t="s">
        <v>3558</v>
      </c>
      <c r="C4492" s="108" t="s">
        <v>3555</v>
      </c>
      <c r="D4492" s="107">
        <v>59365</v>
      </c>
      <c r="E4492" s="108" t="s">
        <v>107</v>
      </c>
      <c r="F4492" s="108" t="s">
        <v>679</v>
      </c>
      <c r="G4492" s="108" t="s">
        <v>846</v>
      </c>
      <c r="H4492" s="108" t="s">
        <v>847</v>
      </c>
      <c r="I4492" s="108" t="s">
        <v>847</v>
      </c>
      <c r="J4492" s="109">
        <v>426535</v>
      </c>
      <c r="K4492" s="107">
        <v>2020</v>
      </c>
      <c r="L4492" s="98"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98" t="b">
        <f t="shared" si="70"/>
        <v>1</v>
      </c>
    </row>
    <row r="4493" spans="1:13">
      <c r="A4493" s="107">
        <v>59904</v>
      </c>
      <c r="B4493" s="108" t="s">
        <v>3559</v>
      </c>
      <c r="C4493" s="108" t="s">
        <v>1075</v>
      </c>
      <c r="D4493" s="107">
        <v>19876</v>
      </c>
      <c r="E4493" s="108" t="s">
        <v>140</v>
      </c>
      <c r="F4493" s="108" t="s">
        <v>603</v>
      </c>
      <c r="G4493" s="108" t="s">
        <v>661</v>
      </c>
      <c r="H4493" s="108" t="s">
        <v>662</v>
      </c>
      <c r="I4493" s="108" t="s">
        <v>662</v>
      </c>
      <c r="J4493" s="109">
        <v>118</v>
      </c>
      <c r="K4493" s="107">
        <v>2020</v>
      </c>
      <c r="L4493" s="98"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98" t="b">
        <f t="shared" si="70"/>
        <v>1</v>
      </c>
    </row>
    <row r="4494" spans="1:13">
      <c r="A4494" s="107">
        <v>59906</v>
      </c>
      <c r="B4494" s="108" t="s">
        <v>3560</v>
      </c>
      <c r="C4494" s="108" t="s">
        <v>3561</v>
      </c>
      <c r="D4494" s="107">
        <v>59675</v>
      </c>
      <c r="E4494" s="108" t="s">
        <v>118</v>
      </c>
      <c r="F4494" s="108" t="s">
        <v>679</v>
      </c>
      <c r="G4494" s="108" t="s">
        <v>644</v>
      </c>
      <c r="H4494" s="108" t="s">
        <v>604</v>
      </c>
      <c r="I4494" s="108" t="s">
        <v>604</v>
      </c>
      <c r="J4494" s="109">
        <v>5700469</v>
      </c>
      <c r="K4494" s="107">
        <v>2020</v>
      </c>
      <c r="L4494" s="98"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98" t="b">
        <f t="shared" si="70"/>
        <v>1</v>
      </c>
    </row>
    <row r="4495" spans="1:13">
      <c r="A4495" s="107">
        <v>59911</v>
      </c>
      <c r="B4495" s="108" t="s">
        <v>3562</v>
      </c>
      <c r="C4495" s="108" t="s">
        <v>1075</v>
      </c>
      <c r="D4495" s="107">
        <v>19876</v>
      </c>
      <c r="E4495" s="108" t="s">
        <v>140</v>
      </c>
      <c r="F4495" s="108" t="s">
        <v>603</v>
      </c>
      <c r="G4495" s="108" t="s">
        <v>661</v>
      </c>
      <c r="H4495" s="108" t="s">
        <v>662</v>
      </c>
      <c r="I4495" s="108" t="s">
        <v>662</v>
      </c>
      <c r="J4495" s="109">
        <v>2904</v>
      </c>
      <c r="K4495" s="107">
        <v>2020</v>
      </c>
      <c r="L4495" s="98"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98" t="b">
        <f t="shared" si="70"/>
        <v>1</v>
      </c>
    </row>
    <row r="4496" spans="1:13">
      <c r="A4496" s="107">
        <v>59913</v>
      </c>
      <c r="B4496" s="108" t="s">
        <v>3563</v>
      </c>
      <c r="C4496" s="108" t="s">
        <v>1075</v>
      </c>
      <c r="D4496" s="107">
        <v>19876</v>
      </c>
      <c r="E4496" s="108" t="s">
        <v>140</v>
      </c>
      <c r="F4496" s="108" t="s">
        <v>603</v>
      </c>
      <c r="G4496" s="108" t="s">
        <v>16</v>
      </c>
      <c r="H4496" s="108" t="s">
        <v>604</v>
      </c>
      <c r="I4496" s="108" t="s">
        <v>604</v>
      </c>
      <c r="J4496" s="109">
        <v>0</v>
      </c>
      <c r="K4496" s="107">
        <v>2020</v>
      </c>
      <c r="L4496" s="98"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98" t="b">
        <f t="shared" si="70"/>
        <v>1</v>
      </c>
    </row>
    <row r="4497" spans="1:13">
      <c r="A4497" s="107">
        <v>59913</v>
      </c>
      <c r="B4497" s="108" t="s">
        <v>3563</v>
      </c>
      <c r="C4497" s="108" t="s">
        <v>1075</v>
      </c>
      <c r="D4497" s="107">
        <v>19876</v>
      </c>
      <c r="E4497" s="108" t="s">
        <v>140</v>
      </c>
      <c r="F4497" s="108" t="s">
        <v>603</v>
      </c>
      <c r="G4497" s="108" t="s">
        <v>24</v>
      </c>
      <c r="H4497" s="108" t="s">
        <v>604</v>
      </c>
      <c r="I4497" s="108" t="s">
        <v>604</v>
      </c>
      <c r="J4497" s="109">
        <v>10675865</v>
      </c>
      <c r="K4497" s="107">
        <v>2020</v>
      </c>
      <c r="L4497" s="98"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98" t="b">
        <f t="shared" si="70"/>
        <v>1</v>
      </c>
    </row>
    <row r="4498" spans="1:13">
      <c r="A4498" s="107">
        <v>59919</v>
      </c>
      <c r="B4498" s="108" t="s">
        <v>3564</v>
      </c>
      <c r="C4498" s="108" t="s">
        <v>1012</v>
      </c>
      <c r="D4498" s="107">
        <v>13407</v>
      </c>
      <c r="E4498" s="108" t="s">
        <v>25</v>
      </c>
      <c r="F4498" s="108" t="s">
        <v>603</v>
      </c>
      <c r="G4498" s="108" t="s">
        <v>661</v>
      </c>
      <c r="H4498" s="108" t="s">
        <v>662</v>
      </c>
      <c r="I4498" s="108" t="s">
        <v>662</v>
      </c>
      <c r="J4498" s="109">
        <v>40088</v>
      </c>
      <c r="K4498" s="107">
        <v>2020</v>
      </c>
      <c r="L4498" s="98"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98" t="b">
        <f t="shared" si="70"/>
        <v>1</v>
      </c>
    </row>
    <row r="4499" spans="1:13">
      <c r="A4499" s="107">
        <v>59940</v>
      </c>
      <c r="B4499" s="108" t="s">
        <v>3565</v>
      </c>
      <c r="C4499" s="108" t="s">
        <v>2957</v>
      </c>
      <c r="D4499" s="107">
        <v>56769</v>
      </c>
      <c r="E4499" s="108" t="s">
        <v>16</v>
      </c>
      <c r="F4499" s="108" t="s">
        <v>679</v>
      </c>
      <c r="G4499" s="108" t="s">
        <v>661</v>
      </c>
      <c r="H4499" s="108" t="s">
        <v>662</v>
      </c>
      <c r="I4499" s="108" t="s">
        <v>662</v>
      </c>
      <c r="J4499" s="109">
        <v>530525</v>
      </c>
      <c r="K4499" s="107">
        <v>2020</v>
      </c>
      <c r="L4499" s="98"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98" t="b">
        <f t="shared" si="70"/>
        <v>1</v>
      </c>
    </row>
    <row r="4500" spans="1:13">
      <c r="A4500" s="107">
        <v>59941</v>
      </c>
      <c r="B4500" s="108" t="s">
        <v>3566</v>
      </c>
      <c r="C4500" s="108" t="s">
        <v>3298</v>
      </c>
      <c r="D4500" s="107">
        <v>58468</v>
      </c>
      <c r="E4500" s="108" t="s">
        <v>134</v>
      </c>
      <c r="F4500" s="108" t="s">
        <v>679</v>
      </c>
      <c r="G4500" s="108" t="s">
        <v>661</v>
      </c>
      <c r="H4500" s="108" t="s">
        <v>662</v>
      </c>
      <c r="I4500" s="108" t="s">
        <v>662</v>
      </c>
      <c r="J4500" s="109">
        <v>219756</v>
      </c>
      <c r="K4500" s="107">
        <v>2020</v>
      </c>
      <c r="L4500" s="98"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98" t="b">
        <f t="shared" si="70"/>
        <v>1</v>
      </c>
    </row>
    <row r="4501" spans="1:13">
      <c r="A4501" s="107">
        <v>59943</v>
      </c>
      <c r="B4501" s="108" t="s">
        <v>3567</v>
      </c>
      <c r="C4501" s="108" t="s">
        <v>3156</v>
      </c>
      <c r="D4501" s="107">
        <v>59139</v>
      </c>
      <c r="E4501" s="108" t="s">
        <v>132</v>
      </c>
      <c r="F4501" s="108" t="s">
        <v>679</v>
      </c>
      <c r="G4501" s="108" t="s">
        <v>846</v>
      </c>
      <c r="H4501" s="108" t="s">
        <v>847</v>
      </c>
      <c r="I4501" s="108" t="s">
        <v>847</v>
      </c>
      <c r="J4501" s="109">
        <v>688790.04</v>
      </c>
      <c r="K4501" s="107">
        <v>2020</v>
      </c>
      <c r="L4501" s="98"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98" t="b">
        <f t="shared" si="70"/>
        <v>1</v>
      </c>
    </row>
    <row r="4502" spans="1:13">
      <c r="A4502" s="107">
        <v>59945</v>
      </c>
      <c r="B4502" s="108" t="s">
        <v>3568</v>
      </c>
      <c r="C4502" s="108" t="s">
        <v>3298</v>
      </c>
      <c r="D4502" s="107">
        <v>58468</v>
      </c>
      <c r="E4502" s="108" t="s">
        <v>134</v>
      </c>
      <c r="F4502" s="108" t="s">
        <v>679</v>
      </c>
      <c r="G4502" s="108" t="s">
        <v>661</v>
      </c>
      <c r="H4502" s="108" t="s">
        <v>662</v>
      </c>
      <c r="I4502" s="108" t="s">
        <v>662</v>
      </c>
      <c r="J4502" s="109">
        <v>131285</v>
      </c>
      <c r="K4502" s="107">
        <v>2020</v>
      </c>
      <c r="L4502" s="98"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98" t="b">
        <f t="shared" si="70"/>
        <v>1</v>
      </c>
    </row>
    <row r="4503" spans="1:13">
      <c r="A4503" s="107">
        <v>59946</v>
      </c>
      <c r="B4503" s="108" t="s">
        <v>3569</v>
      </c>
      <c r="C4503" s="108" t="s">
        <v>3298</v>
      </c>
      <c r="D4503" s="107">
        <v>58468</v>
      </c>
      <c r="E4503" s="108" t="s">
        <v>134</v>
      </c>
      <c r="F4503" s="108" t="s">
        <v>679</v>
      </c>
      <c r="G4503" s="108" t="s">
        <v>661</v>
      </c>
      <c r="H4503" s="108" t="s">
        <v>662</v>
      </c>
      <c r="I4503" s="108" t="s">
        <v>662</v>
      </c>
      <c r="J4503" s="109">
        <v>215828</v>
      </c>
      <c r="K4503" s="107">
        <v>2020</v>
      </c>
      <c r="L4503" s="98"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98" t="b">
        <f t="shared" si="70"/>
        <v>1</v>
      </c>
    </row>
    <row r="4504" spans="1:13">
      <c r="A4504" s="107">
        <v>59947</v>
      </c>
      <c r="B4504" s="108" t="s">
        <v>3570</v>
      </c>
      <c r="C4504" s="108" t="s">
        <v>3571</v>
      </c>
      <c r="D4504" s="107">
        <v>59710</v>
      </c>
      <c r="E4504" s="108" t="s">
        <v>14</v>
      </c>
      <c r="F4504" s="108" t="s">
        <v>679</v>
      </c>
      <c r="G4504" s="108" t="s">
        <v>661</v>
      </c>
      <c r="H4504" s="108" t="s">
        <v>662</v>
      </c>
      <c r="I4504" s="108" t="s">
        <v>662</v>
      </c>
      <c r="J4504" s="109">
        <v>24175.86</v>
      </c>
      <c r="K4504" s="107">
        <v>2020</v>
      </c>
      <c r="L4504" s="98"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98" t="b">
        <f t="shared" si="70"/>
        <v>1</v>
      </c>
    </row>
    <row r="4505" spans="1:13">
      <c r="A4505" s="107">
        <v>59949</v>
      </c>
      <c r="B4505" s="108" t="s">
        <v>3572</v>
      </c>
      <c r="C4505" s="108" t="s">
        <v>3573</v>
      </c>
      <c r="D4505" s="107">
        <v>59712</v>
      </c>
      <c r="E4505" s="108" t="s">
        <v>68</v>
      </c>
      <c r="F4505" s="108" t="s">
        <v>679</v>
      </c>
      <c r="G4505" s="108" t="s">
        <v>725</v>
      </c>
      <c r="H4505" s="108" t="s">
        <v>726</v>
      </c>
      <c r="I4505" s="108" t="s">
        <v>727</v>
      </c>
      <c r="J4505" s="109">
        <v>-1920</v>
      </c>
      <c r="K4505" s="107">
        <v>2020</v>
      </c>
      <c r="L4505" s="98"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98" t="b">
        <f t="shared" si="70"/>
        <v>1</v>
      </c>
    </row>
    <row r="4506" spans="1:13">
      <c r="A4506" s="107">
        <v>59953</v>
      </c>
      <c r="B4506" s="108" t="s">
        <v>3574</v>
      </c>
      <c r="C4506" s="108" t="s">
        <v>3575</v>
      </c>
      <c r="D4506" s="107">
        <v>59714</v>
      </c>
      <c r="E4506" s="108" t="s">
        <v>94</v>
      </c>
      <c r="F4506" s="108" t="s">
        <v>679</v>
      </c>
      <c r="G4506" s="108" t="s">
        <v>846</v>
      </c>
      <c r="H4506" s="108" t="s">
        <v>847</v>
      </c>
      <c r="I4506" s="108" t="s">
        <v>847</v>
      </c>
      <c r="J4506" s="109">
        <v>80222</v>
      </c>
      <c r="K4506" s="107">
        <v>2020</v>
      </c>
      <c r="L4506" s="98"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98" t="b">
        <f t="shared" si="70"/>
        <v>1</v>
      </c>
    </row>
    <row r="4507" spans="1:13">
      <c r="A4507" s="107">
        <v>59957</v>
      </c>
      <c r="B4507" s="108" t="s">
        <v>3576</v>
      </c>
      <c r="C4507" s="108" t="s">
        <v>1494</v>
      </c>
      <c r="D4507" s="107">
        <v>49893</v>
      </c>
      <c r="E4507" s="108" t="s">
        <v>45</v>
      </c>
      <c r="F4507" s="108" t="s">
        <v>679</v>
      </c>
      <c r="G4507" s="108" t="s">
        <v>725</v>
      </c>
      <c r="H4507" s="108" t="s">
        <v>726</v>
      </c>
      <c r="I4507" s="108" t="s">
        <v>727</v>
      </c>
      <c r="J4507" s="109">
        <v>-13286</v>
      </c>
      <c r="K4507" s="107">
        <v>2020</v>
      </c>
      <c r="L4507" s="98"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98" t="b">
        <f t="shared" si="70"/>
        <v>1</v>
      </c>
    </row>
    <row r="4508" spans="1:13">
      <c r="A4508" s="107">
        <v>59959</v>
      </c>
      <c r="B4508" s="108" t="s">
        <v>3577</v>
      </c>
      <c r="C4508" s="108" t="s">
        <v>3578</v>
      </c>
      <c r="D4508" s="107">
        <v>59718</v>
      </c>
      <c r="E4508" s="108" t="s">
        <v>45</v>
      </c>
      <c r="F4508" s="108" t="s">
        <v>679</v>
      </c>
      <c r="G4508" s="108" t="s">
        <v>725</v>
      </c>
      <c r="H4508" s="108" t="s">
        <v>726</v>
      </c>
      <c r="I4508" s="108" t="s">
        <v>727</v>
      </c>
      <c r="J4508" s="109">
        <v>-1580</v>
      </c>
      <c r="K4508" s="107">
        <v>2020</v>
      </c>
      <c r="L4508" s="98"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98" t="b">
        <f t="shared" si="70"/>
        <v>1</v>
      </c>
    </row>
    <row r="4509" spans="1:13">
      <c r="A4509" s="107">
        <v>59960</v>
      </c>
      <c r="B4509" s="108" t="s">
        <v>3579</v>
      </c>
      <c r="C4509" s="108" t="s">
        <v>3580</v>
      </c>
      <c r="D4509" s="107">
        <v>59717</v>
      </c>
      <c r="E4509" s="108" t="s">
        <v>45</v>
      </c>
      <c r="F4509" s="108" t="s">
        <v>679</v>
      </c>
      <c r="G4509" s="108" t="s">
        <v>725</v>
      </c>
      <c r="H4509" s="108" t="s">
        <v>726</v>
      </c>
      <c r="I4509" s="108" t="s">
        <v>727</v>
      </c>
      <c r="J4509" s="109">
        <v>-848</v>
      </c>
      <c r="K4509" s="107">
        <v>2020</v>
      </c>
      <c r="L4509" s="98"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98" t="b">
        <f t="shared" si="70"/>
        <v>1</v>
      </c>
    </row>
    <row r="4510" spans="1:13">
      <c r="A4510" s="107">
        <v>59964</v>
      </c>
      <c r="B4510" s="108" t="s">
        <v>3581</v>
      </c>
      <c r="C4510" s="108" t="s">
        <v>3430</v>
      </c>
      <c r="D4510" s="107">
        <v>58661</v>
      </c>
      <c r="E4510" s="108" t="s">
        <v>16</v>
      </c>
      <c r="F4510" s="108" t="s">
        <v>679</v>
      </c>
      <c r="G4510" s="108" t="s">
        <v>661</v>
      </c>
      <c r="H4510" s="108" t="s">
        <v>662</v>
      </c>
      <c r="I4510" s="108" t="s">
        <v>662</v>
      </c>
      <c r="J4510" s="109">
        <v>110491</v>
      </c>
      <c r="K4510" s="107">
        <v>2020</v>
      </c>
      <c r="L4510" s="98"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98" t="b">
        <f t="shared" si="70"/>
        <v>1</v>
      </c>
    </row>
    <row r="4511" spans="1:13">
      <c r="A4511" s="107">
        <v>59965</v>
      </c>
      <c r="B4511" s="108" t="s">
        <v>3582</v>
      </c>
      <c r="C4511" s="108" t="s">
        <v>3430</v>
      </c>
      <c r="D4511" s="107">
        <v>58661</v>
      </c>
      <c r="E4511" s="108" t="s">
        <v>134</v>
      </c>
      <c r="F4511" s="108" t="s">
        <v>679</v>
      </c>
      <c r="G4511" s="108" t="s">
        <v>846</v>
      </c>
      <c r="H4511" s="108" t="s">
        <v>847</v>
      </c>
      <c r="I4511" s="108" t="s">
        <v>847</v>
      </c>
      <c r="J4511" s="109">
        <v>163084</v>
      </c>
      <c r="K4511" s="107">
        <v>2020</v>
      </c>
      <c r="L4511" s="98"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98" t="b">
        <f t="shared" si="70"/>
        <v>1</v>
      </c>
    </row>
    <row r="4512" spans="1:13">
      <c r="A4512" s="107">
        <v>59968</v>
      </c>
      <c r="B4512" s="108" t="s">
        <v>3583</v>
      </c>
      <c r="C4512" s="108" t="s">
        <v>2734</v>
      </c>
      <c r="D4512" s="107">
        <v>15399</v>
      </c>
      <c r="E4512" s="108" t="s">
        <v>104</v>
      </c>
      <c r="F4512" s="108" t="s">
        <v>679</v>
      </c>
      <c r="G4512" s="108" t="s">
        <v>846</v>
      </c>
      <c r="H4512" s="108" t="s">
        <v>847</v>
      </c>
      <c r="I4512" s="108" t="s">
        <v>847</v>
      </c>
      <c r="J4512" s="109">
        <v>546267</v>
      </c>
      <c r="K4512" s="107">
        <v>2020</v>
      </c>
      <c r="L4512" s="98"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98" t="b">
        <f t="shared" si="70"/>
        <v>1</v>
      </c>
    </row>
    <row r="4513" spans="1:13">
      <c r="A4513" s="107">
        <v>59972</v>
      </c>
      <c r="B4513" s="108" t="s">
        <v>3584</v>
      </c>
      <c r="C4513" s="108" t="s">
        <v>3585</v>
      </c>
      <c r="D4513" s="107">
        <v>63428</v>
      </c>
      <c r="E4513" s="108" t="s">
        <v>132</v>
      </c>
      <c r="F4513" s="108" t="s">
        <v>679</v>
      </c>
      <c r="G4513" s="108" t="s">
        <v>846</v>
      </c>
      <c r="H4513" s="108" t="s">
        <v>847</v>
      </c>
      <c r="I4513" s="108" t="s">
        <v>847</v>
      </c>
      <c r="J4513" s="109">
        <v>683808</v>
      </c>
      <c r="K4513" s="107">
        <v>2020</v>
      </c>
      <c r="L4513" s="98"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98" t="b">
        <f t="shared" si="70"/>
        <v>1</v>
      </c>
    </row>
    <row r="4514" spans="1:13">
      <c r="A4514" s="107">
        <v>59974</v>
      </c>
      <c r="B4514" s="108" t="s">
        <v>3586</v>
      </c>
      <c r="C4514" s="108" t="s">
        <v>3587</v>
      </c>
      <c r="D4514" s="107">
        <v>59729</v>
      </c>
      <c r="E4514" s="108" t="s">
        <v>21</v>
      </c>
      <c r="F4514" s="108" t="s">
        <v>679</v>
      </c>
      <c r="G4514" s="108" t="s">
        <v>846</v>
      </c>
      <c r="H4514" s="108" t="s">
        <v>847</v>
      </c>
      <c r="I4514" s="108" t="s">
        <v>847</v>
      </c>
      <c r="J4514" s="109">
        <v>836444</v>
      </c>
      <c r="K4514" s="107">
        <v>2020</v>
      </c>
      <c r="L4514" s="98"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98" t="b">
        <f t="shared" si="70"/>
        <v>1</v>
      </c>
    </row>
    <row r="4515" spans="1:13">
      <c r="A4515" s="107">
        <v>59976</v>
      </c>
      <c r="B4515" s="108" t="s">
        <v>3588</v>
      </c>
      <c r="C4515" s="108" t="s">
        <v>3589</v>
      </c>
      <c r="D4515" s="107">
        <v>59727</v>
      </c>
      <c r="E4515" s="108" t="s">
        <v>16</v>
      </c>
      <c r="F4515" s="108" t="s">
        <v>679</v>
      </c>
      <c r="G4515" s="108" t="s">
        <v>661</v>
      </c>
      <c r="H4515" s="108" t="s">
        <v>662</v>
      </c>
      <c r="I4515" s="108" t="s">
        <v>662</v>
      </c>
      <c r="J4515" s="109">
        <v>286961</v>
      </c>
      <c r="K4515" s="107">
        <v>2020</v>
      </c>
      <c r="L4515" s="98"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98" t="b">
        <f t="shared" si="70"/>
        <v>1</v>
      </c>
    </row>
    <row r="4516" spans="1:13">
      <c r="A4516" s="107">
        <v>59977</v>
      </c>
      <c r="B4516" s="108" t="s">
        <v>3590</v>
      </c>
      <c r="C4516" s="108" t="s">
        <v>3591</v>
      </c>
      <c r="D4516" s="107">
        <v>59728</v>
      </c>
      <c r="E4516" s="108" t="s">
        <v>16</v>
      </c>
      <c r="F4516" s="108" t="s">
        <v>679</v>
      </c>
      <c r="G4516" s="108" t="s">
        <v>661</v>
      </c>
      <c r="H4516" s="108" t="s">
        <v>662</v>
      </c>
      <c r="I4516" s="108" t="s">
        <v>662</v>
      </c>
      <c r="J4516" s="109">
        <v>221110</v>
      </c>
      <c r="K4516" s="107">
        <v>2020</v>
      </c>
      <c r="L4516" s="98"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98" t="b">
        <f t="shared" si="70"/>
        <v>1</v>
      </c>
    </row>
    <row r="4517" spans="1:13">
      <c r="A4517" s="107">
        <v>59993</v>
      </c>
      <c r="B4517" s="108" t="s">
        <v>3592</v>
      </c>
      <c r="C4517" s="108" t="s">
        <v>794</v>
      </c>
      <c r="D4517" s="107">
        <v>6452</v>
      </c>
      <c r="E4517" s="108" t="s">
        <v>31</v>
      </c>
      <c r="F4517" s="108" t="s">
        <v>603</v>
      </c>
      <c r="G4517" s="108" t="s">
        <v>725</v>
      </c>
      <c r="H4517" s="108" t="s">
        <v>726</v>
      </c>
      <c r="I4517" s="108" t="s">
        <v>727</v>
      </c>
      <c r="J4517" s="109">
        <v>-1793</v>
      </c>
      <c r="K4517" s="107">
        <v>2020</v>
      </c>
      <c r="L4517" s="98"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98" t="b">
        <f t="shared" si="70"/>
        <v>1</v>
      </c>
    </row>
    <row r="4518" spans="1:13">
      <c r="A4518" s="107">
        <v>59993</v>
      </c>
      <c r="B4518" s="108" t="s">
        <v>3592</v>
      </c>
      <c r="C4518" s="108" t="s">
        <v>794</v>
      </c>
      <c r="D4518" s="107">
        <v>6452</v>
      </c>
      <c r="E4518" s="108" t="s">
        <v>31</v>
      </c>
      <c r="F4518" s="108" t="s">
        <v>603</v>
      </c>
      <c r="G4518" s="108" t="s">
        <v>661</v>
      </c>
      <c r="H4518" s="108" t="s">
        <v>662</v>
      </c>
      <c r="I4518" s="108" t="s">
        <v>662</v>
      </c>
      <c r="J4518" s="109">
        <v>157073</v>
      </c>
      <c r="K4518" s="107">
        <v>2020</v>
      </c>
      <c r="L4518" s="98"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98" t="b">
        <f t="shared" si="70"/>
        <v>1</v>
      </c>
    </row>
    <row r="4519" spans="1:13">
      <c r="A4519" s="107">
        <v>59994</v>
      </c>
      <c r="B4519" s="108" t="s">
        <v>3593</v>
      </c>
      <c r="C4519" s="108" t="s">
        <v>1459</v>
      </c>
      <c r="D4519" s="107">
        <v>17650</v>
      </c>
      <c r="E4519" s="108" t="s">
        <v>132</v>
      </c>
      <c r="F4519" s="108" t="s">
        <v>679</v>
      </c>
      <c r="G4519" s="108" t="s">
        <v>661</v>
      </c>
      <c r="H4519" s="108" t="s">
        <v>662</v>
      </c>
      <c r="I4519" s="108" t="s">
        <v>662</v>
      </c>
      <c r="J4519" s="109">
        <v>414578</v>
      </c>
      <c r="K4519" s="107">
        <v>2020</v>
      </c>
      <c r="L4519" s="98"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98" t="b">
        <f t="shared" si="70"/>
        <v>1</v>
      </c>
    </row>
    <row r="4520" spans="1:13">
      <c r="A4520" s="107">
        <v>60009</v>
      </c>
      <c r="B4520" s="108" t="s">
        <v>3594</v>
      </c>
      <c r="C4520" s="108" t="s">
        <v>3595</v>
      </c>
      <c r="D4520" s="107">
        <v>59755</v>
      </c>
      <c r="E4520" s="108" t="s">
        <v>41</v>
      </c>
      <c r="F4520" s="108" t="s">
        <v>679</v>
      </c>
      <c r="G4520" s="108" t="s">
        <v>661</v>
      </c>
      <c r="H4520" s="108" t="s">
        <v>662</v>
      </c>
      <c r="I4520" s="108" t="s">
        <v>662</v>
      </c>
      <c r="J4520" s="109">
        <v>45900</v>
      </c>
      <c r="K4520" s="107">
        <v>2020</v>
      </c>
      <c r="L4520" s="98"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98" t="b">
        <f t="shared" si="70"/>
        <v>1</v>
      </c>
    </row>
    <row r="4521" spans="1:13">
      <c r="A4521" s="107">
        <v>60010</v>
      </c>
      <c r="B4521" s="108" t="s">
        <v>3596</v>
      </c>
      <c r="C4521" s="108" t="s">
        <v>3597</v>
      </c>
      <c r="D4521" s="107">
        <v>59756</v>
      </c>
      <c r="E4521" s="108" t="s">
        <v>41</v>
      </c>
      <c r="F4521" s="108" t="s">
        <v>679</v>
      </c>
      <c r="G4521" s="108" t="s">
        <v>661</v>
      </c>
      <c r="H4521" s="108" t="s">
        <v>662</v>
      </c>
      <c r="I4521" s="108" t="s">
        <v>662</v>
      </c>
      <c r="J4521" s="109">
        <v>46852</v>
      </c>
      <c r="K4521" s="107">
        <v>2020</v>
      </c>
      <c r="L4521" s="98"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98" t="b">
        <f t="shared" si="70"/>
        <v>1</v>
      </c>
    </row>
    <row r="4522" spans="1:13">
      <c r="A4522" s="107">
        <v>60011</v>
      </c>
      <c r="B4522" s="108" t="s">
        <v>3598</v>
      </c>
      <c r="C4522" s="108" t="s">
        <v>3599</v>
      </c>
      <c r="D4522" s="107">
        <v>59757</v>
      </c>
      <c r="E4522" s="108" t="s">
        <v>41</v>
      </c>
      <c r="F4522" s="108" t="s">
        <v>679</v>
      </c>
      <c r="G4522" s="108" t="s">
        <v>661</v>
      </c>
      <c r="H4522" s="108" t="s">
        <v>662</v>
      </c>
      <c r="I4522" s="108" t="s">
        <v>662</v>
      </c>
      <c r="J4522" s="109">
        <v>45758</v>
      </c>
      <c r="K4522" s="107">
        <v>2020</v>
      </c>
      <c r="L4522" s="98"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98" t="b">
        <f t="shared" si="70"/>
        <v>1</v>
      </c>
    </row>
    <row r="4523" spans="1:13">
      <c r="A4523" s="107">
        <v>60012</v>
      </c>
      <c r="B4523" s="108" t="s">
        <v>3600</v>
      </c>
      <c r="C4523" s="108" t="s">
        <v>3601</v>
      </c>
      <c r="D4523" s="107">
        <v>59758</v>
      </c>
      <c r="E4523" s="108" t="s">
        <v>41</v>
      </c>
      <c r="F4523" s="108" t="s">
        <v>679</v>
      </c>
      <c r="G4523" s="108" t="s">
        <v>661</v>
      </c>
      <c r="H4523" s="108" t="s">
        <v>662</v>
      </c>
      <c r="I4523" s="108" t="s">
        <v>662</v>
      </c>
      <c r="J4523" s="109">
        <v>46501</v>
      </c>
      <c r="K4523" s="107">
        <v>2020</v>
      </c>
      <c r="L4523" s="98"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98" t="b">
        <f t="shared" si="70"/>
        <v>1</v>
      </c>
    </row>
    <row r="4524" spans="1:13">
      <c r="A4524" s="107">
        <v>60014</v>
      </c>
      <c r="B4524" s="108" t="s">
        <v>3602</v>
      </c>
      <c r="C4524" s="108" t="s">
        <v>794</v>
      </c>
      <c r="D4524" s="107">
        <v>6452</v>
      </c>
      <c r="E4524" s="108" t="s">
        <v>31</v>
      </c>
      <c r="F4524" s="108" t="s">
        <v>603</v>
      </c>
      <c r="G4524" s="108" t="s">
        <v>661</v>
      </c>
      <c r="H4524" s="108" t="s">
        <v>662</v>
      </c>
      <c r="I4524" s="108" t="s">
        <v>662</v>
      </c>
      <c r="J4524" s="109">
        <v>161541</v>
      </c>
      <c r="K4524" s="107">
        <v>2020</v>
      </c>
      <c r="L4524" s="98"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98" t="b">
        <f t="shared" si="70"/>
        <v>1</v>
      </c>
    </row>
    <row r="4525" spans="1:13">
      <c r="A4525" s="107">
        <v>60016</v>
      </c>
      <c r="B4525" s="108" t="s">
        <v>3603</v>
      </c>
      <c r="C4525" s="108" t="s">
        <v>3604</v>
      </c>
      <c r="D4525" s="107">
        <v>17470</v>
      </c>
      <c r="E4525" s="108" t="s">
        <v>143</v>
      </c>
      <c r="F4525" s="108" t="s">
        <v>603</v>
      </c>
      <c r="G4525" s="108" t="s">
        <v>725</v>
      </c>
      <c r="H4525" s="108" t="s">
        <v>726</v>
      </c>
      <c r="I4525" s="108" t="s">
        <v>727</v>
      </c>
      <c r="J4525" s="109">
        <v>0</v>
      </c>
      <c r="K4525" s="107">
        <v>2020</v>
      </c>
      <c r="L4525" s="98"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98" t="b">
        <f t="shared" si="70"/>
        <v>1</v>
      </c>
    </row>
    <row r="4526" spans="1:13">
      <c r="A4526" s="107">
        <v>60017</v>
      </c>
      <c r="B4526" s="108" t="s">
        <v>3605</v>
      </c>
      <c r="C4526" s="108" t="s">
        <v>958</v>
      </c>
      <c r="D4526" s="107">
        <v>5109</v>
      </c>
      <c r="E4526" s="108" t="s">
        <v>73</v>
      </c>
      <c r="F4526" s="108" t="s">
        <v>603</v>
      </c>
      <c r="G4526" s="108" t="s">
        <v>661</v>
      </c>
      <c r="H4526" s="108" t="s">
        <v>662</v>
      </c>
      <c r="I4526" s="108" t="s">
        <v>662</v>
      </c>
      <c r="J4526" s="109">
        <v>1253</v>
      </c>
      <c r="K4526" s="107">
        <v>2020</v>
      </c>
      <c r="L4526" s="98"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98" t="b">
        <f t="shared" si="70"/>
        <v>1</v>
      </c>
    </row>
    <row r="4527" spans="1:13">
      <c r="A4527" s="107">
        <v>60018</v>
      </c>
      <c r="B4527" s="108" t="s">
        <v>3606</v>
      </c>
      <c r="C4527" s="108" t="s">
        <v>958</v>
      </c>
      <c r="D4527" s="107">
        <v>5109</v>
      </c>
      <c r="E4527" s="108" t="s">
        <v>73</v>
      </c>
      <c r="F4527" s="108" t="s">
        <v>603</v>
      </c>
      <c r="G4527" s="108" t="s">
        <v>661</v>
      </c>
      <c r="H4527" s="108" t="s">
        <v>662</v>
      </c>
      <c r="I4527" s="108" t="s">
        <v>662</v>
      </c>
      <c r="J4527" s="109">
        <v>810</v>
      </c>
      <c r="K4527" s="107">
        <v>2020</v>
      </c>
      <c r="L4527" s="98"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98" t="b">
        <f t="shared" si="70"/>
        <v>1</v>
      </c>
    </row>
    <row r="4528" spans="1:13">
      <c r="A4528" s="107">
        <v>60019</v>
      </c>
      <c r="B4528" s="108" t="s">
        <v>3607</v>
      </c>
      <c r="C4528" s="108" t="s">
        <v>958</v>
      </c>
      <c r="D4528" s="107">
        <v>5109</v>
      </c>
      <c r="E4528" s="108" t="s">
        <v>73</v>
      </c>
      <c r="F4528" s="108" t="s">
        <v>603</v>
      </c>
      <c r="G4528" s="108" t="s">
        <v>661</v>
      </c>
      <c r="H4528" s="108" t="s">
        <v>662</v>
      </c>
      <c r="I4528" s="108" t="s">
        <v>662</v>
      </c>
      <c r="J4528" s="109">
        <v>2640</v>
      </c>
      <c r="K4528" s="107">
        <v>2020</v>
      </c>
      <c r="L4528" s="98"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98" t="b">
        <f t="shared" si="70"/>
        <v>1</v>
      </c>
    </row>
    <row r="4529" spans="1:13">
      <c r="A4529" s="107">
        <v>60024</v>
      </c>
      <c r="B4529" s="108" t="s">
        <v>3608</v>
      </c>
      <c r="C4529" s="108" t="s">
        <v>3609</v>
      </c>
      <c r="D4529" s="107">
        <v>59764</v>
      </c>
      <c r="E4529" s="108" t="s">
        <v>38</v>
      </c>
      <c r="F4529" s="108" t="s">
        <v>679</v>
      </c>
      <c r="G4529" s="108" t="s">
        <v>661</v>
      </c>
      <c r="H4529" s="108" t="s">
        <v>662</v>
      </c>
      <c r="I4529" s="108" t="s">
        <v>662</v>
      </c>
      <c r="J4529" s="109">
        <v>79737</v>
      </c>
      <c r="K4529" s="107">
        <v>2020</v>
      </c>
      <c r="L4529" s="98"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98" t="b">
        <f t="shared" si="70"/>
        <v>1</v>
      </c>
    </row>
    <row r="4530" spans="1:13">
      <c r="A4530" s="107">
        <v>60030</v>
      </c>
      <c r="B4530" s="108" t="s">
        <v>3610</v>
      </c>
      <c r="C4530" s="108" t="s">
        <v>3298</v>
      </c>
      <c r="D4530" s="107">
        <v>58468</v>
      </c>
      <c r="E4530" s="108" t="s">
        <v>104</v>
      </c>
      <c r="F4530" s="108" t="s">
        <v>679</v>
      </c>
      <c r="G4530" s="108" t="s">
        <v>661</v>
      </c>
      <c r="H4530" s="108" t="s">
        <v>662</v>
      </c>
      <c r="I4530" s="108" t="s">
        <v>662</v>
      </c>
      <c r="J4530" s="109">
        <v>158084</v>
      </c>
      <c r="K4530" s="107">
        <v>2020</v>
      </c>
      <c r="L4530" s="98"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98" t="b">
        <f t="shared" si="70"/>
        <v>1</v>
      </c>
    </row>
    <row r="4531" spans="1:13">
      <c r="A4531" s="107">
        <v>60033</v>
      </c>
      <c r="B4531" s="108" t="s">
        <v>3611</v>
      </c>
      <c r="C4531" s="108" t="s">
        <v>3612</v>
      </c>
      <c r="D4531" s="107">
        <v>61423</v>
      </c>
      <c r="E4531" s="108" t="s">
        <v>16</v>
      </c>
      <c r="F4531" s="108" t="s">
        <v>679</v>
      </c>
      <c r="G4531" s="108" t="s">
        <v>661</v>
      </c>
      <c r="H4531" s="108" t="s">
        <v>662</v>
      </c>
      <c r="I4531" s="108" t="s">
        <v>662</v>
      </c>
      <c r="J4531" s="109">
        <v>340841</v>
      </c>
      <c r="K4531" s="107">
        <v>2020</v>
      </c>
      <c r="L4531" s="98"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98" t="b">
        <f t="shared" si="70"/>
        <v>1</v>
      </c>
    </row>
    <row r="4532" spans="1:13">
      <c r="A4532" s="107">
        <v>60034</v>
      </c>
      <c r="B4532" s="108" t="s">
        <v>3613</v>
      </c>
      <c r="C4532" s="108" t="s">
        <v>2980</v>
      </c>
      <c r="D4532" s="107">
        <v>61230</v>
      </c>
      <c r="E4532" s="108" t="s">
        <v>16</v>
      </c>
      <c r="F4532" s="108" t="s">
        <v>679</v>
      </c>
      <c r="G4532" s="108" t="s">
        <v>661</v>
      </c>
      <c r="H4532" s="108" t="s">
        <v>662</v>
      </c>
      <c r="I4532" s="108" t="s">
        <v>662</v>
      </c>
      <c r="J4532" s="109">
        <v>370059</v>
      </c>
      <c r="K4532" s="107">
        <v>2020</v>
      </c>
      <c r="L4532" s="98"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98" t="b">
        <f t="shared" si="70"/>
        <v>1</v>
      </c>
    </row>
    <row r="4533" spans="1:13">
      <c r="A4533" s="107">
        <v>60040</v>
      </c>
      <c r="B4533" s="108" t="s">
        <v>3614</v>
      </c>
      <c r="C4533" s="108" t="s">
        <v>3615</v>
      </c>
      <c r="D4533" s="107">
        <v>19497</v>
      </c>
      <c r="E4533" s="108" t="s">
        <v>24</v>
      </c>
      <c r="F4533" s="108" t="s">
        <v>603</v>
      </c>
      <c r="G4533" s="108" t="s">
        <v>3287</v>
      </c>
      <c r="H4533" s="108" t="s">
        <v>604</v>
      </c>
      <c r="I4533" s="108" t="s">
        <v>604</v>
      </c>
      <c r="J4533" s="109">
        <v>18895</v>
      </c>
      <c r="K4533" s="107">
        <v>2020</v>
      </c>
      <c r="L4533" s="98"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98" t="b">
        <f t="shared" si="70"/>
        <v>1</v>
      </c>
    </row>
    <row r="4534" spans="1:13">
      <c r="A4534" s="107">
        <v>60043</v>
      </c>
      <c r="B4534" s="108" t="s">
        <v>3616</v>
      </c>
      <c r="C4534" s="108" t="s">
        <v>3616</v>
      </c>
      <c r="D4534" s="107">
        <v>61112</v>
      </c>
      <c r="E4534" s="108" t="s">
        <v>16</v>
      </c>
      <c r="F4534" s="108" t="s">
        <v>679</v>
      </c>
      <c r="G4534" s="108" t="s">
        <v>661</v>
      </c>
      <c r="H4534" s="108" t="s">
        <v>662</v>
      </c>
      <c r="I4534" s="108" t="s">
        <v>662</v>
      </c>
      <c r="J4534" s="109">
        <v>93242</v>
      </c>
      <c r="K4534" s="107">
        <v>2020</v>
      </c>
      <c r="L4534" s="98"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98" t="b">
        <f t="shared" si="70"/>
        <v>1</v>
      </c>
    </row>
    <row r="4535" spans="1:13">
      <c r="A4535" s="107">
        <v>60044</v>
      </c>
      <c r="B4535" s="108" t="s">
        <v>3617</v>
      </c>
      <c r="C4535" s="108" t="s">
        <v>3618</v>
      </c>
      <c r="D4535" s="107">
        <v>59777</v>
      </c>
      <c r="E4535" s="108" t="s">
        <v>132</v>
      </c>
      <c r="F4535" s="108" t="s">
        <v>679</v>
      </c>
      <c r="G4535" s="108" t="s">
        <v>661</v>
      </c>
      <c r="H4535" s="108" t="s">
        <v>662</v>
      </c>
      <c r="I4535" s="108" t="s">
        <v>662</v>
      </c>
      <c r="J4535" s="109">
        <v>363498</v>
      </c>
      <c r="K4535" s="107">
        <v>2020</v>
      </c>
      <c r="L4535" s="98"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98" t="b">
        <f t="shared" si="70"/>
        <v>1</v>
      </c>
    </row>
    <row r="4536" spans="1:13">
      <c r="A4536" s="107">
        <v>60045</v>
      </c>
      <c r="B4536" s="108" t="s">
        <v>3619</v>
      </c>
      <c r="C4536" s="108" t="s">
        <v>1494</v>
      </c>
      <c r="D4536" s="107">
        <v>49893</v>
      </c>
      <c r="E4536" s="108" t="s">
        <v>102</v>
      </c>
      <c r="F4536" s="108" t="s">
        <v>679</v>
      </c>
      <c r="G4536" s="108" t="s">
        <v>661</v>
      </c>
      <c r="H4536" s="108" t="s">
        <v>662</v>
      </c>
      <c r="I4536" s="108" t="s">
        <v>662</v>
      </c>
      <c r="J4536" s="109">
        <v>51045</v>
      </c>
      <c r="K4536" s="107">
        <v>2020</v>
      </c>
      <c r="L4536" s="98"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98" t="b">
        <f t="shared" si="70"/>
        <v>1</v>
      </c>
    </row>
    <row r="4537" spans="1:13">
      <c r="A4537" s="107">
        <v>60054</v>
      </c>
      <c r="B4537" s="108" t="s">
        <v>3620</v>
      </c>
      <c r="C4537" s="108" t="s">
        <v>3615</v>
      </c>
      <c r="D4537" s="107">
        <v>19497</v>
      </c>
      <c r="E4537" s="108" t="s">
        <v>24</v>
      </c>
      <c r="F4537" s="108" t="s">
        <v>603</v>
      </c>
      <c r="G4537" s="108" t="s">
        <v>3287</v>
      </c>
      <c r="H4537" s="108" t="s">
        <v>604</v>
      </c>
      <c r="I4537" s="108" t="s">
        <v>604</v>
      </c>
      <c r="J4537" s="109">
        <v>19073</v>
      </c>
      <c r="K4537" s="107">
        <v>2020</v>
      </c>
      <c r="L4537" s="98"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98" t="b">
        <f t="shared" si="70"/>
        <v>1</v>
      </c>
    </row>
    <row r="4538" spans="1:13">
      <c r="A4538" s="107">
        <v>60054</v>
      </c>
      <c r="B4538" s="108" t="s">
        <v>3620</v>
      </c>
      <c r="C4538" s="108" t="s">
        <v>3615</v>
      </c>
      <c r="D4538" s="107">
        <v>19497</v>
      </c>
      <c r="E4538" s="108" t="s">
        <v>24</v>
      </c>
      <c r="F4538" s="108" t="s">
        <v>603</v>
      </c>
      <c r="G4538" s="108" t="s">
        <v>661</v>
      </c>
      <c r="H4538" s="108" t="s">
        <v>662</v>
      </c>
      <c r="I4538" s="108" t="s">
        <v>662</v>
      </c>
      <c r="J4538" s="109">
        <v>3122</v>
      </c>
      <c r="K4538" s="107">
        <v>2020</v>
      </c>
      <c r="L4538" s="98"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98" t="b">
        <f t="shared" si="70"/>
        <v>1</v>
      </c>
    </row>
    <row r="4539" spans="1:13">
      <c r="A4539" s="107">
        <v>60058</v>
      </c>
      <c r="B4539" s="108" t="s">
        <v>3621</v>
      </c>
      <c r="C4539" s="108" t="s">
        <v>3621</v>
      </c>
      <c r="D4539" s="107">
        <v>59790</v>
      </c>
      <c r="E4539" s="108" t="s">
        <v>3</v>
      </c>
      <c r="F4539" s="108" t="s">
        <v>679</v>
      </c>
      <c r="G4539" s="108" t="s">
        <v>661</v>
      </c>
      <c r="H4539" s="108" t="s">
        <v>662</v>
      </c>
      <c r="I4539" s="108" t="s">
        <v>662</v>
      </c>
      <c r="J4539" s="109">
        <v>130714</v>
      </c>
      <c r="K4539" s="107">
        <v>2020</v>
      </c>
      <c r="L4539" s="98"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98" t="b">
        <f t="shared" si="70"/>
        <v>1</v>
      </c>
    </row>
    <row r="4540" spans="1:13">
      <c r="A4540" s="107">
        <v>60061</v>
      </c>
      <c r="B4540" s="108" t="s">
        <v>3622</v>
      </c>
      <c r="C4540" s="108" t="s">
        <v>794</v>
      </c>
      <c r="D4540" s="107">
        <v>6452</v>
      </c>
      <c r="E4540" s="108" t="s">
        <v>31</v>
      </c>
      <c r="F4540" s="108" t="s">
        <v>603</v>
      </c>
      <c r="G4540" s="108" t="s">
        <v>725</v>
      </c>
      <c r="H4540" s="108" t="s">
        <v>726</v>
      </c>
      <c r="I4540" s="108" t="s">
        <v>727</v>
      </c>
      <c r="J4540" s="109">
        <v>-242</v>
      </c>
      <c r="K4540" s="107">
        <v>2020</v>
      </c>
      <c r="L4540" s="98"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98" t="b">
        <f t="shared" si="70"/>
        <v>1</v>
      </c>
    </row>
    <row r="4541" spans="1:13">
      <c r="A4541" s="107">
        <v>60061</v>
      </c>
      <c r="B4541" s="108" t="s">
        <v>3622</v>
      </c>
      <c r="C4541" s="108" t="s">
        <v>794</v>
      </c>
      <c r="D4541" s="107">
        <v>6452</v>
      </c>
      <c r="E4541" s="108" t="s">
        <v>31</v>
      </c>
      <c r="F4541" s="108" t="s">
        <v>603</v>
      </c>
      <c r="G4541" s="108" t="s">
        <v>661</v>
      </c>
      <c r="H4541" s="108" t="s">
        <v>662</v>
      </c>
      <c r="I4541" s="108" t="s">
        <v>662</v>
      </c>
      <c r="J4541" s="109">
        <v>155917</v>
      </c>
      <c r="K4541" s="107">
        <v>2020</v>
      </c>
      <c r="L4541" s="98"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98" t="b">
        <f t="shared" si="70"/>
        <v>1</v>
      </c>
    </row>
    <row r="4542" spans="1:13">
      <c r="A4542" s="107">
        <v>60063</v>
      </c>
      <c r="B4542" s="108" t="s">
        <v>3623</v>
      </c>
      <c r="C4542" s="108" t="s">
        <v>3623</v>
      </c>
      <c r="D4542" s="107">
        <v>59802</v>
      </c>
      <c r="E4542" s="108" t="s">
        <v>35</v>
      </c>
      <c r="F4542" s="108" t="s">
        <v>679</v>
      </c>
      <c r="G4542" s="108" t="s">
        <v>661</v>
      </c>
      <c r="H4542" s="108" t="s">
        <v>662</v>
      </c>
      <c r="I4542" s="108" t="s">
        <v>662</v>
      </c>
      <c r="J4542" s="109">
        <v>98209</v>
      </c>
      <c r="K4542" s="107">
        <v>2020</v>
      </c>
      <c r="L4542" s="98"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98" t="b">
        <f t="shared" si="70"/>
        <v>1</v>
      </c>
    </row>
    <row r="4543" spans="1:13">
      <c r="A4543" s="107">
        <v>60068</v>
      </c>
      <c r="B4543" s="108" t="s">
        <v>3624</v>
      </c>
      <c r="C4543" s="108" t="s">
        <v>3625</v>
      </c>
      <c r="D4543" s="107">
        <v>59806</v>
      </c>
      <c r="E4543" s="108" t="s">
        <v>41</v>
      </c>
      <c r="F4543" s="108" t="s">
        <v>679</v>
      </c>
      <c r="G4543" s="108" t="s">
        <v>661</v>
      </c>
      <c r="H4543" s="108" t="s">
        <v>662</v>
      </c>
      <c r="I4543" s="108" t="s">
        <v>662</v>
      </c>
      <c r="J4543" s="109">
        <v>186520</v>
      </c>
      <c r="K4543" s="107">
        <v>2020</v>
      </c>
      <c r="L4543" s="98"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98" t="b">
        <f t="shared" si="70"/>
        <v>1</v>
      </c>
    </row>
    <row r="4544" spans="1:13">
      <c r="A4544" s="107">
        <v>60087</v>
      </c>
      <c r="B4544" s="108" t="s">
        <v>3626</v>
      </c>
      <c r="C4544" s="108" t="s">
        <v>2887</v>
      </c>
      <c r="D4544" s="107">
        <v>60453</v>
      </c>
      <c r="E4544" s="108" t="s">
        <v>132</v>
      </c>
      <c r="F4544" s="108" t="s">
        <v>679</v>
      </c>
      <c r="G4544" s="108" t="s">
        <v>846</v>
      </c>
      <c r="H4544" s="108" t="s">
        <v>847</v>
      </c>
      <c r="I4544" s="108" t="s">
        <v>847</v>
      </c>
      <c r="J4544" s="109">
        <v>1076693</v>
      </c>
      <c r="K4544" s="107">
        <v>2020</v>
      </c>
      <c r="L4544" s="98"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98" t="b">
        <f t="shared" si="70"/>
        <v>1</v>
      </c>
    </row>
    <row r="4545" spans="1:13">
      <c r="A4545" s="107">
        <v>60088</v>
      </c>
      <c r="B4545" s="108" t="s">
        <v>3627</v>
      </c>
      <c r="C4545" s="108" t="s">
        <v>2887</v>
      </c>
      <c r="D4545" s="107">
        <v>60453</v>
      </c>
      <c r="E4545" s="108" t="s">
        <v>107</v>
      </c>
      <c r="F4545" s="108" t="s">
        <v>679</v>
      </c>
      <c r="G4545" s="108" t="s">
        <v>846</v>
      </c>
      <c r="H4545" s="108" t="s">
        <v>847</v>
      </c>
      <c r="I4545" s="108" t="s">
        <v>847</v>
      </c>
      <c r="J4545" s="109">
        <v>464376</v>
      </c>
      <c r="K4545" s="107">
        <v>2020</v>
      </c>
      <c r="L4545" s="98"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98" t="b">
        <f t="shared" si="70"/>
        <v>1</v>
      </c>
    </row>
    <row r="4546" spans="1:13">
      <c r="A4546" s="107">
        <v>60094</v>
      </c>
      <c r="B4546" s="108" t="s">
        <v>3628</v>
      </c>
      <c r="C4546" s="108" t="s">
        <v>3629</v>
      </c>
      <c r="D4546" s="107">
        <v>59844</v>
      </c>
      <c r="E4546" s="108" t="s">
        <v>16</v>
      </c>
      <c r="F4546" s="108" t="s">
        <v>679</v>
      </c>
      <c r="G4546" s="108" t="s">
        <v>661</v>
      </c>
      <c r="H4546" s="108" t="s">
        <v>662</v>
      </c>
      <c r="I4546" s="108" t="s">
        <v>662</v>
      </c>
      <c r="J4546" s="109">
        <v>223126</v>
      </c>
      <c r="K4546" s="107">
        <v>2020</v>
      </c>
      <c r="L4546" s="98"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98" t="b">
        <f t="shared" si="70"/>
        <v>1</v>
      </c>
    </row>
    <row r="4547" spans="1:13">
      <c r="A4547" s="107">
        <v>60095</v>
      </c>
      <c r="B4547" s="108" t="s">
        <v>3630</v>
      </c>
      <c r="C4547" s="108" t="s">
        <v>3630</v>
      </c>
      <c r="D4547" s="107">
        <v>59845</v>
      </c>
      <c r="E4547" s="108" t="s">
        <v>16</v>
      </c>
      <c r="F4547" s="108" t="s">
        <v>679</v>
      </c>
      <c r="G4547" s="108" t="s">
        <v>661</v>
      </c>
      <c r="H4547" s="108" t="s">
        <v>662</v>
      </c>
      <c r="I4547" s="108" t="s">
        <v>662</v>
      </c>
      <c r="J4547" s="109">
        <v>37090</v>
      </c>
      <c r="K4547" s="107">
        <v>2020</v>
      </c>
      <c r="L4547" s="98"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98" t="b">
        <f t="shared" si="70"/>
        <v>1</v>
      </c>
    </row>
    <row r="4548" spans="1:13">
      <c r="A4548" s="107">
        <v>60104</v>
      </c>
      <c r="B4548" s="108" t="s">
        <v>3631</v>
      </c>
      <c r="C4548" s="108" t="s">
        <v>3631</v>
      </c>
      <c r="D4548" s="107">
        <v>59882</v>
      </c>
      <c r="E4548" s="108" t="s">
        <v>132</v>
      </c>
      <c r="F4548" s="108" t="s">
        <v>679</v>
      </c>
      <c r="G4548" s="108" t="s">
        <v>846</v>
      </c>
      <c r="H4548" s="108" t="s">
        <v>847</v>
      </c>
      <c r="I4548" s="108" t="s">
        <v>847</v>
      </c>
      <c r="J4548" s="109">
        <v>945992</v>
      </c>
      <c r="K4548" s="107">
        <v>2020</v>
      </c>
      <c r="L4548" s="98"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98" t="b">
        <f t="shared" si="70"/>
        <v>1</v>
      </c>
    </row>
    <row r="4549" spans="1:13">
      <c r="A4549" s="107">
        <v>60117</v>
      </c>
      <c r="B4549" s="108" t="s">
        <v>3632</v>
      </c>
      <c r="C4549" s="108" t="s">
        <v>952</v>
      </c>
      <c r="D4549" s="107">
        <v>4254</v>
      </c>
      <c r="E4549" s="108" t="s">
        <v>73</v>
      </c>
      <c r="F4549" s="108" t="s">
        <v>603</v>
      </c>
      <c r="G4549" s="108" t="s">
        <v>661</v>
      </c>
      <c r="H4549" s="108" t="s">
        <v>662</v>
      </c>
      <c r="I4549" s="108" t="s">
        <v>662</v>
      </c>
      <c r="J4549" s="109">
        <v>1545</v>
      </c>
      <c r="K4549" s="107">
        <v>2020</v>
      </c>
      <c r="L4549" s="98"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98" t="b">
        <f t="shared" si="70"/>
        <v>1</v>
      </c>
    </row>
    <row r="4550" spans="1:13">
      <c r="A4550" s="107">
        <v>60118</v>
      </c>
      <c r="B4550" s="108" t="s">
        <v>3633</v>
      </c>
      <c r="C4550" s="108" t="s">
        <v>952</v>
      </c>
      <c r="D4550" s="107">
        <v>4254</v>
      </c>
      <c r="E4550" s="108" t="s">
        <v>73</v>
      </c>
      <c r="F4550" s="108" t="s">
        <v>603</v>
      </c>
      <c r="G4550" s="108" t="s">
        <v>661</v>
      </c>
      <c r="H4550" s="108" t="s">
        <v>662</v>
      </c>
      <c r="I4550" s="108" t="s">
        <v>662</v>
      </c>
      <c r="J4550" s="109">
        <v>4105</v>
      </c>
      <c r="K4550" s="107">
        <v>2020</v>
      </c>
      <c r="L4550" s="98"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98" t="b">
        <f t="shared" si="70"/>
        <v>1</v>
      </c>
    </row>
    <row r="4551" spans="1:13">
      <c r="A4551" s="107">
        <v>60119</v>
      </c>
      <c r="B4551" s="108" t="s">
        <v>3634</v>
      </c>
      <c r="C4551" s="108" t="s">
        <v>3635</v>
      </c>
      <c r="D4551" s="107">
        <v>59893</v>
      </c>
      <c r="E4551" s="108" t="s">
        <v>21</v>
      </c>
      <c r="F4551" s="108" t="s">
        <v>1454</v>
      </c>
      <c r="G4551" s="108" t="s">
        <v>664</v>
      </c>
      <c r="H4551" s="108" t="s">
        <v>636</v>
      </c>
      <c r="I4551" s="108" t="s">
        <v>665</v>
      </c>
      <c r="J4551" s="109">
        <v>5133</v>
      </c>
      <c r="K4551" s="107">
        <v>2020</v>
      </c>
      <c r="L4551" s="98"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98" t="b">
        <f t="shared" si="70"/>
        <v>0</v>
      </c>
    </row>
    <row r="4552" spans="1:13">
      <c r="A4552" s="107">
        <v>60122</v>
      </c>
      <c r="B4552" s="108" t="s">
        <v>3636</v>
      </c>
      <c r="C4552" s="108" t="s">
        <v>942</v>
      </c>
      <c r="D4552" s="107">
        <v>6035</v>
      </c>
      <c r="E4552" s="108" t="s">
        <v>132</v>
      </c>
      <c r="F4552" s="108" t="s">
        <v>679</v>
      </c>
      <c r="G4552" s="108" t="s">
        <v>16</v>
      </c>
      <c r="H4552" s="108" t="s">
        <v>604</v>
      </c>
      <c r="I4552" s="108" t="s">
        <v>604</v>
      </c>
      <c r="J4552" s="109">
        <v>2041116</v>
      </c>
      <c r="K4552" s="107">
        <v>2020</v>
      </c>
      <c r="L4552" s="98"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98"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07">
        <v>60122</v>
      </c>
      <c r="B4553" s="108" t="s">
        <v>3636</v>
      </c>
      <c r="C4553" s="108" t="s">
        <v>942</v>
      </c>
      <c r="D4553" s="107">
        <v>6035</v>
      </c>
      <c r="E4553" s="108" t="s">
        <v>132</v>
      </c>
      <c r="F4553" s="108" t="s">
        <v>679</v>
      </c>
      <c r="G4553" s="108" t="s">
        <v>24</v>
      </c>
      <c r="H4553" s="108" t="s">
        <v>604</v>
      </c>
      <c r="I4553" s="108" t="s">
        <v>604</v>
      </c>
      <c r="J4553" s="109">
        <v>3557401</v>
      </c>
      <c r="K4553" s="107">
        <v>2020</v>
      </c>
      <c r="L4553" s="98"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98" t="b">
        <f t="shared" si="71"/>
        <v>1</v>
      </c>
    </row>
    <row r="4554" spans="1:13">
      <c r="A4554" s="107">
        <v>60123</v>
      </c>
      <c r="B4554" s="108" t="s">
        <v>3637</v>
      </c>
      <c r="C4554" s="108" t="s">
        <v>3638</v>
      </c>
      <c r="D4554" s="107">
        <v>61123</v>
      </c>
      <c r="E4554" s="108" t="s">
        <v>132</v>
      </c>
      <c r="F4554" s="108" t="s">
        <v>679</v>
      </c>
      <c r="G4554" s="108" t="s">
        <v>725</v>
      </c>
      <c r="H4554" s="108" t="s">
        <v>726</v>
      </c>
      <c r="I4554" s="108" t="s">
        <v>727</v>
      </c>
      <c r="J4554" s="109">
        <v>-14204</v>
      </c>
      <c r="K4554" s="107">
        <v>2020</v>
      </c>
      <c r="L4554" s="98"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98" t="b">
        <f t="shared" si="71"/>
        <v>1</v>
      </c>
    </row>
    <row r="4555" spans="1:13">
      <c r="A4555" s="107">
        <v>60123</v>
      </c>
      <c r="B4555" s="108" t="s">
        <v>3637</v>
      </c>
      <c r="C4555" s="108" t="s">
        <v>3638</v>
      </c>
      <c r="D4555" s="107">
        <v>61123</v>
      </c>
      <c r="E4555" s="108" t="s">
        <v>132</v>
      </c>
      <c r="F4555" s="108" t="s">
        <v>679</v>
      </c>
      <c r="G4555" s="108" t="s">
        <v>661</v>
      </c>
      <c r="H4555" s="108" t="s">
        <v>662</v>
      </c>
      <c r="I4555" s="108" t="s">
        <v>662</v>
      </c>
      <c r="J4555" s="109">
        <v>422348</v>
      </c>
      <c r="K4555" s="107">
        <v>2020</v>
      </c>
      <c r="L4555" s="98"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98" t="b">
        <f t="shared" si="71"/>
        <v>1</v>
      </c>
    </row>
    <row r="4556" spans="1:13">
      <c r="A4556" s="107">
        <v>60125</v>
      </c>
      <c r="B4556" s="108" t="s">
        <v>3639</v>
      </c>
      <c r="C4556" s="108" t="s">
        <v>3640</v>
      </c>
      <c r="D4556" s="107">
        <v>59898</v>
      </c>
      <c r="E4556" s="108" t="s">
        <v>38</v>
      </c>
      <c r="F4556" s="108" t="s">
        <v>679</v>
      </c>
      <c r="G4556" s="108" t="s">
        <v>661</v>
      </c>
      <c r="H4556" s="108" t="s">
        <v>662</v>
      </c>
      <c r="I4556" s="108" t="s">
        <v>662</v>
      </c>
      <c r="J4556" s="109">
        <v>78891</v>
      </c>
      <c r="K4556" s="107">
        <v>2020</v>
      </c>
      <c r="L4556" s="98"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98" t="b">
        <f t="shared" si="71"/>
        <v>1</v>
      </c>
    </row>
    <row r="4557" spans="1:13">
      <c r="A4557" s="107">
        <v>60126</v>
      </c>
      <c r="B4557" s="108" t="s">
        <v>3641</v>
      </c>
      <c r="C4557" s="108" t="s">
        <v>3642</v>
      </c>
      <c r="D4557" s="107">
        <v>59899</v>
      </c>
      <c r="E4557" s="108" t="s">
        <v>110</v>
      </c>
      <c r="F4557" s="108" t="s">
        <v>1454</v>
      </c>
      <c r="G4557" s="108" t="s">
        <v>846</v>
      </c>
      <c r="H4557" s="108" t="s">
        <v>847</v>
      </c>
      <c r="I4557" s="108" t="s">
        <v>847</v>
      </c>
      <c r="J4557" s="109">
        <v>3319</v>
      </c>
      <c r="K4557" s="107">
        <v>2020</v>
      </c>
      <c r="L4557" s="98"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98" t="b">
        <f t="shared" si="71"/>
        <v>0</v>
      </c>
    </row>
    <row r="4558" spans="1:13">
      <c r="A4558" s="107">
        <v>60127</v>
      </c>
      <c r="B4558" s="108" t="s">
        <v>3643</v>
      </c>
      <c r="C4558" s="108" t="s">
        <v>3298</v>
      </c>
      <c r="D4558" s="107">
        <v>58468</v>
      </c>
      <c r="E4558" s="108" t="s">
        <v>140</v>
      </c>
      <c r="F4558" s="108" t="s">
        <v>679</v>
      </c>
      <c r="G4558" s="108" t="s">
        <v>661</v>
      </c>
      <c r="H4558" s="108" t="s">
        <v>662</v>
      </c>
      <c r="I4558" s="108" t="s">
        <v>662</v>
      </c>
      <c r="J4558" s="109">
        <v>155430</v>
      </c>
      <c r="K4558" s="107">
        <v>2020</v>
      </c>
      <c r="L4558" s="98"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98" t="b">
        <f t="shared" si="71"/>
        <v>1</v>
      </c>
    </row>
    <row r="4559" spans="1:13">
      <c r="A4559" s="107">
        <v>60130</v>
      </c>
      <c r="B4559" s="108" t="s">
        <v>3644</v>
      </c>
      <c r="C4559" s="108" t="s">
        <v>3645</v>
      </c>
      <c r="D4559" s="107">
        <v>5199</v>
      </c>
      <c r="E4559" s="108" t="s">
        <v>151</v>
      </c>
      <c r="F4559" s="108" t="s">
        <v>1570</v>
      </c>
      <c r="G4559" s="108" t="s">
        <v>649</v>
      </c>
      <c r="H4559" s="108" t="s">
        <v>604</v>
      </c>
      <c r="I4559" s="108" t="s">
        <v>604</v>
      </c>
      <c r="J4559" s="109">
        <v>27254</v>
      </c>
      <c r="K4559" s="107">
        <v>2020</v>
      </c>
      <c r="L4559" s="98"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98" t="b">
        <f t="shared" si="71"/>
        <v>0</v>
      </c>
    </row>
    <row r="4560" spans="1:13">
      <c r="A4560" s="107">
        <v>60132</v>
      </c>
      <c r="B4560" s="108" t="s">
        <v>3646</v>
      </c>
      <c r="C4560" s="108" t="s">
        <v>3647</v>
      </c>
      <c r="D4560" s="107">
        <v>62967</v>
      </c>
      <c r="E4560" s="108" t="s">
        <v>146</v>
      </c>
      <c r="F4560" s="108" t="s">
        <v>679</v>
      </c>
      <c r="G4560" s="108" t="s">
        <v>846</v>
      </c>
      <c r="H4560" s="108" t="s">
        <v>847</v>
      </c>
      <c r="I4560" s="108" t="s">
        <v>847</v>
      </c>
      <c r="J4560" s="109">
        <v>323582</v>
      </c>
      <c r="K4560" s="107">
        <v>2020</v>
      </c>
      <c r="L4560" s="98"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98" t="b">
        <f t="shared" si="71"/>
        <v>1</v>
      </c>
    </row>
    <row r="4561" spans="1:13">
      <c r="A4561" s="107">
        <v>60145</v>
      </c>
      <c r="B4561" s="108" t="s">
        <v>3648</v>
      </c>
      <c r="C4561" s="108" t="s">
        <v>2808</v>
      </c>
      <c r="D4561" s="107">
        <v>56545</v>
      </c>
      <c r="E4561" s="108" t="s">
        <v>11</v>
      </c>
      <c r="F4561" s="108" t="s">
        <v>679</v>
      </c>
      <c r="G4561" s="108" t="s">
        <v>846</v>
      </c>
      <c r="H4561" s="108" t="s">
        <v>847</v>
      </c>
      <c r="I4561" s="108" t="s">
        <v>847</v>
      </c>
      <c r="J4561" s="109">
        <v>683441</v>
      </c>
      <c r="K4561" s="107">
        <v>2020</v>
      </c>
      <c r="L4561" s="98"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98" t="b">
        <f t="shared" si="71"/>
        <v>1</v>
      </c>
    </row>
    <row r="4562" spans="1:13">
      <c r="A4562" s="107">
        <v>60149</v>
      </c>
      <c r="B4562" s="108" t="s">
        <v>3649</v>
      </c>
      <c r="C4562" s="108" t="s">
        <v>3501</v>
      </c>
      <c r="D4562" s="107">
        <v>61060</v>
      </c>
      <c r="E4562" s="108" t="s">
        <v>104</v>
      </c>
      <c r="F4562" s="108" t="s">
        <v>679</v>
      </c>
      <c r="G4562" s="108" t="s">
        <v>661</v>
      </c>
      <c r="H4562" s="108" t="s">
        <v>662</v>
      </c>
      <c r="I4562" s="108" t="s">
        <v>662</v>
      </c>
      <c r="J4562" s="109">
        <v>66447</v>
      </c>
      <c r="K4562" s="107">
        <v>2020</v>
      </c>
      <c r="L4562" s="98"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98" t="b">
        <f t="shared" si="71"/>
        <v>1</v>
      </c>
    </row>
    <row r="4563" spans="1:13">
      <c r="A4563" s="107">
        <v>60152</v>
      </c>
      <c r="B4563" s="108" t="s">
        <v>3650</v>
      </c>
      <c r="C4563" s="108" t="s">
        <v>2808</v>
      </c>
      <c r="D4563" s="107">
        <v>56545</v>
      </c>
      <c r="E4563" s="108" t="s">
        <v>11</v>
      </c>
      <c r="F4563" s="108" t="s">
        <v>679</v>
      </c>
      <c r="G4563" s="108" t="s">
        <v>846</v>
      </c>
      <c r="H4563" s="108" t="s">
        <v>847</v>
      </c>
      <c r="I4563" s="108" t="s">
        <v>847</v>
      </c>
      <c r="J4563" s="109">
        <v>539610</v>
      </c>
      <c r="K4563" s="107">
        <v>2020</v>
      </c>
      <c r="L4563" s="98"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98" t="b">
        <f t="shared" si="71"/>
        <v>1</v>
      </c>
    </row>
    <row r="4564" spans="1:13">
      <c r="A4564" s="107">
        <v>60185</v>
      </c>
      <c r="B4564" s="108" t="s">
        <v>3651</v>
      </c>
      <c r="C4564" s="108" t="s">
        <v>3430</v>
      </c>
      <c r="D4564" s="107">
        <v>58661</v>
      </c>
      <c r="E4564" s="108" t="s">
        <v>16</v>
      </c>
      <c r="F4564" s="108" t="s">
        <v>679</v>
      </c>
      <c r="G4564" s="108" t="s">
        <v>661</v>
      </c>
      <c r="H4564" s="108" t="s">
        <v>662</v>
      </c>
      <c r="I4564" s="108" t="s">
        <v>662</v>
      </c>
      <c r="J4564" s="109">
        <v>217655</v>
      </c>
      <c r="K4564" s="107">
        <v>2020</v>
      </c>
      <c r="L4564" s="98"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98" t="b">
        <f t="shared" si="71"/>
        <v>1</v>
      </c>
    </row>
    <row r="4565" spans="1:13">
      <c r="A4565" s="107">
        <v>60186</v>
      </c>
      <c r="B4565" s="108" t="s">
        <v>3652</v>
      </c>
      <c r="C4565" s="108" t="s">
        <v>3430</v>
      </c>
      <c r="D4565" s="107">
        <v>58661</v>
      </c>
      <c r="E4565" s="108" t="s">
        <v>16</v>
      </c>
      <c r="F4565" s="108" t="s">
        <v>679</v>
      </c>
      <c r="G4565" s="108" t="s">
        <v>661</v>
      </c>
      <c r="H4565" s="108" t="s">
        <v>662</v>
      </c>
      <c r="I4565" s="108" t="s">
        <v>662</v>
      </c>
      <c r="J4565" s="109">
        <v>128064</v>
      </c>
      <c r="K4565" s="107">
        <v>2020</v>
      </c>
      <c r="L4565" s="98"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98" t="b">
        <f t="shared" si="71"/>
        <v>1</v>
      </c>
    </row>
    <row r="4566" spans="1:13">
      <c r="A4566" s="107">
        <v>60210</v>
      </c>
      <c r="B4566" s="108" t="s">
        <v>3653</v>
      </c>
      <c r="C4566" s="108" t="s">
        <v>3654</v>
      </c>
      <c r="D4566" s="107">
        <v>59979</v>
      </c>
      <c r="E4566" s="108" t="s">
        <v>132</v>
      </c>
      <c r="F4566" s="108" t="s">
        <v>679</v>
      </c>
      <c r="G4566" s="108" t="s">
        <v>846</v>
      </c>
      <c r="H4566" s="108" t="s">
        <v>847</v>
      </c>
      <c r="I4566" s="108" t="s">
        <v>847</v>
      </c>
      <c r="J4566" s="109">
        <v>192419</v>
      </c>
      <c r="K4566" s="107">
        <v>2020</v>
      </c>
      <c r="L4566" s="98"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98" t="b">
        <f t="shared" si="71"/>
        <v>1</v>
      </c>
    </row>
    <row r="4567" spans="1:13">
      <c r="A4567" s="107">
        <v>60217</v>
      </c>
      <c r="B4567" s="108" t="s">
        <v>3655</v>
      </c>
      <c r="C4567" s="108" t="s">
        <v>3656</v>
      </c>
      <c r="D4567" s="107">
        <v>59999</v>
      </c>
      <c r="E4567" s="108" t="s">
        <v>132</v>
      </c>
      <c r="F4567" s="108" t="s">
        <v>679</v>
      </c>
      <c r="G4567" s="108" t="s">
        <v>846</v>
      </c>
      <c r="H4567" s="108" t="s">
        <v>847</v>
      </c>
      <c r="I4567" s="108" t="s">
        <v>847</v>
      </c>
      <c r="J4567" s="109">
        <v>501799</v>
      </c>
      <c r="K4567" s="107">
        <v>2020</v>
      </c>
      <c r="L4567" s="98"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98" t="b">
        <f t="shared" si="71"/>
        <v>1</v>
      </c>
    </row>
    <row r="4568" spans="1:13">
      <c r="A4568" s="107">
        <v>60218</v>
      </c>
      <c r="B4568" s="108" t="s">
        <v>3657</v>
      </c>
      <c r="C4568" s="108" t="s">
        <v>3658</v>
      </c>
      <c r="D4568" s="107">
        <v>59998</v>
      </c>
      <c r="E4568" s="108" t="s">
        <v>112</v>
      </c>
      <c r="F4568" s="108" t="s">
        <v>679</v>
      </c>
      <c r="G4568" s="108" t="s">
        <v>846</v>
      </c>
      <c r="H4568" s="108" t="s">
        <v>847</v>
      </c>
      <c r="I4568" s="108" t="s">
        <v>847</v>
      </c>
      <c r="J4568" s="109">
        <v>619887</v>
      </c>
      <c r="K4568" s="107">
        <v>2020</v>
      </c>
      <c r="L4568" s="98"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98" t="b">
        <f t="shared" si="71"/>
        <v>1</v>
      </c>
    </row>
    <row r="4569" spans="1:13">
      <c r="A4569" s="107">
        <v>60237</v>
      </c>
      <c r="B4569" s="108" t="s">
        <v>3659</v>
      </c>
      <c r="C4569" s="108" t="s">
        <v>3298</v>
      </c>
      <c r="D4569" s="107">
        <v>58468</v>
      </c>
      <c r="E4569" s="108" t="s">
        <v>16</v>
      </c>
      <c r="F4569" s="108" t="s">
        <v>679</v>
      </c>
      <c r="G4569" s="108" t="s">
        <v>661</v>
      </c>
      <c r="H4569" s="108" t="s">
        <v>662</v>
      </c>
      <c r="I4569" s="108" t="s">
        <v>662</v>
      </c>
      <c r="J4569" s="109">
        <v>74566</v>
      </c>
      <c r="K4569" s="107">
        <v>2020</v>
      </c>
      <c r="L4569" s="98"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98" t="b">
        <f t="shared" si="71"/>
        <v>1</v>
      </c>
    </row>
    <row r="4570" spans="1:13">
      <c r="A4570" s="107">
        <v>60256</v>
      </c>
      <c r="B4570" s="108" t="s">
        <v>3660</v>
      </c>
      <c r="C4570" s="108" t="s">
        <v>3661</v>
      </c>
      <c r="D4570" s="107">
        <v>60044</v>
      </c>
      <c r="E4570" s="108" t="s">
        <v>112</v>
      </c>
      <c r="F4570" s="108" t="s">
        <v>679</v>
      </c>
      <c r="G4570" s="108" t="s">
        <v>846</v>
      </c>
      <c r="H4570" s="108" t="s">
        <v>847</v>
      </c>
      <c r="I4570" s="108" t="s">
        <v>847</v>
      </c>
      <c r="J4570" s="109">
        <v>810854</v>
      </c>
      <c r="K4570" s="107">
        <v>2020</v>
      </c>
      <c r="L4570" s="98"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98" t="b">
        <f t="shared" si="71"/>
        <v>1</v>
      </c>
    </row>
    <row r="4571" spans="1:13">
      <c r="A4571" s="107">
        <v>60258</v>
      </c>
      <c r="B4571" s="108" t="s">
        <v>3662</v>
      </c>
      <c r="C4571" s="108" t="s">
        <v>3663</v>
      </c>
      <c r="D4571" s="107">
        <v>60046</v>
      </c>
      <c r="E4571" s="108" t="s">
        <v>11</v>
      </c>
      <c r="F4571" s="108" t="s">
        <v>679</v>
      </c>
      <c r="G4571" s="108" t="s">
        <v>661</v>
      </c>
      <c r="H4571" s="108" t="s">
        <v>662</v>
      </c>
      <c r="I4571" s="108" t="s">
        <v>662</v>
      </c>
      <c r="J4571" s="109">
        <v>68548</v>
      </c>
      <c r="K4571" s="107">
        <v>2020</v>
      </c>
      <c r="L4571" s="98"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98" t="b">
        <f t="shared" si="71"/>
        <v>1</v>
      </c>
    </row>
    <row r="4572" spans="1:13">
      <c r="A4572" s="107">
        <v>60261</v>
      </c>
      <c r="B4572" s="108" t="s">
        <v>3664</v>
      </c>
      <c r="C4572" s="108" t="s">
        <v>2795</v>
      </c>
      <c r="D4572" s="107">
        <v>57170</v>
      </c>
      <c r="E4572" s="108" t="s">
        <v>25</v>
      </c>
      <c r="F4572" s="108" t="s">
        <v>679</v>
      </c>
      <c r="G4572" s="108" t="s">
        <v>661</v>
      </c>
      <c r="H4572" s="108" t="s">
        <v>662</v>
      </c>
      <c r="I4572" s="108" t="s">
        <v>662</v>
      </c>
      <c r="J4572" s="109">
        <v>289515</v>
      </c>
      <c r="K4572" s="107">
        <v>2020</v>
      </c>
      <c r="L4572" s="98"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98" t="b">
        <f t="shared" si="71"/>
        <v>1</v>
      </c>
    </row>
    <row r="4573" spans="1:13">
      <c r="A4573" s="107">
        <v>60263</v>
      </c>
      <c r="B4573" s="108" t="s">
        <v>3665</v>
      </c>
      <c r="C4573" s="108" t="s">
        <v>3666</v>
      </c>
      <c r="D4573" s="107">
        <v>60047</v>
      </c>
      <c r="E4573" s="108" t="s">
        <v>115</v>
      </c>
      <c r="F4573" s="108" t="s">
        <v>973</v>
      </c>
      <c r="G4573" s="108" t="s">
        <v>649</v>
      </c>
      <c r="H4573" s="108" t="s">
        <v>688</v>
      </c>
      <c r="I4573" s="108" t="s">
        <v>689</v>
      </c>
      <c r="J4573" s="109">
        <v>12586</v>
      </c>
      <c r="K4573" s="107">
        <v>2020</v>
      </c>
      <c r="L4573" s="98"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98" t="b">
        <f t="shared" si="71"/>
        <v>0</v>
      </c>
    </row>
    <row r="4574" spans="1:13">
      <c r="A4574" s="107">
        <v>60264</v>
      </c>
      <c r="B4574" s="108" t="s">
        <v>3667</v>
      </c>
      <c r="C4574" s="108" t="s">
        <v>3668</v>
      </c>
      <c r="D4574" s="107">
        <v>60048</v>
      </c>
      <c r="E4574" s="108" t="s">
        <v>132</v>
      </c>
      <c r="F4574" s="108" t="s">
        <v>679</v>
      </c>
      <c r="G4574" s="108" t="s">
        <v>611</v>
      </c>
      <c r="H4574" s="108" t="s">
        <v>604</v>
      </c>
      <c r="I4574" s="108" t="s">
        <v>604</v>
      </c>
      <c r="J4574" s="109">
        <v>116779</v>
      </c>
      <c r="K4574" s="107">
        <v>2020</v>
      </c>
      <c r="L4574" s="98"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98" t="b">
        <f t="shared" si="71"/>
        <v>1</v>
      </c>
    </row>
    <row r="4575" spans="1:13">
      <c r="A4575" s="107">
        <v>60270</v>
      </c>
      <c r="B4575" s="108" t="s">
        <v>3669</v>
      </c>
      <c r="C4575" s="108" t="s">
        <v>2786</v>
      </c>
      <c r="D4575" s="107">
        <v>56215</v>
      </c>
      <c r="E4575" s="108" t="s">
        <v>132</v>
      </c>
      <c r="F4575" s="108" t="s">
        <v>679</v>
      </c>
      <c r="G4575" s="108" t="s">
        <v>846</v>
      </c>
      <c r="H4575" s="108" t="s">
        <v>847</v>
      </c>
      <c r="I4575" s="108" t="s">
        <v>847</v>
      </c>
      <c r="J4575" s="109">
        <v>612778</v>
      </c>
      <c r="K4575" s="107">
        <v>2020</v>
      </c>
      <c r="L4575" s="98"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98" t="b">
        <f t="shared" si="71"/>
        <v>1</v>
      </c>
    </row>
    <row r="4576" spans="1:13">
      <c r="A4576" s="107">
        <v>60278</v>
      </c>
      <c r="B4576" s="108" t="s">
        <v>3670</v>
      </c>
      <c r="C4576" s="108" t="s">
        <v>3430</v>
      </c>
      <c r="D4576" s="107">
        <v>58661</v>
      </c>
      <c r="E4576" s="108" t="s">
        <v>71</v>
      </c>
      <c r="F4576" s="108" t="s">
        <v>679</v>
      </c>
      <c r="G4576" s="108" t="s">
        <v>661</v>
      </c>
      <c r="H4576" s="108" t="s">
        <v>662</v>
      </c>
      <c r="I4576" s="108" t="s">
        <v>662</v>
      </c>
      <c r="J4576" s="109">
        <v>2949</v>
      </c>
      <c r="K4576" s="107">
        <v>2020</v>
      </c>
      <c r="L4576" s="98"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98" t="b">
        <f t="shared" si="71"/>
        <v>1</v>
      </c>
    </row>
    <row r="4577" spans="1:13">
      <c r="A4577" s="107">
        <v>60302</v>
      </c>
      <c r="B4577" s="108" t="s">
        <v>3671</v>
      </c>
      <c r="C4577" s="108" t="s">
        <v>3672</v>
      </c>
      <c r="D4577" s="107">
        <v>60100</v>
      </c>
      <c r="E4577" s="108" t="s">
        <v>68</v>
      </c>
      <c r="F4577" s="108" t="s">
        <v>679</v>
      </c>
      <c r="G4577" s="108" t="s">
        <v>16</v>
      </c>
      <c r="H4577" s="108" t="s">
        <v>604</v>
      </c>
      <c r="I4577" s="108" t="s">
        <v>604</v>
      </c>
      <c r="J4577" s="109">
        <v>1820867</v>
      </c>
      <c r="K4577" s="107">
        <v>2020</v>
      </c>
      <c r="L4577" s="98"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98" t="b">
        <f t="shared" si="71"/>
        <v>1</v>
      </c>
    </row>
    <row r="4578" spans="1:13">
      <c r="A4578" s="107">
        <v>60302</v>
      </c>
      <c r="B4578" s="108" t="s">
        <v>3671</v>
      </c>
      <c r="C4578" s="108" t="s">
        <v>3672</v>
      </c>
      <c r="D4578" s="107">
        <v>60100</v>
      </c>
      <c r="E4578" s="108" t="s">
        <v>68</v>
      </c>
      <c r="F4578" s="108" t="s">
        <v>679</v>
      </c>
      <c r="G4578" s="108" t="s">
        <v>24</v>
      </c>
      <c r="H4578" s="108" t="s">
        <v>604</v>
      </c>
      <c r="I4578" s="108" t="s">
        <v>604</v>
      </c>
      <c r="J4578" s="109">
        <v>3128227</v>
      </c>
      <c r="K4578" s="107">
        <v>2020</v>
      </c>
      <c r="L4578" s="98"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98" t="b">
        <f t="shared" si="71"/>
        <v>1</v>
      </c>
    </row>
    <row r="4579" spans="1:13">
      <c r="A4579" s="107">
        <v>60303</v>
      </c>
      <c r="B4579" s="108" t="s">
        <v>3673</v>
      </c>
      <c r="C4579" s="108" t="s">
        <v>3674</v>
      </c>
      <c r="D4579" s="107">
        <v>60099</v>
      </c>
      <c r="E4579" s="108" t="s">
        <v>80</v>
      </c>
      <c r="F4579" s="108" t="s">
        <v>679</v>
      </c>
      <c r="G4579" s="108" t="s">
        <v>661</v>
      </c>
      <c r="H4579" s="108" t="s">
        <v>662</v>
      </c>
      <c r="I4579" s="108" t="s">
        <v>662</v>
      </c>
      <c r="J4579" s="109">
        <v>102220</v>
      </c>
      <c r="K4579" s="107">
        <v>2020</v>
      </c>
      <c r="L4579" s="98"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98" t="b">
        <f t="shared" si="71"/>
        <v>1</v>
      </c>
    </row>
    <row r="4580" spans="1:13">
      <c r="A4580" s="107">
        <v>60304</v>
      </c>
      <c r="B4580" s="108" t="s">
        <v>3675</v>
      </c>
      <c r="C4580" s="108" t="s">
        <v>3675</v>
      </c>
      <c r="D4580" s="107">
        <v>60097</v>
      </c>
      <c r="E4580" s="108" t="s">
        <v>21</v>
      </c>
      <c r="F4580" s="108" t="s">
        <v>679</v>
      </c>
      <c r="G4580" s="108" t="s">
        <v>661</v>
      </c>
      <c r="H4580" s="108" t="s">
        <v>662</v>
      </c>
      <c r="I4580" s="108" t="s">
        <v>662</v>
      </c>
      <c r="J4580" s="109">
        <v>77455</v>
      </c>
      <c r="K4580" s="107">
        <v>2020</v>
      </c>
      <c r="L4580" s="98"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98" t="b">
        <f t="shared" si="71"/>
        <v>1</v>
      </c>
    </row>
    <row r="4581" spans="1:13">
      <c r="A4581" s="107">
        <v>60306</v>
      </c>
      <c r="B4581" s="108" t="s">
        <v>3676</v>
      </c>
      <c r="C4581" s="108" t="s">
        <v>3677</v>
      </c>
      <c r="D4581" s="107">
        <v>60098</v>
      </c>
      <c r="E4581" s="108" t="s">
        <v>80</v>
      </c>
      <c r="F4581" s="108" t="s">
        <v>679</v>
      </c>
      <c r="G4581" s="108" t="s">
        <v>661</v>
      </c>
      <c r="H4581" s="108" t="s">
        <v>662</v>
      </c>
      <c r="I4581" s="108" t="s">
        <v>662</v>
      </c>
      <c r="J4581" s="109">
        <v>103702</v>
      </c>
      <c r="K4581" s="107">
        <v>2020</v>
      </c>
      <c r="L4581" s="98"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98" t="b">
        <f t="shared" si="71"/>
        <v>1</v>
      </c>
    </row>
    <row r="4582" spans="1:13">
      <c r="A4582" s="107">
        <v>60307</v>
      </c>
      <c r="B4582" s="108" t="s">
        <v>3678</v>
      </c>
      <c r="C4582" s="108" t="s">
        <v>2957</v>
      </c>
      <c r="D4582" s="107">
        <v>56769</v>
      </c>
      <c r="E4582" s="108" t="s">
        <v>10</v>
      </c>
      <c r="F4582" s="108" t="s">
        <v>679</v>
      </c>
      <c r="G4582" s="108" t="s">
        <v>661</v>
      </c>
      <c r="H4582" s="108" t="s">
        <v>662</v>
      </c>
      <c r="I4582" s="108" t="s">
        <v>662</v>
      </c>
      <c r="J4582" s="109">
        <v>263700</v>
      </c>
      <c r="K4582" s="107">
        <v>2020</v>
      </c>
      <c r="L4582" s="98"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98" t="b">
        <f t="shared" si="71"/>
        <v>1</v>
      </c>
    </row>
    <row r="4583" spans="1:13">
      <c r="A4583" s="107">
        <v>60308</v>
      </c>
      <c r="B4583" s="108" t="s">
        <v>3679</v>
      </c>
      <c r="C4583" s="108" t="s">
        <v>2957</v>
      </c>
      <c r="D4583" s="107">
        <v>56769</v>
      </c>
      <c r="E4583" s="108" t="s">
        <v>10</v>
      </c>
      <c r="F4583" s="108" t="s">
        <v>679</v>
      </c>
      <c r="G4583" s="108" t="s">
        <v>661</v>
      </c>
      <c r="H4583" s="108" t="s">
        <v>662</v>
      </c>
      <c r="I4583" s="108" t="s">
        <v>662</v>
      </c>
      <c r="J4583" s="109">
        <v>453151</v>
      </c>
      <c r="K4583" s="107">
        <v>2020</v>
      </c>
      <c r="L4583" s="98"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98" t="b">
        <f t="shared" si="71"/>
        <v>1</v>
      </c>
    </row>
    <row r="4584" spans="1:13">
      <c r="A4584" s="107">
        <v>60317</v>
      </c>
      <c r="B4584" s="108" t="s">
        <v>3680</v>
      </c>
      <c r="C4584" s="108" t="s">
        <v>2808</v>
      </c>
      <c r="D4584" s="107">
        <v>56545</v>
      </c>
      <c r="E4584" s="108" t="s">
        <v>11</v>
      </c>
      <c r="F4584" s="108" t="s">
        <v>679</v>
      </c>
      <c r="G4584" s="108" t="s">
        <v>846</v>
      </c>
      <c r="H4584" s="108" t="s">
        <v>847</v>
      </c>
      <c r="I4584" s="108" t="s">
        <v>847</v>
      </c>
      <c r="J4584" s="109">
        <v>833070</v>
      </c>
      <c r="K4584" s="107">
        <v>2020</v>
      </c>
      <c r="L4584" s="98"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98" t="b">
        <f t="shared" si="71"/>
        <v>1</v>
      </c>
    </row>
    <row r="4585" spans="1:13">
      <c r="A4585" s="107">
        <v>60324</v>
      </c>
      <c r="B4585" s="108" t="s">
        <v>3681</v>
      </c>
      <c r="C4585" s="108" t="s">
        <v>3682</v>
      </c>
      <c r="D4585" s="107">
        <v>61672</v>
      </c>
      <c r="E4585" s="108" t="s">
        <v>16</v>
      </c>
      <c r="F4585" s="108" t="s">
        <v>679</v>
      </c>
      <c r="G4585" s="108" t="s">
        <v>661</v>
      </c>
      <c r="H4585" s="108" t="s">
        <v>662</v>
      </c>
      <c r="I4585" s="108" t="s">
        <v>662</v>
      </c>
      <c r="J4585" s="109">
        <v>253267</v>
      </c>
      <c r="K4585" s="107">
        <v>2020</v>
      </c>
      <c r="L4585" s="98"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98" t="b">
        <f t="shared" si="71"/>
        <v>1</v>
      </c>
    </row>
    <row r="4586" spans="1:13">
      <c r="A4586" s="107">
        <v>60328</v>
      </c>
      <c r="B4586" s="108" t="s">
        <v>3683</v>
      </c>
      <c r="C4586" s="108" t="s">
        <v>823</v>
      </c>
      <c r="D4586" s="107">
        <v>19547</v>
      </c>
      <c r="E4586" s="108" t="s">
        <v>38</v>
      </c>
      <c r="F4586" s="108" t="s">
        <v>603</v>
      </c>
      <c r="G4586" s="108" t="s">
        <v>649</v>
      </c>
      <c r="H4586" s="108" t="s">
        <v>612</v>
      </c>
      <c r="I4586" s="108" t="s">
        <v>612</v>
      </c>
      <c r="J4586" s="109">
        <v>0</v>
      </c>
      <c r="K4586" s="107">
        <v>2020</v>
      </c>
      <c r="L4586" s="98"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98" t="b">
        <f t="shared" si="71"/>
        <v>1</v>
      </c>
    </row>
    <row r="4587" spans="1:13">
      <c r="A4587" s="107">
        <v>60328</v>
      </c>
      <c r="B4587" s="108" t="s">
        <v>3683</v>
      </c>
      <c r="C4587" s="108" t="s">
        <v>823</v>
      </c>
      <c r="D4587" s="107">
        <v>19547</v>
      </c>
      <c r="E4587" s="108" t="s">
        <v>38</v>
      </c>
      <c r="F4587" s="108" t="s">
        <v>603</v>
      </c>
      <c r="G4587" s="108" t="s">
        <v>649</v>
      </c>
      <c r="H4587" s="108" t="s">
        <v>1564</v>
      </c>
      <c r="I4587" s="108" t="s">
        <v>689</v>
      </c>
      <c r="J4587" s="109">
        <v>26958</v>
      </c>
      <c r="K4587" s="107">
        <v>2020</v>
      </c>
      <c r="L4587" s="98"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98" t="b">
        <f t="shared" si="71"/>
        <v>1</v>
      </c>
    </row>
    <row r="4588" spans="1:13">
      <c r="A4588" s="107">
        <v>60329</v>
      </c>
      <c r="B4588" s="108" t="s">
        <v>3684</v>
      </c>
      <c r="C4588" s="108" t="s">
        <v>3685</v>
      </c>
      <c r="D4588" s="107">
        <v>62892</v>
      </c>
      <c r="E4588" s="108" t="s">
        <v>118</v>
      </c>
      <c r="F4588" s="108" t="s">
        <v>679</v>
      </c>
      <c r="G4588" s="108" t="s">
        <v>846</v>
      </c>
      <c r="H4588" s="108" t="s">
        <v>847</v>
      </c>
      <c r="I4588" s="108" t="s">
        <v>847</v>
      </c>
      <c r="J4588" s="109">
        <v>113338</v>
      </c>
      <c r="K4588" s="107">
        <v>2020</v>
      </c>
      <c r="L4588" s="98"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98" t="b">
        <f t="shared" si="71"/>
        <v>1</v>
      </c>
    </row>
    <row r="4589" spans="1:13">
      <c r="A4589" s="107">
        <v>60330</v>
      </c>
      <c r="B4589" s="108" t="s">
        <v>3686</v>
      </c>
      <c r="C4589" s="108" t="s">
        <v>3501</v>
      </c>
      <c r="D4589" s="107">
        <v>61060</v>
      </c>
      <c r="E4589" s="108" t="s">
        <v>115</v>
      </c>
      <c r="F4589" s="108" t="s">
        <v>679</v>
      </c>
      <c r="G4589" s="108" t="s">
        <v>661</v>
      </c>
      <c r="H4589" s="108" t="s">
        <v>662</v>
      </c>
      <c r="I4589" s="108" t="s">
        <v>662</v>
      </c>
      <c r="J4589" s="109">
        <v>13487</v>
      </c>
      <c r="K4589" s="107">
        <v>2020</v>
      </c>
      <c r="L4589" s="98"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98" t="b">
        <f t="shared" si="71"/>
        <v>1</v>
      </c>
    </row>
    <row r="4590" spans="1:13">
      <c r="A4590" s="107">
        <v>60331</v>
      </c>
      <c r="B4590" s="108" t="s">
        <v>3687</v>
      </c>
      <c r="C4590" s="108" t="s">
        <v>3501</v>
      </c>
      <c r="D4590" s="107">
        <v>61060</v>
      </c>
      <c r="E4590" s="108" t="s">
        <v>115</v>
      </c>
      <c r="F4590" s="108" t="s">
        <v>679</v>
      </c>
      <c r="G4590" s="108" t="s">
        <v>661</v>
      </c>
      <c r="H4590" s="108" t="s">
        <v>662</v>
      </c>
      <c r="I4590" s="108" t="s">
        <v>662</v>
      </c>
      <c r="J4590" s="109">
        <v>20323</v>
      </c>
      <c r="K4590" s="107">
        <v>2020</v>
      </c>
      <c r="L4590" s="98"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98" t="b">
        <f t="shared" si="71"/>
        <v>1</v>
      </c>
    </row>
    <row r="4591" spans="1:13">
      <c r="A4591" s="107">
        <v>60332</v>
      </c>
      <c r="B4591" s="108" t="s">
        <v>3688</v>
      </c>
      <c r="C4591" s="108" t="s">
        <v>3501</v>
      </c>
      <c r="D4591" s="107">
        <v>61060</v>
      </c>
      <c r="E4591" s="108" t="s">
        <v>115</v>
      </c>
      <c r="F4591" s="108" t="s">
        <v>679</v>
      </c>
      <c r="G4591" s="108" t="s">
        <v>661</v>
      </c>
      <c r="H4591" s="108" t="s">
        <v>662</v>
      </c>
      <c r="I4591" s="108" t="s">
        <v>662</v>
      </c>
      <c r="J4591" s="109">
        <v>22757</v>
      </c>
      <c r="K4591" s="107">
        <v>2020</v>
      </c>
      <c r="L4591" s="98"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98" t="b">
        <f t="shared" si="71"/>
        <v>1</v>
      </c>
    </row>
    <row r="4592" spans="1:13">
      <c r="A4592" s="107">
        <v>60333</v>
      </c>
      <c r="B4592" s="108" t="s">
        <v>3689</v>
      </c>
      <c r="C4592" s="108" t="s">
        <v>3501</v>
      </c>
      <c r="D4592" s="107">
        <v>61060</v>
      </c>
      <c r="E4592" s="108" t="s">
        <v>115</v>
      </c>
      <c r="F4592" s="108" t="s">
        <v>679</v>
      </c>
      <c r="G4592" s="108" t="s">
        <v>661</v>
      </c>
      <c r="H4592" s="108" t="s">
        <v>662</v>
      </c>
      <c r="I4592" s="108" t="s">
        <v>662</v>
      </c>
      <c r="J4592" s="109">
        <v>9505</v>
      </c>
      <c r="K4592" s="107">
        <v>2020</v>
      </c>
      <c r="L4592" s="98"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98" t="b">
        <f t="shared" si="71"/>
        <v>1</v>
      </c>
    </row>
    <row r="4593" spans="1:13">
      <c r="A4593" s="107">
        <v>60334</v>
      </c>
      <c r="B4593" s="108" t="s">
        <v>3690</v>
      </c>
      <c r="C4593" s="108" t="s">
        <v>3501</v>
      </c>
      <c r="D4593" s="107">
        <v>61060</v>
      </c>
      <c r="E4593" s="108" t="s">
        <v>115</v>
      </c>
      <c r="F4593" s="108" t="s">
        <v>679</v>
      </c>
      <c r="G4593" s="108" t="s">
        <v>661</v>
      </c>
      <c r="H4593" s="108" t="s">
        <v>662</v>
      </c>
      <c r="I4593" s="108" t="s">
        <v>662</v>
      </c>
      <c r="J4593" s="109">
        <v>22512</v>
      </c>
      <c r="K4593" s="107">
        <v>2020</v>
      </c>
      <c r="L4593" s="98"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98" t="b">
        <f t="shared" si="71"/>
        <v>1</v>
      </c>
    </row>
    <row r="4594" spans="1:13">
      <c r="A4594" s="107">
        <v>60335</v>
      </c>
      <c r="B4594" s="108" t="s">
        <v>3691</v>
      </c>
      <c r="C4594" s="108" t="s">
        <v>3501</v>
      </c>
      <c r="D4594" s="107">
        <v>61060</v>
      </c>
      <c r="E4594" s="108" t="s">
        <v>115</v>
      </c>
      <c r="F4594" s="108" t="s">
        <v>679</v>
      </c>
      <c r="G4594" s="108" t="s">
        <v>661</v>
      </c>
      <c r="H4594" s="108" t="s">
        <v>662</v>
      </c>
      <c r="I4594" s="108" t="s">
        <v>662</v>
      </c>
      <c r="J4594" s="109">
        <v>22341</v>
      </c>
      <c r="K4594" s="107">
        <v>2020</v>
      </c>
      <c r="L4594" s="98"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98" t="b">
        <f t="shared" si="71"/>
        <v>1</v>
      </c>
    </row>
    <row r="4595" spans="1:13">
      <c r="A4595" s="107">
        <v>60336</v>
      </c>
      <c r="B4595" s="108" t="s">
        <v>3692</v>
      </c>
      <c r="C4595" s="108" t="s">
        <v>3693</v>
      </c>
      <c r="D4595" s="107">
        <v>60118</v>
      </c>
      <c r="E4595" s="108" t="s">
        <v>16</v>
      </c>
      <c r="F4595" s="108" t="s">
        <v>679</v>
      </c>
      <c r="G4595" s="108" t="s">
        <v>661</v>
      </c>
      <c r="H4595" s="108" t="s">
        <v>662</v>
      </c>
      <c r="I4595" s="108" t="s">
        <v>662</v>
      </c>
      <c r="J4595" s="109">
        <v>105641</v>
      </c>
      <c r="K4595" s="107">
        <v>2020</v>
      </c>
      <c r="L4595" s="98"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98" t="b">
        <f t="shared" si="71"/>
        <v>1</v>
      </c>
    </row>
    <row r="4596" spans="1:13">
      <c r="A4596" s="107">
        <v>60337</v>
      </c>
      <c r="B4596" s="108" t="s">
        <v>3694</v>
      </c>
      <c r="C4596" s="108" t="s">
        <v>3695</v>
      </c>
      <c r="D4596" s="107">
        <v>60125</v>
      </c>
      <c r="E4596" s="108" t="s">
        <v>129</v>
      </c>
      <c r="F4596" s="108" t="s">
        <v>679</v>
      </c>
      <c r="G4596" s="108" t="s">
        <v>661</v>
      </c>
      <c r="H4596" s="108" t="s">
        <v>662</v>
      </c>
      <c r="I4596" s="108" t="s">
        <v>662</v>
      </c>
      <c r="J4596" s="109">
        <v>29914</v>
      </c>
      <c r="K4596" s="107">
        <v>2020</v>
      </c>
      <c r="L4596" s="98"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98" t="b">
        <f t="shared" si="71"/>
        <v>1</v>
      </c>
    </row>
    <row r="4597" spans="1:13">
      <c r="A4597" s="107">
        <v>60340</v>
      </c>
      <c r="B4597" s="108" t="s">
        <v>3696</v>
      </c>
      <c r="C4597" s="108" t="s">
        <v>3697</v>
      </c>
      <c r="D4597" s="107">
        <v>60130</v>
      </c>
      <c r="E4597" s="108" t="s">
        <v>35</v>
      </c>
      <c r="F4597" s="108" t="s">
        <v>870</v>
      </c>
      <c r="G4597" s="108" t="s">
        <v>605</v>
      </c>
      <c r="H4597" s="108" t="s">
        <v>604</v>
      </c>
      <c r="I4597" s="108" t="s">
        <v>604</v>
      </c>
      <c r="J4597" s="109">
        <v>3000.3180000000002</v>
      </c>
      <c r="K4597" s="107">
        <v>2020</v>
      </c>
      <c r="L4597" s="98"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98" t="b">
        <f t="shared" si="71"/>
        <v>1</v>
      </c>
    </row>
    <row r="4598" spans="1:13">
      <c r="A4598" s="107">
        <v>60340</v>
      </c>
      <c r="B4598" s="108" t="s">
        <v>3696</v>
      </c>
      <c r="C4598" s="108" t="s">
        <v>3697</v>
      </c>
      <c r="D4598" s="107">
        <v>60130</v>
      </c>
      <c r="E4598" s="108" t="s">
        <v>35</v>
      </c>
      <c r="F4598" s="108" t="s">
        <v>870</v>
      </c>
      <c r="G4598" s="108" t="s">
        <v>605</v>
      </c>
      <c r="H4598" s="108" t="s">
        <v>1019</v>
      </c>
      <c r="I4598" s="108" t="s">
        <v>689</v>
      </c>
      <c r="J4598" s="109">
        <v>0</v>
      </c>
      <c r="K4598" s="107">
        <v>2020</v>
      </c>
      <c r="L4598" s="98"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98" t="b">
        <f t="shared" si="71"/>
        <v>1</v>
      </c>
    </row>
    <row r="4599" spans="1:13">
      <c r="A4599" s="107">
        <v>60340</v>
      </c>
      <c r="B4599" s="108" t="s">
        <v>3696</v>
      </c>
      <c r="C4599" s="108" t="s">
        <v>3697</v>
      </c>
      <c r="D4599" s="107">
        <v>60130</v>
      </c>
      <c r="E4599" s="108" t="s">
        <v>35</v>
      </c>
      <c r="F4599" s="108" t="s">
        <v>870</v>
      </c>
      <c r="G4599" s="108" t="s">
        <v>605</v>
      </c>
      <c r="H4599" s="108" t="s">
        <v>785</v>
      </c>
      <c r="I4599" s="108" t="s">
        <v>786</v>
      </c>
      <c r="J4599" s="109">
        <v>360144.68</v>
      </c>
      <c r="K4599" s="107">
        <v>2020</v>
      </c>
      <c r="L4599" s="98"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98" t="b">
        <f t="shared" si="71"/>
        <v>1</v>
      </c>
    </row>
    <row r="4600" spans="1:13">
      <c r="A4600" s="107">
        <v>60345</v>
      </c>
      <c r="B4600" s="108" t="s">
        <v>3698</v>
      </c>
      <c r="C4600" s="108" t="s">
        <v>794</v>
      </c>
      <c r="D4600" s="107">
        <v>6452</v>
      </c>
      <c r="E4600" s="108" t="s">
        <v>31</v>
      </c>
      <c r="F4600" s="108" t="s">
        <v>603</v>
      </c>
      <c r="G4600" s="108" t="s">
        <v>16</v>
      </c>
      <c r="H4600" s="108" t="s">
        <v>612</v>
      </c>
      <c r="I4600" s="108" t="s">
        <v>612</v>
      </c>
      <c r="J4600" s="109">
        <v>701.35900000000004</v>
      </c>
      <c r="K4600" s="107">
        <v>2020</v>
      </c>
      <c r="L4600" s="98"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98" t="b">
        <f t="shared" si="71"/>
        <v>1</v>
      </c>
    </row>
    <row r="4601" spans="1:13">
      <c r="A4601" s="107">
        <v>60345</v>
      </c>
      <c r="B4601" s="108" t="s">
        <v>3698</v>
      </c>
      <c r="C4601" s="108" t="s">
        <v>794</v>
      </c>
      <c r="D4601" s="107">
        <v>6452</v>
      </c>
      <c r="E4601" s="108" t="s">
        <v>31</v>
      </c>
      <c r="F4601" s="108" t="s">
        <v>603</v>
      </c>
      <c r="G4601" s="108" t="s">
        <v>16</v>
      </c>
      <c r="H4601" s="108" t="s">
        <v>604</v>
      </c>
      <c r="I4601" s="108" t="s">
        <v>604</v>
      </c>
      <c r="J4601" s="109">
        <v>2934667.6</v>
      </c>
      <c r="K4601" s="107">
        <v>2020</v>
      </c>
      <c r="L4601" s="98"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98" t="b">
        <f t="shared" si="71"/>
        <v>1</v>
      </c>
    </row>
    <row r="4602" spans="1:13">
      <c r="A4602" s="107">
        <v>60345</v>
      </c>
      <c r="B4602" s="108" t="s">
        <v>3698</v>
      </c>
      <c r="C4602" s="108" t="s">
        <v>794</v>
      </c>
      <c r="D4602" s="107">
        <v>6452</v>
      </c>
      <c r="E4602" s="108" t="s">
        <v>31</v>
      </c>
      <c r="F4602" s="108" t="s">
        <v>603</v>
      </c>
      <c r="G4602" s="108" t="s">
        <v>24</v>
      </c>
      <c r="H4602" s="108" t="s">
        <v>612</v>
      </c>
      <c r="I4602" s="108" t="s">
        <v>612</v>
      </c>
      <c r="J4602" s="109">
        <v>1567.7660000000001</v>
      </c>
      <c r="K4602" s="107">
        <v>2020</v>
      </c>
      <c r="L4602" s="98"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98" t="b">
        <f t="shared" si="71"/>
        <v>1</v>
      </c>
    </row>
    <row r="4603" spans="1:13">
      <c r="A4603" s="107">
        <v>60345</v>
      </c>
      <c r="B4603" s="108" t="s">
        <v>3698</v>
      </c>
      <c r="C4603" s="108" t="s">
        <v>794</v>
      </c>
      <c r="D4603" s="107">
        <v>6452</v>
      </c>
      <c r="E4603" s="108" t="s">
        <v>31</v>
      </c>
      <c r="F4603" s="108" t="s">
        <v>603</v>
      </c>
      <c r="G4603" s="108" t="s">
        <v>24</v>
      </c>
      <c r="H4603" s="108" t="s">
        <v>604</v>
      </c>
      <c r="I4603" s="108" t="s">
        <v>604</v>
      </c>
      <c r="J4603" s="109">
        <v>6529307.2000000002</v>
      </c>
      <c r="K4603" s="107">
        <v>2020</v>
      </c>
      <c r="L4603" s="98"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98" t="b">
        <f t="shared" si="71"/>
        <v>1</v>
      </c>
    </row>
    <row r="4604" spans="1:13">
      <c r="A4604" s="107">
        <v>60345</v>
      </c>
      <c r="B4604" s="108" t="s">
        <v>3698</v>
      </c>
      <c r="C4604" s="108" t="s">
        <v>794</v>
      </c>
      <c r="D4604" s="107">
        <v>6452</v>
      </c>
      <c r="E4604" s="108" t="s">
        <v>31</v>
      </c>
      <c r="F4604" s="108" t="s">
        <v>603</v>
      </c>
      <c r="G4604" s="108" t="s">
        <v>24</v>
      </c>
      <c r="H4604" s="108" t="s">
        <v>646</v>
      </c>
      <c r="I4604" s="108" t="s">
        <v>646</v>
      </c>
      <c r="J4604" s="109">
        <v>0</v>
      </c>
      <c r="K4604" s="107">
        <v>2020</v>
      </c>
      <c r="L4604" s="98"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98" t="b">
        <f t="shared" si="71"/>
        <v>1</v>
      </c>
    </row>
    <row r="4605" spans="1:13">
      <c r="A4605" s="107">
        <v>60346</v>
      </c>
      <c r="B4605" s="108" t="s">
        <v>3699</v>
      </c>
      <c r="C4605" s="108" t="s">
        <v>958</v>
      </c>
      <c r="D4605" s="107">
        <v>5109</v>
      </c>
      <c r="E4605" s="108" t="s">
        <v>73</v>
      </c>
      <c r="F4605" s="108" t="s">
        <v>603</v>
      </c>
      <c r="G4605" s="108" t="s">
        <v>661</v>
      </c>
      <c r="H4605" s="108" t="s">
        <v>662</v>
      </c>
      <c r="I4605" s="108" t="s">
        <v>662</v>
      </c>
      <c r="J4605" s="109">
        <v>43346</v>
      </c>
      <c r="K4605" s="107">
        <v>2020</v>
      </c>
      <c r="L4605" s="98"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98" t="b">
        <f t="shared" si="71"/>
        <v>1</v>
      </c>
    </row>
    <row r="4606" spans="1:13">
      <c r="A4606" s="107">
        <v>60349</v>
      </c>
      <c r="B4606" s="108" t="s">
        <v>3700</v>
      </c>
      <c r="C4606" s="108" t="s">
        <v>3701</v>
      </c>
      <c r="D4606" s="107">
        <v>60146</v>
      </c>
      <c r="E4606" s="108" t="s">
        <v>134</v>
      </c>
      <c r="F4606" s="108" t="s">
        <v>1454</v>
      </c>
      <c r="G4606" s="108" t="s">
        <v>649</v>
      </c>
      <c r="H4606" s="108" t="s">
        <v>650</v>
      </c>
      <c r="I4606" s="108" t="s">
        <v>651</v>
      </c>
      <c r="J4606" s="109">
        <v>13070</v>
      </c>
      <c r="K4606" s="107">
        <v>2020</v>
      </c>
      <c r="L4606" s="98"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98" t="b">
        <f t="shared" si="71"/>
        <v>0</v>
      </c>
    </row>
    <row r="4607" spans="1:13">
      <c r="A4607" s="107">
        <v>60351</v>
      </c>
      <c r="B4607" s="108" t="s">
        <v>3702</v>
      </c>
      <c r="C4607" s="108" t="s">
        <v>3702</v>
      </c>
      <c r="D4607" s="107">
        <v>60143</v>
      </c>
      <c r="E4607" s="108" t="s">
        <v>21</v>
      </c>
      <c r="F4607" s="108" t="s">
        <v>679</v>
      </c>
      <c r="G4607" s="108" t="s">
        <v>661</v>
      </c>
      <c r="H4607" s="108" t="s">
        <v>662</v>
      </c>
      <c r="I4607" s="108" t="s">
        <v>662</v>
      </c>
      <c r="J4607" s="109">
        <v>62800</v>
      </c>
      <c r="K4607" s="107">
        <v>2020</v>
      </c>
      <c r="L4607" s="98"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98" t="b">
        <f t="shared" si="71"/>
        <v>1</v>
      </c>
    </row>
    <row r="4608" spans="1:13">
      <c r="A4608" s="107">
        <v>60352</v>
      </c>
      <c r="B4608" s="108" t="s">
        <v>3703</v>
      </c>
      <c r="C4608" s="108" t="s">
        <v>1459</v>
      </c>
      <c r="D4608" s="107">
        <v>17650</v>
      </c>
      <c r="E4608" s="108" t="s">
        <v>25</v>
      </c>
      <c r="F4608" s="108" t="s">
        <v>679</v>
      </c>
      <c r="G4608" s="108" t="s">
        <v>661</v>
      </c>
      <c r="H4608" s="108" t="s">
        <v>662</v>
      </c>
      <c r="I4608" s="108" t="s">
        <v>662</v>
      </c>
      <c r="J4608" s="109">
        <v>281229</v>
      </c>
      <c r="K4608" s="107">
        <v>2020</v>
      </c>
      <c r="L4608" s="98"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98" t="b">
        <f t="shared" si="71"/>
        <v>1</v>
      </c>
    </row>
    <row r="4609" spans="1:13">
      <c r="A4609" s="107">
        <v>60354</v>
      </c>
      <c r="B4609" s="108" t="s">
        <v>3704</v>
      </c>
      <c r="C4609" s="108" t="s">
        <v>3705</v>
      </c>
      <c r="D4609" s="107">
        <v>60149</v>
      </c>
      <c r="E4609" s="108" t="s">
        <v>107</v>
      </c>
      <c r="F4609" s="108" t="s">
        <v>679</v>
      </c>
      <c r="G4609" s="108" t="s">
        <v>846</v>
      </c>
      <c r="H4609" s="108" t="s">
        <v>847</v>
      </c>
      <c r="I4609" s="108" t="s">
        <v>847</v>
      </c>
      <c r="J4609" s="109">
        <v>681994</v>
      </c>
      <c r="K4609" s="107">
        <v>2020</v>
      </c>
      <c r="L4609" s="98"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98" t="b">
        <f t="shared" si="71"/>
        <v>1</v>
      </c>
    </row>
    <row r="4610" spans="1:13">
      <c r="A4610" s="107">
        <v>60357</v>
      </c>
      <c r="B4610" s="108" t="s">
        <v>3706</v>
      </c>
      <c r="C4610" s="108" t="s">
        <v>1494</v>
      </c>
      <c r="D4610" s="107">
        <v>49893</v>
      </c>
      <c r="E4610" s="108" t="s">
        <v>118</v>
      </c>
      <c r="F4610" s="108" t="s">
        <v>679</v>
      </c>
      <c r="G4610" s="108" t="s">
        <v>644</v>
      </c>
      <c r="H4610" s="108" t="s">
        <v>604</v>
      </c>
      <c r="I4610" s="108" t="s">
        <v>604</v>
      </c>
      <c r="J4610" s="109">
        <v>9226342</v>
      </c>
      <c r="K4610" s="107">
        <v>2020</v>
      </c>
      <c r="L4610" s="98"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98" t="b">
        <f t="shared" si="71"/>
        <v>1</v>
      </c>
    </row>
    <row r="4611" spans="1:13">
      <c r="A4611" s="107">
        <v>60366</v>
      </c>
      <c r="B4611" s="108" t="s">
        <v>3707</v>
      </c>
      <c r="C4611" s="108" t="s">
        <v>3708</v>
      </c>
      <c r="D4611" s="107">
        <v>60155</v>
      </c>
      <c r="E4611" s="108" t="s">
        <v>132</v>
      </c>
      <c r="F4611" s="108" t="s">
        <v>679</v>
      </c>
      <c r="G4611" s="108" t="s">
        <v>846</v>
      </c>
      <c r="H4611" s="108" t="s">
        <v>847</v>
      </c>
      <c r="I4611" s="108" t="s">
        <v>847</v>
      </c>
      <c r="J4611" s="109">
        <v>513106</v>
      </c>
      <c r="K4611" s="107">
        <v>2020</v>
      </c>
      <c r="L4611" s="98"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98" t="b">
        <f t="shared" si="71"/>
        <v>1</v>
      </c>
    </row>
    <row r="4612" spans="1:13">
      <c r="A4612" s="107">
        <v>60368</v>
      </c>
      <c r="B4612" s="108" t="s">
        <v>3709</v>
      </c>
      <c r="C4612" s="108" t="s">
        <v>3709</v>
      </c>
      <c r="D4612" s="107">
        <v>60162</v>
      </c>
      <c r="E4612" s="108" t="s">
        <v>118</v>
      </c>
      <c r="F4612" s="108" t="s">
        <v>679</v>
      </c>
      <c r="G4612" s="108" t="s">
        <v>16</v>
      </c>
      <c r="H4612" s="108" t="s">
        <v>604</v>
      </c>
      <c r="I4612" s="108" t="s">
        <v>604</v>
      </c>
      <c r="J4612" s="109">
        <v>2090349</v>
      </c>
      <c r="K4612" s="107">
        <v>2020</v>
      </c>
      <c r="L4612" s="98"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98" t="b">
        <f t="shared" si="71"/>
        <v>1</v>
      </c>
    </row>
    <row r="4613" spans="1:13">
      <c r="A4613" s="107">
        <v>60368</v>
      </c>
      <c r="B4613" s="108" t="s">
        <v>3709</v>
      </c>
      <c r="C4613" s="108" t="s">
        <v>3709</v>
      </c>
      <c r="D4613" s="107">
        <v>60162</v>
      </c>
      <c r="E4613" s="108" t="s">
        <v>118</v>
      </c>
      <c r="F4613" s="108" t="s">
        <v>679</v>
      </c>
      <c r="G4613" s="108" t="s">
        <v>24</v>
      </c>
      <c r="H4613" s="108" t="s">
        <v>604</v>
      </c>
      <c r="I4613" s="108" t="s">
        <v>604</v>
      </c>
      <c r="J4613" s="109">
        <v>4163485</v>
      </c>
      <c r="K4613" s="107">
        <v>2020</v>
      </c>
      <c r="L4613" s="98"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98" t="b">
        <f t="shared" si="71"/>
        <v>1</v>
      </c>
    </row>
    <row r="4614" spans="1:13">
      <c r="A4614" s="107">
        <v>60372</v>
      </c>
      <c r="B4614" s="108" t="s">
        <v>3710</v>
      </c>
      <c r="C4614" s="108" t="s">
        <v>1459</v>
      </c>
      <c r="D4614" s="107">
        <v>17650</v>
      </c>
      <c r="E4614" s="108" t="s">
        <v>132</v>
      </c>
      <c r="F4614" s="108" t="s">
        <v>679</v>
      </c>
      <c r="G4614" s="108" t="s">
        <v>661</v>
      </c>
      <c r="H4614" s="108" t="s">
        <v>662</v>
      </c>
      <c r="I4614" s="108" t="s">
        <v>662</v>
      </c>
      <c r="J4614" s="109">
        <v>242946</v>
      </c>
      <c r="K4614" s="107">
        <v>2020</v>
      </c>
      <c r="L4614" s="98"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98" t="b">
        <f t="shared" si="71"/>
        <v>1</v>
      </c>
    </row>
    <row r="4615" spans="1:13">
      <c r="A4615" s="107">
        <v>60376</v>
      </c>
      <c r="B4615" s="108" t="s">
        <v>3711</v>
      </c>
      <c r="C4615" s="108" t="s">
        <v>3711</v>
      </c>
      <c r="D4615" s="107">
        <v>60170</v>
      </c>
      <c r="E4615" s="108" t="s">
        <v>110</v>
      </c>
      <c r="F4615" s="108" t="s">
        <v>679</v>
      </c>
      <c r="G4615" s="108" t="s">
        <v>16</v>
      </c>
      <c r="H4615" s="108" t="s">
        <v>604</v>
      </c>
      <c r="I4615" s="108" t="s">
        <v>604</v>
      </c>
      <c r="J4615" s="109">
        <v>2216673</v>
      </c>
      <c r="K4615" s="107">
        <v>2020</v>
      </c>
      <c r="L4615" s="98"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98" t="b">
        <f t="shared" si="71"/>
        <v>1</v>
      </c>
    </row>
    <row r="4616" spans="1:13">
      <c r="A4616" s="107">
        <v>60376</v>
      </c>
      <c r="B4616" s="108" t="s">
        <v>3711</v>
      </c>
      <c r="C4616" s="108" t="s">
        <v>3711</v>
      </c>
      <c r="D4616" s="107">
        <v>60170</v>
      </c>
      <c r="E4616" s="108" t="s">
        <v>110</v>
      </c>
      <c r="F4616" s="108" t="s">
        <v>679</v>
      </c>
      <c r="G4616" s="108" t="s">
        <v>24</v>
      </c>
      <c r="H4616" s="108" t="s">
        <v>604</v>
      </c>
      <c r="I4616" s="108" t="s">
        <v>604</v>
      </c>
      <c r="J4616" s="109">
        <v>3953021</v>
      </c>
      <c r="K4616" s="107">
        <v>2020</v>
      </c>
      <c r="L4616" s="98"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98"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07">
        <v>60380</v>
      </c>
      <c r="B4617" s="108" t="s">
        <v>3712</v>
      </c>
      <c r="C4617" s="108" t="s">
        <v>3501</v>
      </c>
      <c r="D4617" s="107">
        <v>61060</v>
      </c>
      <c r="E4617" s="108" t="s">
        <v>104</v>
      </c>
      <c r="F4617" s="108" t="s">
        <v>679</v>
      </c>
      <c r="G4617" s="108" t="s">
        <v>661</v>
      </c>
      <c r="H4617" s="108" t="s">
        <v>662</v>
      </c>
      <c r="I4617" s="108" t="s">
        <v>662</v>
      </c>
      <c r="J4617" s="109">
        <v>137789</v>
      </c>
      <c r="K4617" s="107">
        <v>2020</v>
      </c>
      <c r="L4617" s="98"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98" t="b">
        <f t="shared" si="72"/>
        <v>1</v>
      </c>
    </row>
    <row r="4618" spans="1:13">
      <c r="A4618" s="107">
        <v>60383</v>
      </c>
      <c r="B4618" s="108" t="s">
        <v>3713</v>
      </c>
      <c r="C4618" s="108" t="s">
        <v>1067</v>
      </c>
      <c r="D4618" s="107">
        <v>5416</v>
      </c>
      <c r="E4618" s="108" t="s">
        <v>104</v>
      </c>
      <c r="F4618" s="108" t="s">
        <v>603</v>
      </c>
      <c r="G4618" s="108" t="s">
        <v>661</v>
      </c>
      <c r="H4618" s="108" t="s">
        <v>662</v>
      </c>
      <c r="I4618" s="108" t="s">
        <v>662</v>
      </c>
      <c r="J4618" s="109">
        <v>100742</v>
      </c>
      <c r="K4618" s="107">
        <v>2020</v>
      </c>
      <c r="L4618" s="98"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98" t="b">
        <f t="shared" si="72"/>
        <v>1</v>
      </c>
    </row>
    <row r="4619" spans="1:13">
      <c r="A4619" s="107">
        <v>60390</v>
      </c>
      <c r="B4619" s="108" t="s">
        <v>3714</v>
      </c>
      <c r="C4619" s="108" t="s">
        <v>1494</v>
      </c>
      <c r="D4619" s="107">
        <v>49893</v>
      </c>
      <c r="E4619" s="108" t="s">
        <v>146</v>
      </c>
      <c r="F4619" s="108" t="s">
        <v>679</v>
      </c>
      <c r="G4619" s="108" t="s">
        <v>725</v>
      </c>
      <c r="H4619" s="108" t="s">
        <v>726</v>
      </c>
      <c r="I4619" s="108" t="s">
        <v>727</v>
      </c>
      <c r="J4619" s="109">
        <v>-12260</v>
      </c>
      <c r="K4619" s="107">
        <v>2020</v>
      </c>
      <c r="L4619" s="98"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98" t="b">
        <f t="shared" si="72"/>
        <v>1</v>
      </c>
    </row>
    <row r="4620" spans="1:13">
      <c r="A4620" s="107">
        <v>60405</v>
      </c>
      <c r="B4620" s="108" t="s">
        <v>3715</v>
      </c>
      <c r="C4620" s="108" t="s">
        <v>3716</v>
      </c>
      <c r="D4620" s="107">
        <v>60208</v>
      </c>
      <c r="E4620" s="108" t="s">
        <v>11</v>
      </c>
      <c r="F4620" s="108" t="s">
        <v>679</v>
      </c>
      <c r="G4620" s="108" t="s">
        <v>661</v>
      </c>
      <c r="H4620" s="108" t="s">
        <v>662</v>
      </c>
      <c r="I4620" s="108" t="s">
        <v>662</v>
      </c>
      <c r="J4620" s="109">
        <v>177497</v>
      </c>
      <c r="K4620" s="107">
        <v>2020</v>
      </c>
      <c r="L4620" s="98"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98" t="b">
        <f t="shared" si="72"/>
        <v>1</v>
      </c>
    </row>
    <row r="4621" spans="1:13">
      <c r="A4621" s="107">
        <v>60406</v>
      </c>
      <c r="B4621" s="108" t="s">
        <v>3717</v>
      </c>
      <c r="C4621" s="108" t="s">
        <v>3717</v>
      </c>
      <c r="D4621" s="107">
        <v>60209</v>
      </c>
      <c r="E4621" s="108" t="s">
        <v>11</v>
      </c>
      <c r="F4621" s="108" t="s">
        <v>679</v>
      </c>
      <c r="G4621" s="108" t="s">
        <v>661</v>
      </c>
      <c r="H4621" s="108" t="s">
        <v>662</v>
      </c>
      <c r="I4621" s="108" t="s">
        <v>662</v>
      </c>
      <c r="J4621" s="109">
        <v>175144</v>
      </c>
      <c r="K4621" s="107">
        <v>2020</v>
      </c>
      <c r="L4621" s="98"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98" t="b">
        <f t="shared" si="72"/>
        <v>1</v>
      </c>
    </row>
    <row r="4622" spans="1:13">
      <c r="A4622" s="107">
        <v>60414</v>
      </c>
      <c r="B4622" s="108" t="s">
        <v>3718</v>
      </c>
      <c r="C4622" s="108" t="s">
        <v>1459</v>
      </c>
      <c r="D4622" s="107">
        <v>17650</v>
      </c>
      <c r="E4622" s="108" t="s">
        <v>132</v>
      </c>
      <c r="F4622" s="108" t="s">
        <v>679</v>
      </c>
      <c r="G4622" s="108" t="s">
        <v>846</v>
      </c>
      <c r="H4622" s="108" t="s">
        <v>847</v>
      </c>
      <c r="I4622" s="108" t="s">
        <v>847</v>
      </c>
      <c r="J4622" s="109">
        <v>1225575</v>
      </c>
      <c r="K4622" s="107">
        <v>2020</v>
      </c>
      <c r="L4622" s="98"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98" t="b">
        <f t="shared" si="72"/>
        <v>1</v>
      </c>
    </row>
    <row r="4623" spans="1:13">
      <c r="A4623" s="107">
        <v>60432</v>
      </c>
      <c r="B4623" s="108" t="s">
        <v>3719</v>
      </c>
      <c r="C4623" s="108" t="s">
        <v>3720</v>
      </c>
      <c r="D4623" s="107">
        <v>60245</v>
      </c>
      <c r="E4623" s="108" t="s">
        <v>134</v>
      </c>
      <c r="F4623" s="108" t="s">
        <v>679</v>
      </c>
      <c r="G4623" s="108" t="s">
        <v>661</v>
      </c>
      <c r="H4623" s="108" t="s">
        <v>662</v>
      </c>
      <c r="I4623" s="108" t="s">
        <v>662</v>
      </c>
      <c r="J4623" s="109">
        <v>217855</v>
      </c>
      <c r="K4623" s="107">
        <v>2020</v>
      </c>
      <c r="L4623" s="98"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98" t="b">
        <f t="shared" si="72"/>
        <v>1</v>
      </c>
    </row>
    <row r="4624" spans="1:13">
      <c r="A4624" s="107">
        <v>60436</v>
      </c>
      <c r="B4624" s="108" t="s">
        <v>3721</v>
      </c>
      <c r="C4624" s="108" t="s">
        <v>1459</v>
      </c>
      <c r="D4624" s="107">
        <v>17650</v>
      </c>
      <c r="E4624" s="108" t="s">
        <v>132</v>
      </c>
      <c r="F4624" s="108" t="s">
        <v>679</v>
      </c>
      <c r="G4624" s="108" t="s">
        <v>661</v>
      </c>
      <c r="H4624" s="108" t="s">
        <v>662</v>
      </c>
      <c r="I4624" s="108" t="s">
        <v>662</v>
      </c>
      <c r="J4624" s="109">
        <v>297310</v>
      </c>
      <c r="K4624" s="107">
        <v>2020</v>
      </c>
      <c r="L4624" s="98"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98" t="b">
        <f t="shared" si="72"/>
        <v>1</v>
      </c>
    </row>
    <row r="4625" spans="1:13">
      <c r="A4625" s="107">
        <v>60441</v>
      </c>
      <c r="B4625" s="108" t="s">
        <v>3722</v>
      </c>
      <c r="C4625" s="108" t="s">
        <v>1302</v>
      </c>
      <c r="D4625" s="107">
        <v>15248</v>
      </c>
      <c r="E4625" s="108" t="s">
        <v>115</v>
      </c>
      <c r="F4625" s="108" t="s">
        <v>603</v>
      </c>
      <c r="G4625" s="108" t="s">
        <v>725</v>
      </c>
      <c r="H4625" s="108" t="s">
        <v>726</v>
      </c>
      <c r="I4625" s="108" t="s">
        <v>727</v>
      </c>
      <c r="J4625" s="109">
        <v>-385</v>
      </c>
      <c r="K4625" s="107">
        <v>2020</v>
      </c>
      <c r="L4625" s="98"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98" t="b">
        <f t="shared" si="72"/>
        <v>1</v>
      </c>
    </row>
    <row r="4626" spans="1:13">
      <c r="A4626" s="107">
        <v>60464</v>
      </c>
      <c r="B4626" s="108" t="s">
        <v>3723</v>
      </c>
      <c r="C4626" s="108" t="s">
        <v>3724</v>
      </c>
      <c r="D4626" s="107">
        <v>60249</v>
      </c>
      <c r="E4626" s="108" t="s">
        <v>118</v>
      </c>
      <c r="F4626" s="108" t="s">
        <v>679</v>
      </c>
      <c r="G4626" s="108" t="s">
        <v>16</v>
      </c>
      <c r="H4626" s="108" t="s">
        <v>604</v>
      </c>
      <c r="I4626" s="108" t="s">
        <v>604</v>
      </c>
      <c r="J4626" s="109">
        <v>2158129</v>
      </c>
      <c r="K4626" s="107">
        <v>2020</v>
      </c>
      <c r="L4626" s="98"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98" t="b">
        <f t="shared" si="72"/>
        <v>1</v>
      </c>
    </row>
    <row r="4627" spans="1:13">
      <c r="A4627" s="107">
        <v>60464</v>
      </c>
      <c r="B4627" s="108" t="s">
        <v>3723</v>
      </c>
      <c r="C4627" s="108" t="s">
        <v>3724</v>
      </c>
      <c r="D4627" s="107">
        <v>60249</v>
      </c>
      <c r="E4627" s="108" t="s">
        <v>118</v>
      </c>
      <c r="F4627" s="108" t="s">
        <v>679</v>
      </c>
      <c r="G4627" s="108" t="s">
        <v>24</v>
      </c>
      <c r="H4627" s="108" t="s">
        <v>604</v>
      </c>
      <c r="I4627" s="108" t="s">
        <v>604</v>
      </c>
      <c r="J4627" s="109">
        <v>4112208</v>
      </c>
      <c r="K4627" s="107">
        <v>2020</v>
      </c>
      <c r="L4627" s="98"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98" t="b">
        <f t="shared" si="72"/>
        <v>1</v>
      </c>
    </row>
    <row r="4628" spans="1:13">
      <c r="A4628" s="107">
        <v>60467</v>
      </c>
      <c r="B4628" s="108" t="s">
        <v>3725</v>
      </c>
      <c r="C4628" s="108" t="s">
        <v>641</v>
      </c>
      <c r="D4628" s="107">
        <v>803</v>
      </c>
      <c r="E4628" s="108" t="s">
        <v>10</v>
      </c>
      <c r="F4628" s="108" t="s">
        <v>603</v>
      </c>
      <c r="G4628" s="108" t="s">
        <v>661</v>
      </c>
      <c r="H4628" s="108" t="s">
        <v>662</v>
      </c>
      <c r="I4628" s="108" t="s">
        <v>662</v>
      </c>
      <c r="J4628" s="109">
        <v>115596</v>
      </c>
      <c r="K4628" s="107">
        <v>2020</v>
      </c>
      <c r="L4628" s="98"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98" t="b">
        <f t="shared" si="72"/>
        <v>1</v>
      </c>
    </row>
    <row r="4629" spans="1:13">
      <c r="A4629" s="107">
        <v>60470</v>
      </c>
      <c r="B4629" s="108" t="s">
        <v>3726</v>
      </c>
      <c r="C4629" s="108" t="s">
        <v>3727</v>
      </c>
      <c r="D4629" s="107">
        <v>60258</v>
      </c>
      <c r="E4629" s="108" t="s">
        <v>110</v>
      </c>
      <c r="F4629" s="108" t="s">
        <v>679</v>
      </c>
      <c r="G4629" s="108" t="s">
        <v>846</v>
      </c>
      <c r="H4629" s="108" t="s">
        <v>847</v>
      </c>
      <c r="I4629" s="108" t="s">
        <v>847</v>
      </c>
      <c r="J4629" s="109">
        <v>295242</v>
      </c>
      <c r="K4629" s="107">
        <v>2020</v>
      </c>
      <c r="L4629" s="98"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98" t="b">
        <f t="shared" si="72"/>
        <v>1</v>
      </c>
    </row>
    <row r="4630" spans="1:13">
      <c r="A4630" s="107">
        <v>60471</v>
      </c>
      <c r="B4630" s="108" t="s">
        <v>3728</v>
      </c>
      <c r="C4630" s="108" t="s">
        <v>3729</v>
      </c>
      <c r="D4630" s="107">
        <v>60259</v>
      </c>
      <c r="E4630" s="108" t="s">
        <v>45</v>
      </c>
      <c r="F4630" s="108" t="s">
        <v>679</v>
      </c>
      <c r="G4630" s="108" t="s">
        <v>846</v>
      </c>
      <c r="H4630" s="108" t="s">
        <v>847</v>
      </c>
      <c r="I4630" s="108" t="s">
        <v>847</v>
      </c>
      <c r="J4630" s="109">
        <v>527641</v>
      </c>
      <c r="K4630" s="107">
        <v>2020</v>
      </c>
      <c r="L4630" s="98"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98" t="b">
        <f t="shared" si="72"/>
        <v>1</v>
      </c>
    </row>
    <row r="4631" spans="1:13">
      <c r="A4631" s="107">
        <v>60491</v>
      </c>
      <c r="B4631" s="108" t="s">
        <v>3730</v>
      </c>
      <c r="C4631" s="108" t="s">
        <v>3731</v>
      </c>
      <c r="D4631" s="107">
        <v>60278</v>
      </c>
      <c r="E4631" s="108" t="s">
        <v>16</v>
      </c>
      <c r="F4631" s="108" t="s">
        <v>679</v>
      </c>
      <c r="G4631" s="108" t="s">
        <v>725</v>
      </c>
      <c r="H4631" s="108" t="s">
        <v>726</v>
      </c>
      <c r="I4631" s="108" t="s">
        <v>727</v>
      </c>
      <c r="J4631" s="109">
        <v>25</v>
      </c>
      <c r="K4631" s="107">
        <v>2020</v>
      </c>
      <c r="L4631" s="98"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98" t="b">
        <f t="shared" si="72"/>
        <v>1</v>
      </c>
    </row>
    <row r="4632" spans="1:13">
      <c r="A4632" s="107">
        <v>60491</v>
      </c>
      <c r="B4632" s="108" t="s">
        <v>3730</v>
      </c>
      <c r="C4632" s="108" t="s">
        <v>3731</v>
      </c>
      <c r="D4632" s="107">
        <v>60278</v>
      </c>
      <c r="E4632" s="108" t="s">
        <v>16</v>
      </c>
      <c r="F4632" s="108" t="s">
        <v>679</v>
      </c>
      <c r="G4632" s="108" t="s">
        <v>661</v>
      </c>
      <c r="H4632" s="108" t="s">
        <v>662</v>
      </c>
      <c r="I4632" s="108" t="s">
        <v>662</v>
      </c>
      <c r="J4632" s="109">
        <v>242529</v>
      </c>
      <c r="K4632" s="107">
        <v>2020</v>
      </c>
      <c r="L4632" s="98"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98" t="b">
        <f t="shared" si="72"/>
        <v>1</v>
      </c>
    </row>
    <row r="4633" spans="1:13">
      <c r="A4633" s="107">
        <v>60502</v>
      </c>
      <c r="B4633" s="108" t="s">
        <v>3732</v>
      </c>
      <c r="C4633" s="108" t="s">
        <v>1459</v>
      </c>
      <c r="D4633" s="107">
        <v>17650</v>
      </c>
      <c r="E4633" s="108" t="s">
        <v>132</v>
      </c>
      <c r="F4633" s="108" t="s">
        <v>679</v>
      </c>
      <c r="G4633" s="108" t="s">
        <v>846</v>
      </c>
      <c r="H4633" s="108" t="s">
        <v>847</v>
      </c>
      <c r="I4633" s="108" t="s">
        <v>847</v>
      </c>
      <c r="J4633" s="109">
        <v>395274</v>
      </c>
      <c r="K4633" s="107">
        <v>2020</v>
      </c>
      <c r="L4633" s="98"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98" t="b">
        <f t="shared" si="72"/>
        <v>1</v>
      </c>
    </row>
    <row r="4634" spans="1:13">
      <c r="A4634" s="107">
        <v>60503</v>
      </c>
      <c r="B4634" s="108" t="s">
        <v>3733</v>
      </c>
      <c r="C4634" s="108" t="s">
        <v>3734</v>
      </c>
      <c r="D4634" s="107">
        <v>61416</v>
      </c>
      <c r="E4634" s="108" t="s">
        <v>126</v>
      </c>
      <c r="F4634" s="108" t="s">
        <v>679</v>
      </c>
      <c r="G4634" s="108" t="s">
        <v>846</v>
      </c>
      <c r="H4634" s="108" t="s">
        <v>847</v>
      </c>
      <c r="I4634" s="108" t="s">
        <v>847</v>
      </c>
      <c r="J4634" s="109">
        <v>809563</v>
      </c>
      <c r="K4634" s="107">
        <v>2020</v>
      </c>
      <c r="L4634" s="98"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98" t="b">
        <f t="shared" si="72"/>
        <v>1</v>
      </c>
    </row>
    <row r="4635" spans="1:13">
      <c r="A4635" s="107">
        <v>60504</v>
      </c>
      <c r="B4635" s="108" t="s">
        <v>3735</v>
      </c>
      <c r="C4635" s="108" t="s">
        <v>3736</v>
      </c>
      <c r="D4635" s="107">
        <v>60289</v>
      </c>
      <c r="E4635" s="108" t="s">
        <v>76</v>
      </c>
      <c r="F4635" s="108" t="s">
        <v>679</v>
      </c>
      <c r="G4635" s="108" t="s">
        <v>846</v>
      </c>
      <c r="H4635" s="108" t="s">
        <v>847</v>
      </c>
      <c r="I4635" s="108" t="s">
        <v>847</v>
      </c>
      <c r="J4635" s="109">
        <v>567195</v>
      </c>
      <c r="K4635" s="107">
        <v>2020</v>
      </c>
      <c r="L4635" s="98"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98" t="b">
        <f t="shared" si="72"/>
        <v>1</v>
      </c>
    </row>
    <row r="4636" spans="1:13">
      <c r="A4636" s="107">
        <v>60505</v>
      </c>
      <c r="B4636" s="108" t="s">
        <v>3737</v>
      </c>
      <c r="C4636" s="108" t="s">
        <v>3738</v>
      </c>
      <c r="D4636" s="107">
        <v>60290</v>
      </c>
      <c r="E4636" s="108" t="s">
        <v>126</v>
      </c>
      <c r="F4636" s="108" t="s">
        <v>679</v>
      </c>
      <c r="G4636" s="108" t="s">
        <v>846</v>
      </c>
      <c r="H4636" s="108" t="s">
        <v>847</v>
      </c>
      <c r="I4636" s="108" t="s">
        <v>847</v>
      </c>
      <c r="J4636" s="109">
        <v>808736</v>
      </c>
      <c r="K4636" s="107">
        <v>2020</v>
      </c>
      <c r="L4636" s="98"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98" t="b">
        <f t="shared" si="72"/>
        <v>1</v>
      </c>
    </row>
    <row r="4637" spans="1:13">
      <c r="A4637" s="107">
        <v>60506</v>
      </c>
      <c r="B4637" s="108" t="s">
        <v>3739</v>
      </c>
      <c r="C4637" s="108" t="s">
        <v>3740</v>
      </c>
      <c r="D4637" s="107">
        <v>50174</v>
      </c>
      <c r="E4637" s="108" t="s">
        <v>132</v>
      </c>
      <c r="F4637" s="108" t="s">
        <v>679</v>
      </c>
      <c r="G4637" s="108" t="s">
        <v>725</v>
      </c>
      <c r="H4637" s="108" t="s">
        <v>726</v>
      </c>
      <c r="I4637" s="108" t="s">
        <v>727</v>
      </c>
      <c r="J4637" s="109">
        <v>-42</v>
      </c>
      <c r="K4637" s="107">
        <v>2020</v>
      </c>
      <c r="L4637" s="98"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98" t="b">
        <f t="shared" si="72"/>
        <v>1</v>
      </c>
    </row>
    <row r="4638" spans="1:13">
      <c r="A4638" s="107">
        <v>60518</v>
      </c>
      <c r="B4638" s="108" t="s">
        <v>3741</v>
      </c>
      <c r="C4638" s="108" t="s">
        <v>1167</v>
      </c>
      <c r="D4638" s="107">
        <v>7601</v>
      </c>
      <c r="E4638" s="108" t="s">
        <v>137</v>
      </c>
      <c r="F4638" s="108" t="s">
        <v>603</v>
      </c>
      <c r="G4638" s="108" t="s">
        <v>725</v>
      </c>
      <c r="H4638" s="108" t="s">
        <v>726</v>
      </c>
      <c r="I4638" s="108" t="s">
        <v>727</v>
      </c>
      <c r="J4638" s="109">
        <v>2617</v>
      </c>
      <c r="K4638" s="107">
        <v>2020</v>
      </c>
      <c r="L4638" s="98"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98" t="b">
        <f t="shared" si="72"/>
        <v>1</v>
      </c>
    </row>
    <row r="4639" spans="1:13">
      <c r="A4639" s="107">
        <v>60518</v>
      </c>
      <c r="B4639" s="108" t="s">
        <v>3741</v>
      </c>
      <c r="C4639" s="108" t="s">
        <v>1167</v>
      </c>
      <c r="D4639" s="107">
        <v>7601</v>
      </c>
      <c r="E4639" s="108" t="s">
        <v>137</v>
      </c>
      <c r="F4639" s="108" t="s">
        <v>603</v>
      </c>
      <c r="G4639" s="108" t="s">
        <v>661</v>
      </c>
      <c r="H4639" s="108" t="s">
        <v>662</v>
      </c>
      <c r="I4639" s="108" t="s">
        <v>662</v>
      </c>
      <c r="J4639" s="109">
        <v>1555.29</v>
      </c>
      <c r="K4639" s="107">
        <v>2020</v>
      </c>
      <c r="L4639" s="98"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98" t="b">
        <f t="shared" si="72"/>
        <v>1</v>
      </c>
    </row>
    <row r="4640" spans="1:13">
      <c r="A4640" s="107">
        <v>60539</v>
      </c>
      <c r="B4640" s="108" t="s">
        <v>3742</v>
      </c>
      <c r="C4640" s="108" t="s">
        <v>3743</v>
      </c>
      <c r="D4640" s="107">
        <v>60303</v>
      </c>
      <c r="E4640" s="108" t="s">
        <v>104</v>
      </c>
      <c r="F4640" s="108" t="s">
        <v>679</v>
      </c>
      <c r="G4640" s="108" t="s">
        <v>661</v>
      </c>
      <c r="H4640" s="108" t="s">
        <v>662</v>
      </c>
      <c r="I4640" s="108" t="s">
        <v>662</v>
      </c>
      <c r="J4640" s="109">
        <v>131076</v>
      </c>
      <c r="K4640" s="107">
        <v>2020</v>
      </c>
      <c r="L4640" s="98"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98" t="b">
        <f t="shared" si="72"/>
        <v>1</v>
      </c>
    </row>
    <row r="4641" spans="1:13">
      <c r="A4641" s="107">
        <v>60540</v>
      </c>
      <c r="B4641" s="108" t="s">
        <v>3744</v>
      </c>
      <c r="C4641" s="108" t="s">
        <v>3745</v>
      </c>
      <c r="D4641" s="107">
        <v>60304</v>
      </c>
      <c r="E4641" s="108" t="s">
        <v>104</v>
      </c>
      <c r="F4641" s="108" t="s">
        <v>679</v>
      </c>
      <c r="G4641" s="108" t="s">
        <v>661</v>
      </c>
      <c r="H4641" s="108" t="s">
        <v>662</v>
      </c>
      <c r="I4641" s="108" t="s">
        <v>662</v>
      </c>
      <c r="J4641" s="109">
        <v>58298</v>
      </c>
      <c r="K4641" s="107">
        <v>2020</v>
      </c>
      <c r="L4641" s="98"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98" t="b">
        <f t="shared" si="72"/>
        <v>1</v>
      </c>
    </row>
    <row r="4642" spans="1:13">
      <c r="A4642" s="107">
        <v>60545</v>
      </c>
      <c r="B4642" s="108" t="s">
        <v>3746</v>
      </c>
      <c r="C4642" s="108" t="s">
        <v>1459</v>
      </c>
      <c r="D4642" s="107">
        <v>17650</v>
      </c>
      <c r="E4642" s="108" t="s">
        <v>112</v>
      </c>
      <c r="F4642" s="108" t="s">
        <v>679</v>
      </c>
      <c r="G4642" s="108" t="s">
        <v>846</v>
      </c>
      <c r="H4642" s="108" t="s">
        <v>847</v>
      </c>
      <c r="I4642" s="108" t="s">
        <v>847</v>
      </c>
      <c r="J4642" s="109">
        <v>529449</v>
      </c>
      <c r="K4642" s="107">
        <v>2020</v>
      </c>
      <c r="L4642" s="98"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98" t="b">
        <f t="shared" si="72"/>
        <v>1</v>
      </c>
    </row>
    <row r="4643" spans="1:13">
      <c r="A4643" s="107">
        <v>60547</v>
      </c>
      <c r="B4643" s="108" t="s">
        <v>3747</v>
      </c>
      <c r="C4643" s="108" t="s">
        <v>1167</v>
      </c>
      <c r="D4643" s="107">
        <v>7601</v>
      </c>
      <c r="E4643" s="108" t="s">
        <v>137</v>
      </c>
      <c r="F4643" s="108" t="s">
        <v>603</v>
      </c>
      <c r="G4643" s="108" t="s">
        <v>661</v>
      </c>
      <c r="H4643" s="108" t="s">
        <v>662</v>
      </c>
      <c r="I4643" s="108" t="s">
        <v>662</v>
      </c>
      <c r="J4643" s="109">
        <v>2979</v>
      </c>
      <c r="K4643" s="107">
        <v>2020</v>
      </c>
      <c r="L4643" s="98"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98" t="b">
        <f t="shared" si="72"/>
        <v>1</v>
      </c>
    </row>
    <row r="4644" spans="1:13">
      <c r="A4644" s="107">
        <v>60548</v>
      </c>
      <c r="B4644" s="108" t="s">
        <v>3748</v>
      </c>
      <c r="C4644" s="108" t="s">
        <v>3501</v>
      </c>
      <c r="D4644" s="107">
        <v>61060</v>
      </c>
      <c r="E4644" s="108" t="s">
        <v>115</v>
      </c>
      <c r="F4644" s="108" t="s">
        <v>679</v>
      </c>
      <c r="G4644" s="108" t="s">
        <v>661</v>
      </c>
      <c r="H4644" s="108" t="s">
        <v>662</v>
      </c>
      <c r="I4644" s="108" t="s">
        <v>662</v>
      </c>
      <c r="J4644" s="109">
        <v>3938</v>
      </c>
      <c r="K4644" s="107">
        <v>2020</v>
      </c>
      <c r="L4644" s="98"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98" t="b">
        <f t="shared" si="72"/>
        <v>1</v>
      </c>
    </row>
    <row r="4645" spans="1:13">
      <c r="A4645" s="107">
        <v>60550</v>
      </c>
      <c r="B4645" s="108" t="s">
        <v>3749</v>
      </c>
      <c r="C4645" s="108" t="s">
        <v>3750</v>
      </c>
      <c r="D4645" s="107">
        <v>60251</v>
      </c>
      <c r="E4645" s="108" t="s">
        <v>35</v>
      </c>
      <c r="F4645" s="108" t="s">
        <v>679</v>
      </c>
      <c r="G4645" s="108" t="s">
        <v>605</v>
      </c>
      <c r="H4645" s="108" t="s">
        <v>785</v>
      </c>
      <c r="I4645" s="108" t="s">
        <v>786</v>
      </c>
      <c r="J4645" s="109">
        <v>311473</v>
      </c>
      <c r="K4645" s="107">
        <v>2020</v>
      </c>
      <c r="L4645" s="98"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98" t="b">
        <f t="shared" si="72"/>
        <v>1</v>
      </c>
    </row>
    <row r="4646" spans="1:13">
      <c r="A4646" s="107">
        <v>60551</v>
      </c>
      <c r="B4646" s="108" t="s">
        <v>3751</v>
      </c>
      <c r="C4646" s="108" t="s">
        <v>3752</v>
      </c>
      <c r="D4646" s="107">
        <v>60328</v>
      </c>
      <c r="E4646" s="108" t="s">
        <v>118</v>
      </c>
      <c r="F4646" s="108" t="s">
        <v>679</v>
      </c>
      <c r="G4646" s="108" t="s">
        <v>846</v>
      </c>
      <c r="H4646" s="108" t="s">
        <v>847</v>
      </c>
      <c r="I4646" s="108" t="s">
        <v>847</v>
      </c>
      <c r="J4646" s="109">
        <v>275299</v>
      </c>
      <c r="K4646" s="107">
        <v>2020</v>
      </c>
      <c r="L4646" s="98"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98" t="b">
        <f t="shared" si="72"/>
        <v>1</v>
      </c>
    </row>
    <row r="4647" spans="1:13">
      <c r="A4647" s="107">
        <v>60552</v>
      </c>
      <c r="B4647" s="108" t="s">
        <v>3753</v>
      </c>
      <c r="C4647" s="108" t="s">
        <v>3754</v>
      </c>
      <c r="D4647" s="107">
        <v>60326</v>
      </c>
      <c r="E4647" s="108" t="s">
        <v>80</v>
      </c>
      <c r="F4647" s="108" t="s">
        <v>679</v>
      </c>
      <c r="G4647" s="108" t="s">
        <v>661</v>
      </c>
      <c r="H4647" s="108" t="s">
        <v>662</v>
      </c>
      <c r="I4647" s="108" t="s">
        <v>662</v>
      </c>
      <c r="J4647" s="109">
        <v>88562.31</v>
      </c>
      <c r="K4647" s="107">
        <v>2020</v>
      </c>
      <c r="L4647" s="98"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98" t="b">
        <f t="shared" si="72"/>
        <v>1</v>
      </c>
    </row>
    <row r="4648" spans="1:13">
      <c r="A4648" s="107">
        <v>60554</v>
      </c>
      <c r="B4648" s="108" t="s">
        <v>3755</v>
      </c>
      <c r="C4648" s="108" t="s">
        <v>3756</v>
      </c>
      <c r="D4648" s="107">
        <v>60330</v>
      </c>
      <c r="E4648" s="108" t="s">
        <v>35</v>
      </c>
      <c r="F4648" s="108" t="s">
        <v>679</v>
      </c>
      <c r="G4648" s="108" t="s">
        <v>661</v>
      </c>
      <c r="H4648" s="108" t="s">
        <v>662</v>
      </c>
      <c r="I4648" s="108" t="s">
        <v>662</v>
      </c>
      <c r="J4648" s="109">
        <v>114771.81</v>
      </c>
      <c r="K4648" s="107">
        <v>2020</v>
      </c>
      <c r="L4648" s="98"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98" t="b">
        <f t="shared" si="72"/>
        <v>1</v>
      </c>
    </row>
    <row r="4649" spans="1:13">
      <c r="A4649" s="107">
        <v>60555</v>
      </c>
      <c r="B4649" s="108" t="s">
        <v>3757</v>
      </c>
      <c r="C4649" s="108" t="s">
        <v>3758</v>
      </c>
      <c r="D4649" s="107">
        <v>60331</v>
      </c>
      <c r="E4649" s="108" t="s">
        <v>129</v>
      </c>
      <c r="F4649" s="108" t="s">
        <v>679</v>
      </c>
      <c r="G4649" s="108" t="s">
        <v>661</v>
      </c>
      <c r="H4649" s="108" t="s">
        <v>662</v>
      </c>
      <c r="I4649" s="108" t="s">
        <v>662</v>
      </c>
      <c r="J4649" s="109">
        <v>29378</v>
      </c>
      <c r="K4649" s="107">
        <v>2020</v>
      </c>
      <c r="L4649" s="98"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98" t="b">
        <f t="shared" si="72"/>
        <v>1</v>
      </c>
    </row>
    <row r="4650" spans="1:13">
      <c r="A4650" s="107">
        <v>60556</v>
      </c>
      <c r="B4650" s="108" t="s">
        <v>3759</v>
      </c>
      <c r="C4650" s="108" t="s">
        <v>3760</v>
      </c>
      <c r="D4650" s="107">
        <v>60332</v>
      </c>
      <c r="E4650" s="108" t="s">
        <v>129</v>
      </c>
      <c r="F4650" s="108" t="s">
        <v>679</v>
      </c>
      <c r="G4650" s="108" t="s">
        <v>661</v>
      </c>
      <c r="H4650" s="108" t="s">
        <v>662</v>
      </c>
      <c r="I4650" s="108" t="s">
        <v>662</v>
      </c>
      <c r="J4650" s="109">
        <v>14911</v>
      </c>
      <c r="K4650" s="107">
        <v>2020</v>
      </c>
      <c r="L4650" s="98"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98" t="b">
        <f t="shared" si="72"/>
        <v>1</v>
      </c>
    </row>
    <row r="4651" spans="1:13">
      <c r="A4651" s="107">
        <v>60560</v>
      </c>
      <c r="B4651" s="108" t="s">
        <v>3761</v>
      </c>
      <c r="C4651" s="108" t="s">
        <v>3762</v>
      </c>
      <c r="D4651" s="107">
        <v>60334</v>
      </c>
      <c r="E4651" s="108" t="s">
        <v>129</v>
      </c>
      <c r="F4651" s="108" t="s">
        <v>679</v>
      </c>
      <c r="G4651" s="108" t="s">
        <v>661</v>
      </c>
      <c r="H4651" s="108" t="s">
        <v>662</v>
      </c>
      <c r="I4651" s="108" t="s">
        <v>662</v>
      </c>
      <c r="J4651" s="109">
        <v>105664.2</v>
      </c>
      <c r="K4651" s="107">
        <v>2020</v>
      </c>
      <c r="L4651" s="98"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98" t="b">
        <f t="shared" si="72"/>
        <v>1</v>
      </c>
    </row>
    <row r="4652" spans="1:13">
      <c r="A4652" s="107">
        <v>60562</v>
      </c>
      <c r="B4652" s="108" t="s">
        <v>3763</v>
      </c>
      <c r="C4652" s="108" t="s">
        <v>1167</v>
      </c>
      <c r="D4652" s="107">
        <v>7601</v>
      </c>
      <c r="E4652" s="108" t="s">
        <v>137</v>
      </c>
      <c r="F4652" s="108" t="s">
        <v>603</v>
      </c>
      <c r="G4652" s="108" t="s">
        <v>725</v>
      </c>
      <c r="H4652" s="108" t="s">
        <v>726</v>
      </c>
      <c r="I4652" s="108" t="s">
        <v>727</v>
      </c>
      <c r="J4652" s="109">
        <v>-631</v>
      </c>
      <c r="K4652" s="107">
        <v>2020</v>
      </c>
      <c r="L4652" s="98"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98" t="b">
        <f t="shared" si="72"/>
        <v>1</v>
      </c>
    </row>
    <row r="4653" spans="1:13">
      <c r="A4653" s="107">
        <v>60562</v>
      </c>
      <c r="B4653" s="108" t="s">
        <v>3763</v>
      </c>
      <c r="C4653" s="108" t="s">
        <v>1167</v>
      </c>
      <c r="D4653" s="107">
        <v>7601</v>
      </c>
      <c r="E4653" s="108" t="s">
        <v>137</v>
      </c>
      <c r="F4653" s="108" t="s">
        <v>603</v>
      </c>
      <c r="G4653" s="108" t="s">
        <v>661</v>
      </c>
      <c r="H4653" s="108" t="s">
        <v>662</v>
      </c>
      <c r="I4653" s="108" t="s">
        <v>662</v>
      </c>
      <c r="J4653" s="109">
        <v>8294</v>
      </c>
      <c r="K4653" s="107">
        <v>2020</v>
      </c>
      <c r="L4653" s="98"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98" t="b">
        <f t="shared" si="72"/>
        <v>1</v>
      </c>
    </row>
    <row r="4654" spans="1:13">
      <c r="A4654" s="107">
        <v>60569</v>
      </c>
      <c r="B4654" s="108" t="s">
        <v>3764</v>
      </c>
      <c r="C4654" s="108" t="s">
        <v>2638</v>
      </c>
      <c r="D4654" s="107">
        <v>16609</v>
      </c>
      <c r="E4654" s="108" t="s">
        <v>16</v>
      </c>
      <c r="F4654" s="108" t="s">
        <v>603</v>
      </c>
      <c r="G4654" s="108" t="s">
        <v>725</v>
      </c>
      <c r="H4654" s="108" t="s">
        <v>726</v>
      </c>
      <c r="I4654" s="108" t="s">
        <v>727</v>
      </c>
      <c r="J4654" s="109">
        <v>-698</v>
      </c>
      <c r="K4654" s="107">
        <v>2020</v>
      </c>
      <c r="L4654" s="98"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98" t="b">
        <f t="shared" si="72"/>
        <v>1</v>
      </c>
    </row>
    <row r="4655" spans="1:13">
      <c r="A4655" s="107">
        <v>60570</v>
      </c>
      <c r="B4655" s="108" t="s">
        <v>3765</v>
      </c>
      <c r="C4655" s="108" t="s">
        <v>2638</v>
      </c>
      <c r="D4655" s="107">
        <v>16609</v>
      </c>
      <c r="E4655" s="108" t="s">
        <v>16</v>
      </c>
      <c r="F4655" s="108" t="s">
        <v>603</v>
      </c>
      <c r="G4655" s="108" t="s">
        <v>725</v>
      </c>
      <c r="H4655" s="108" t="s">
        <v>726</v>
      </c>
      <c r="I4655" s="108" t="s">
        <v>727</v>
      </c>
      <c r="J4655" s="109">
        <v>-3727</v>
      </c>
      <c r="K4655" s="107">
        <v>2020</v>
      </c>
      <c r="L4655" s="98"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98" t="b">
        <f t="shared" si="72"/>
        <v>1</v>
      </c>
    </row>
    <row r="4656" spans="1:13">
      <c r="A4656" s="107">
        <v>60574</v>
      </c>
      <c r="B4656" s="108" t="s">
        <v>3766</v>
      </c>
      <c r="C4656" s="108" t="s">
        <v>2795</v>
      </c>
      <c r="D4656" s="107">
        <v>57170</v>
      </c>
      <c r="E4656" s="108" t="s">
        <v>112</v>
      </c>
      <c r="F4656" s="108" t="s">
        <v>679</v>
      </c>
      <c r="G4656" s="108" t="s">
        <v>846</v>
      </c>
      <c r="H4656" s="108" t="s">
        <v>847</v>
      </c>
      <c r="I4656" s="108" t="s">
        <v>847</v>
      </c>
      <c r="J4656" s="109">
        <v>994435</v>
      </c>
      <c r="K4656" s="107">
        <v>2020</v>
      </c>
      <c r="L4656" s="98"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98" t="b">
        <f t="shared" si="72"/>
        <v>1</v>
      </c>
    </row>
    <row r="4657" spans="1:13">
      <c r="A4657" s="107">
        <v>60581</v>
      </c>
      <c r="B4657" s="108" t="s">
        <v>3767</v>
      </c>
      <c r="C4657" s="108" t="s">
        <v>2957</v>
      </c>
      <c r="D4657" s="107">
        <v>56769</v>
      </c>
      <c r="E4657" s="108" t="s">
        <v>132</v>
      </c>
      <c r="F4657" s="108" t="s">
        <v>679</v>
      </c>
      <c r="G4657" s="108" t="s">
        <v>661</v>
      </c>
      <c r="H4657" s="108" t="s">
        <v>662</v>
      </c>
      <c r="I4657" s="108" t="s">
        <v>662</v>
      </c>
      <c r="J4657" s="109">
        <v>352280</v>
      </c>
      <c r="K4657" s="107">
        <v>2020</v>
      </c>
      <c r="L4657" s="98"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98" t="b">
        <f t="shared" si="72"/>
        <v>1</v>
      </c>
    </row>
    <row r="4658" spans="1:13">
      <c r="A4658" s="107">
        <v>60583</v>
      </c>
      <c r="B4658" s="108" t="s">
        <v>3768</v>
      </c>
      <c r="C4658" s="108" t="s">
        <v>3769</v>
      </c>
      <c r="D4658" s="107">
        <v>60347</v>
      </c>
      <c r="E4658" s="108" t="s">
        <v>3</v>
      </c>
      <c r="F4658" s="108" t="s">
        <v>679</v>
      </c>
      <c r="G4658" s="108" t="s">
        <v>661</v>
      </c>
      <c r="H4658" s="108" t="s">
        <v>662</v>
      </c>
      <c r="I4658" s="108" t="s">
        <v>662</v>
      </c>
      <c r="J4658" s="109">
        <v>147721</v>
      </c>
      <c r="K4658" s="107">
        <v>2020</v>
      </c>
      <c r="L4658" s="98"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98" t="b">
        <f t="shared" si="72"/>
        <v>1</v>
      </c>
    </row>
    <row r="4659" spans="1:13">
      <c r="A4659" s="107">
        <v>60587</v>
      </c>
      <c r="B4659" s="108" t="s">
        <v>3770</v>
      </c>
      <c r="C4659" s="108" t="s">
        <v>2795</v>
      </c>
      <c r="D4659" s="107">
        <v>57170</v>
      </c>
      <c r="E4659" s="108" t="s">
        <v>45</v>
      </c>
      <c r="F4659" s="108" t="s">
        <v>679</v>
      </c>
      <c r="G4659" s="108" t="s">
        <v>846</v>
      </c>
      <c r="H4659" s="108" t="s">
        <v>847</v>
      </c>
      <c r="I4659" s="108" t="s">
        <v>847</v>
      </c>
      <c r="J4659" s="109">
        <v>605088</v>
      </c>
      <c r="K4659" s="107">
        <v>2020</v>
      </c>
      <c r="L4659" s="98"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98" t="b">
        <f t="shared" si="72"/>
        <v>1</v>
      </c>
    </row>
    <row r="4660" spans="1:13">
      <c r="A4660" s="107">
        <v>60589</v>
      </c>
      <c r="B4660" s="108" t="s">
        <v>3771</v>
      </c>
      <c r="C4660" s="108" t="s">
        <v>3772</v>
      </c>
      <c r="D4660" s="107">
        <v>60350</v>
      </c>
      <c r="E4660" s="108" t="s">
        <v>118</v>
      </c>
      <c r="F4660" s="108" t="s">
        <v>679</v>
      </c>
      <c r="G4660" s="108" t="s">
        <v>16</v>
      </c>
      <c r="H4660" s="108" t="s">
        <v>604</v>
      </c>
      <c r="I4660" s="108" t="s">
        <v>604</v>
      </c>
      <c r="J4660" s="109">
        <v>2440716.7000000002</v>
      </c>
      <c r="K4660" s="107">
        <v>2020</v>
      </c>
      <c r="L4660" s="98"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98" t="b">
        <f t="shared" si="72"/>
        <v>1</v>
      </c>
    </row>
    <row r="4661" spans="1:13">
      <c r="A4661" s="107">
        <v>60589</v>
      </c>
      <c r="B4661" s="108" t="s">
        <v>3771</v>
      </c>
      <c r="C4661" s="108" t="s">
        <v>3772</v>
      </c>
      <c r="D4661" s="107">
        <v>60350</v>
      </c>
      <c r="E4661" s="108" t="s">
        <v>118</v>
      </c>
      <c r="F4661" s="108" t="s">
        <v>679</v>
      </c>
      <c r="G4661" s="108" t="s">
        <v>16</v>
      </c>
      <c r="H4661" s="108" t="s">
        <v>733</v>
      </c>
      <c r="I4661" s="108" t="s">
        <v>734</v>
      </c>
      <c r="J4661" s="109">
        <v>9820.3490000000002</v>
      </c>
      <c r="K4661" s="107">
        <v>2020</v>
      </c>
      <c r="L4661" s="98"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98" t="b">
        <f t="shared" si="72"/>
        <v>1</v>
      </c>
    </row>
    <row r="4662" spans="1:13">
      <c r="A4662" s="107">
        <v>60589</v>
      </c>
      <c r="B4662" s="108" t="s">
        <v>3771</v>
      </c>
      <c r="C4662" s="108" t="s">
        <v>3772</v>
      </c>
      <c r="D4662" s="107">
        <v>60350</v>
      </c>
      <c r="E4662" s="108" t="s">
        <v>118</v>
      </c>
      <c r="F4662" s="108" t="s">
        <v>679</v>
      </c>
      <c r="G4662" s="108" t="s">
        <v>24</v>
      </c>
      <c r="H4662" s="108" t="s">
        <v>604</v>
      </c>
      <c r="I4662" s="108" t="s">
        <v>604</v>
      </c>
      <c r="J4662" s="109">
        <v>4930081.2</v>
      </c>
      <c r="K4662" s="107">
        <v>2020</v>
      </c>
      <c r="L4662" s="98"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98" t="b">
        <f t="shared" si="72"/>
        <v>1</v>
      </c>
    </row>
    <row r="4663" spans="1:13">
      <c r="A4663" s="107">
        <v>60589</v>
      </c>
      <c r="B4663" s="108" t="s">
        <v>3771</v>
      </c>
      <c r="C4663" s="108" t="s">
        <v>3772</v>
      </c>
      <c r="D4663" s="107">
        <v>60350</v>
      </c>
      <c r="E4663" s="108" t="s">
        <v>118</v>
      </c>
      <c r="F4663" s="108" t="s">
        <v>679</v>
      </c>
      <c r="G4663" s="108" t="s">
        <v>24</v>
      </c>
      <c r="H4663" s="108" t="s">
        <v>733</v>
      </c>
      <c r="I4663" s="108" t="s">
        <v>734</v>
      </c>
      <c r="J4663" s="109">
        <v>16128.847</v>
      </c>
      <c r="K4663" s="107">
        <v>2020</v>
      </c>
      <c r="L4663" s="98"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98" t="b">
        <f t="shared" si="72"/>
        <v>1</v>
      </c>
    </row>
    <row r="4664" spans="1:13">
      <c r="A4664" s="107">
        <v>60590</v>
      </c>
      <c r="B4664" s="108" t="s">
        <v>3773</v>
      </c>
      <c r="C4664" s="108" t="s">
        <v>3773</v>
      </c>
      <c r="D4664" s="107">
        <v>60352</v>
      </c>
      <c r="E4664" s="108" t="s">
        <v>16</v>
      </c>
      <c r="F4664" s="108" t="s">
        <v>679</v>
      </c>
      <c r="G4664" s="108" t="s">
        <v>661</v>
      </c>
      <c r="H4664" s="108" t="s">
        <v>662</v>
      </c>
      <c r="I4664" s="108" t="s">
        <v>662</v>
      </c>
      <c r="J4664" s="109">
        <v>124884</v>
      </c>
      <c r="K4664" s="107">
        <v>2020</v>
      </c>
      <c r="L4664" s="98"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98" t="b">
        <f t="shared" si="72"/>
        <v>1</v>
      </c>
    </row>
    <row r="4665" spans="1:13">
      <c r="A4665" s="107">
        <v>60591</v>
      </c>
      <c r="B4665" s="108" t="s">
        <v>3774</v>
      </c>
      <c r="C4665" s="108" t="s">
        <v>3774</v>
      </c>
      <c r="D4665" s="107">
        <v>60353</v>
      </c>
      <c r="E4665" s="108" t="s">
        <v>16</v>
      </c>
      <c r="F4665" s="108" t="s">
        <v>679</v>
      </c>
      <c r="G4665" s="108" t="s">
        <v>661</v>
      </c>
      <c r="H4665" s="108" t="s">
        <v>662</v>
      </c>
      <c r="I4665" s="108" t="s">
        <v>662</v>
      </c>
      <c r="J4665" s="109">
        <v>118517</v>
      </c>
      <c r="K4665" s="107">
        <v>2020</v>
      </c>
      <c r="L4665" s="98"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98" t="b">
        <f t="shared" si="72"/>
        <v>1</v>
      </c>
    </row>
    <row r="4666" spans="1:13">
      <c r="A4666" s="107">
        <v>60592</v>
      </c>
      <c r="B4666" s="108" t="s">
        <v>3775</v>
      </c>
      <c r="C4666" s="108" t="s">
        <v>3776</v>
      </c>
      <c r="D4666" s="107">
        <v>60819</v>
      </c>
      <c r="E4666" s="108" t="s">
        <v>112</v>
      </c>
      <c r="F4666" s="108" t="s">
        <v>679</v>
      </c>
      <c r="G4666" s="108" t="s">
        <v>846</v>
      </c>
      <c r="H4666" s="108" t="s">
        <v>847</v>
      </c>
      <c r="I4666" s="108" t="s">
        <v>847</v>
      </c>
      <c r="J4666" s="109">
        <v>953683</v>
      </c>
      <c r="K4666" s="107">
        <v>2020</v>
      </c>
      <c r="L4666" s="98"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98" t="b">
        <f t="shared" si="72"/>
        <v>1</v>
      </c>
    </row>
    <row r="4667" spans="1:13">
      <c r="A4667" s="107">
        <v>60594</v>
      </c>
      <c r="B4667" s="108" t="s">
        <v>3777</v>
      </c>
      <c r="C4667" s="108" t="s">
        <v>3778</v>
      </c>
      <c r="D4667" s="107">
        <v>2770</v>
      </c>
      <c r="E4667" s="108" t="s">
        <v>16</v>
      </c>
      <c r="F4667" s="108" t="s">
        <v>679</v>
      </c>
      <c r="G4667" s="108" t="s">
        <v>846</v>
      </c>
      <c r="H4667" s="108" t="s">
        <v>847</v>
      </c>
      <c r="I4667" s="108" t="s">
        <v>847</v>
      </c>
      <c r="J4667" s="109">
        <v>377298</v>
      </c>
      <c r="K4667" s="107">
        <v>2020</v>
      </c>
      <c r="L4667" s="98"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98" t="b">
        <f t="shared" si="72"/>
        <v>1</v>
      </c>
    </row>
    <row r="4668" spans="1:13">
      <c r="A4668" s="107">
        <v>60611</v>
      </c>
      <c r="B4668" s="108" t="s">
        <v>3779</v>
      </c>
      <c r="C4668" s="108" t="s">
        <v>3780</v>
      </c>
      <c r="D4668" s="107">
        <v>60359</v>
      </c>
      <c r="E4668" s="108" t="s">
        <v>104</v>
      </c>
      <c r="F4668" s="108" t="s">
        <v>679</v>
      </c>
      <c r="G4668" s="108" t="s">
        <v>661</v>
      </c>
      <c r="H4668" s="108" t="s">
        <v>662</v>
      </c>
      <c r="I4668" s="108" t="s">
        <v>662</v>
      </c>
      <c r="J4668" s="109">
        <v>120442</v>
      </c>
      <c r="K4668" s="107">
        <v>2020</v>
      </c>
      <c r="L4668" s="98"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98" t="b">
        <f t="shared" si="72"/>
        <v>1</v>
      </c>
    </row>
    <row r="4669" spans="1:13">
      <c r="A4669" s="107">
        <v>60619</v>
      </c>
      <c r="B4669" s="108" t="s">
        <v>3781</v>
      </c>
      <c r="C4669" s="108" t="s">
        <v>760</v>
      </c>
      <c r="D4669" s="107">
        <v>15466</v>
      </c>
      <c r="E4669" s="108" t="s">
        <v>21</v>
      </c>
      <c r="F4669" s="108" t="s">
        <v>603</v>
      </c>
      <c r="G4669" s="108" t="s">
        <v>846</v>
      </c>
      <c r="H4669" s="108" t="s">
        <v>847</v>
      </c>
      <c r="I4669" s="108" t="s">
        <v>847</v>
      </c>
      <c r="J4669" s="109">
        <v>2024321</v>
      </c>
      <c r="K4669" s="107">
        <v>2020</v>
      </c>
      <c r="L4669" s="98"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98" t="b">
        <f t="shared" si="72"/>
        <v>1</v>
      </c>
    </row>
    <row r="4670" spans="1:13">
      <c r="A4670" s="107">
        <v>60620</v>
      </c>
      <c r="B4670" s="108" t="s">
        <v>3782</v>
      </c>
      <c r="C4670" s="108" t="s">
        <v>3783</v>
      </c>
      <c r="D4670" s="107">
        <v>60364</v>
      </c>
      <c r="E4670" s="108" t="s">
        <v>55</v>
      </c>
      <c r="F4670" s="108" t="s">
        <v>679</v>
      </c>
      <c r="G4670" s="108" t="s">
        <v>846</v>
      </c>
      <c r="H4670" s="108" t="s">
        <v>847</v>
      </c>
      <c r="I4670" s="108" t="s">
        <v>847</v>
      </c>
      <c r="J4670" s="109">
        <v>860762</v>
      </c>
      <c r="K4670" s="107">
        <v>2020</v>
      </c>
      <c r="L4670" s="98"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98" t="b">
        <f t="shared" si="72"/>
        <v>1</v>
      </c>
    </row>
    <row r="4671" spans="1:13">
      <c r="A4671" s="107">
        <v>60623</v>
      </c>
      <c r="B4671" s="108" t="s">
        <v>3784</v>
      </c>
      <c r="C4671" s="108" t="s">
        <v>3499</v>
      </c>
      <c r="D4671" s="107">
        <v>61694</v>
      </c>
      <c r="E4671" s="108" t="s">
        <v>104</v>
      </c>
      <c r="F4671" s="108" t="s">
        <v>679</v>
      </c>
      <c r="G4671" s="108" t="s">
        <v>661</v>
      </c>
      <c r="H4671" s="108" t="s">
        <v>662</v>
      </c>
      <c r="I4671" s="108" t="s">
        <v>662</v>
      </c>
      <c r="J4671" s="109">
        <v>99553</v>
      </c>
      <c r="K4671" s="107">
        <v>2020</v>
      </c>
      <c r="L4671" s="98"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98" t="b">
        <f t="shared" si="72"/>
        <v>1</v>
      </c>
    </row>
    <row r="4672" spans="1:13">
      <c r="A4672" s="107">
        <v>60624</v>
      </c>
      <c r="B4672" s="108" t="s">
        <v>3785</v>
      </c>
      <c r="C4672" s="108" t="s">
        <v>3499</v>
      </c>
      <c r="D4672" s="107">
        <v>61694</v>
      </c>
      <c r="E4672" s="108" t="s">
        <v>104</v>
      </c>
      <c r="F4672" s="108" t="s">
        <v>679</v>
      </c>
      <c r="G4672" s="108" t="s">
        <v>661</v>
      </c>
      <c r="H4672" s="108" t="s">
        <v>662</v>
      </c>
      <c r="I4672" s="108" t="s">
        <v>662</v>
      </c>
      <c r="J4672" s="109">
        <v>91291</v>
      </c>
      <c r="K4672" s="107">
        <v>2020</v>
      </c>
      <c r="L4672" s="98"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98" t="b">
        <f t="shared" si="72"/>
        <v>1</v>
      </c>
    </row>
    <row r="4673" spans="1:13">
      <c r="A4673" s="107">
        <v>60639</v>
      </c>
      <c r="B4673" s="108" t="s">
        <v>3786</v>
      </c>
      <c r="C4673" s="108" t="s">
        <v>3787</v>
      </c>
      <c r="D4673" s="107">
        <v>60371</v>
      </c>
      <c r="E4673" s="108" t="s">
        <v>55</v>
      </c>
      <c r="F4673" s="108" t="s">
        <v>679</v>
      </c>
      <c r="G4673" s="108" t="s">
        <v>846</v>
      </c>
      <c r="H4673" s="108" t="s">
        <v>847</v>
      </c>
      <c r="I4673" s="108" t="s">
        <v>847</v>
      </c>
      <c r="J4673" s="109">
        <v>849031</v>
      </c>
      <c r="K4673" s="107">
        <v>2020</v>
      </c>
      <c r="L4673" s="98"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98" t="b">
        <f t="shared" si="72"/>
        <v>1</v>
      </c>
    </row>
    <row r="4674" spans="1:13">
      <c r="A4674" s="107">
        <v>60655</v>
      </c>
      <c r="B4674" s="108" t="s">
        <v>3788</v>
      </c>
      <c r="C4674" s="108" t="s">
        <v>3060</v>
      </c>
      <c r="D4674" s="107">
        <v>59380</v>
      </c>
      <c r="E4674" s="108" t="s">
        <v>84</v>
      </c>
      <c r="F4674" s="108" t="s">
        <v>679</v>
      </c>
      <c r="G4674" s="108" t="s">
        <v>846</v>
      </c>
      <c r="H4674" s="108" t="s">
        <v>847</v>
      </c>
      <c r="I4674" s="108" t="s">
        <v>847</v>
      </c>
      <c r="J4674" s="109">
        <v>1094085.1000000001</v>
      </c>
      <c r="K4674" s="107">
        <v>2020</v>
      </c>
      <c r="L4674" s="98"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98" t="b">
        <f t="shared" si="72"/>
        <v>1</v>
      </c>
    </row>
    <row r="4675" spans="1:13">
      <c r="A4675" s="107">
        <v>60657</v>
      </c>
      <c r="B4675" s="108" t="s">
        <v>3789</v>
      </c>
      <c r="C4675" s="108" t="s">
        <v>1459</v>
      </c>
      <c r="D4675" s="107">
        <v>17650</v>
      </c>
      <c r="E4675" s="108" t="s">
        <v>132</v>
      </c>
      <c r="F4675" s="108" t="s">
        <v>679</v>
      </c>
      <c r="G4675" s="108" t="s">
        <v>846</v>
      </c>
      <c r="H4675" s="108" t="s">
        <v>847</v>
      </c>
      <c r="I4675" s="108" t="s">
        <v>847</v>
      </c>
      <c r="J4675" s="109">
        <v>728864</v>
      </c>
      <c r="K4675" s="107">
        <v>2020</v>
      </c>
      <c r="L4675" s="98"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98" t="b">
        <f t="shared" si="72"/>
        <v>1</v>
      </c>
    </row>
    <row r="4676" spans="1:13">
      <c r="A4676" s="107">
        <v>60658</v>
      </c>
      <c r="B4676" s="108" t="s">
        <v>3790</v>
      </c>
      <c r="C4676" s="108" t="s">
        <v>3791</v>
      </c>
      <c r="D4676" s="107">
        <v>60392</v>
      </c>
      <c r="E4676" s="108" t="s">
        <v>123</v>
      </c>
      <c r="F4676" s="108" t="s">
        <v>679</v>
      </c>
      <c r="G4676" s="108" t="s">
        <v>661</v>
      </c>
      <c r="H4676" s="108" t="s">
        <v>662</v>
      </c>
      <c r="I4676" s="108" t="s">
        <v>662</v>
      </c>
      <c r="J4676" s="109">
        <v>136270</v>
      </c>
      <c r="K4676" s="107">
        <v>2020</v>
      </c>
      <c r="L4676" s="98"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98" t="b">
        <f t="shared" si="72"/>
        <v>1</v>
      </c>
    </row>
    <row r="4677" spans="1:13">
      <c r="A4677" s="107">
        <v>60659</v>
      </c>
      <c r="B4677" s="108" t="s">
        <v>3792</v>
      </c>
      <c r="C4677" s="108" t="s">
        <v>3793</v>
      </c>
      <c r="D4677" s="107">
        <v>60393</v>
      </c>
      <c r="E4677" s="108" t="s">
        <v>123</v>
      </c>
      <c r="F4677" s="108" t="s">
        <v>679</v>
      </c>
      <c r="G4677" s="108" t="s">
        <v>661</v>
      </c>
      <c r="H4677" s="108" t="s">
        <v>662</v>
      </c>
      <c r="I4677" s="108" t="s">
        <v>662</v>
      </c>
      <c r="J4677" s="109">
        <v>18033</v>
      </c>
      <c r="K4677" s="107">
        <v>2020</v>
      </c>
      <c r="L4677" s="98"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98" t="b">
        <f t="shared" si="72"/>
        <v>1</v>
      </c>
    </row>
    <row r="4678" spans="1:13">
      <c r="A4678" s="107">
        <v>60672</v>
      </c>
      <c r="B4678" s="108" t="s">
        <v>3794</v>
      </c>
      <c r="C4678" s="108" t="s">
        <v>3795</v>
      </c>
      <c r="D4678" s="107">
        <v>60397</v>
      </c>
      <c r="E4678" s="108" t="s">
        <v>84</v>
      </c>
      <c r="F4678" s="108" t="s">
        <v>679</v>
      </c>
      <c r="G4678" s="108" t="s">
        <v>846</v>
      </c>
      <c r="H4678" s="108" t="s">
        <v>847</v>
      </c>
      <c r="I4678" s="108" t="s">
        <v>847</v>
      </c>
      <c r="J4678" s="109">
        <v>692442</v>
      </c>
      <c r="K4678" s="107">
        <v>2020</v>
      </c>
      <c r="L4678" s="98"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98" t="b">
        <f t="shared" si="72"/>
        <v>1</v>
      </c>
    </row>
    <row r="4679" spans="1:13">
      <c r="A4679" s="107">
        <v>60677</v>
      </c>
      <c r="B4679" s="108" t="s">
        <v>3796</v>
      </c>
      <c r="C4679" s="108" t="s">
        <v>3797</v>
      </c>
      <c r="D4679" s="107">
        <v>60401</v>
      </c>
      <c r="E4679" s="108" t="s">
        <v>102</v>
      </c>
      <c r="F4679" s="108" t="s">
        <v>1454</v>
      </c>
      <c r="G4679" s="108" t="s">
        <v>661</v>
      </c>
      <c r="H4679" s="108" t="s">
        <v>662</v>
      </c>
      <c r="I4679" s="108" t="s">
        <v>662</v>
      </c>
      <c r="J4679" s="109">
        <v>489</v>
      </c>
      <c r="K4679" s="107">
        <v>2020</v>
      </c>
      <c r="L4679" s="98"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98" t="b">
        <f t="shared" si="72"/>
        <v>0</v>
      </c>
    </row>
    <row r="4680" spans="1:13">
      <c r="A4680" s="107">
        <v>60682</v>
      </c>
      <c r="B4680" s="108" t="s">
        <v>3798</v>
      </c>
      <c r="C4680" s="108" t="s">
        <v>3337</v>
      </c>
      <c r="D4680" s="107">
        <v>59359</v>
      </c>
      <c r="E4680" s="108" t="s">
        <v>132</v>
      </c>
      <c r="F4680" s="108" t="s">
        <v>679</v>
      </c>
      <c r="G4680" s="108" t="s">
        <v>661</v>
      </c>
      <c r="H4680" s="108" t="s">
        <v>662</v>
      </c>
      <c r="I4680" s="108" t="s">
        <v>662</v>
      </c>
      <c r="J4680" s="109">
        <v>100386</v>
      </c>
      <c r="K4680" s="107">
        <v>2020</v>
      </c>
      <c r="L4680" s="98"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98"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07">
        <v>60687</v>
      </c>
      <c r="B4681" s="108" t="s">
        <v>3799</v>
      </c>
      <c r="C4681" s="108" t="s">
        <v>3799</v>
      </c>
      <c r="D4681" s="107">
        <v>60406</v>
      </c>
      <c r="E4681" s="108" t="s">
        <v>55</v>
      </c>
      <c r="F4681" s="108" t="s">
        <v>679</v>
      </c>
      <c r="G4681" s="108" t="s">
        <v>846</v>
      </c>
      <c r="H4681" s="108" t="s">
        <v>847</v>
      </c>
      <c r="I4681" s="108" t="s">
        <v>847</v>
      </c>
      <c r="J4681" s="109">
        <v>901692.37</v>
      </c>
      <c r="K4681" s="107">
        <v>2020</v>
      </c>
      <c r="L4681" s="98"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98" t="b">
        <f t="shared" si="73"/>
        <v>1</v>
      </c>
    </row>
    <row r="4682" spans="1:13">
      <c r="A4682" s="107">
        <v>60688</v>
      </c>
      <c r="B4682" s="108" t="s">
        <v>3800</v>
      </c>
      <c r="C4682" s="108" t="s">
        <v>3800</v>
      </c>
      <c r="D4682" s="107">
        <v>60407</v>
      </c>
      <c r="E4682" s="108" t="s">
        <v>55</v>
      </c>
      <c r="F4682" s="108" t="s">
        <v>679</v>
      </c>
      <c r="G4682" s="108" t="s">
        <v>846</v>
      </c>
      <c r="H4682" s="108" t="s">
        <v>847</v>
      </c>
      <c r="I4682" s="108" t="s">
        <v>847</v>
      </c>
      <c r="J4682" s="109">
        <v>908454.66</v>
      </c>
      <c r="K4682" s="107">
        <v>2020</v>
      </c>
      <c r="L4682" s="98"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98" t="b">
        <f t="shared" si="73"/>
        <v>1</v>
      </c>
    </row>
    <row r="4683" spans="1:13">
      <c r="A4683" s="107">
        <v>60689</v>
      </c>
      <c r="B4683" s="108" t="s">
        <v>3801</v>
      </c>
      <c r="C4683" s="108" t="s">
        <v>907</v>
      </c>
      <c r="D4683" s="107">
        <v>22500</v>
      </c>
      <c r="E4683" s="108" t="s">
        <v>55</v>
      </c>
      <c r="F4683" s="108" t="s">
        <v>603</v>
      </c>
      <c r="G4683" s="108" t="s">
        <v>846</v>
      </c>
      <c r="H4683" s="108" t="s">
        <v>847</v>
      </c>
      <c r="I4683" s="108" t="s">
        <v>847</v>
      </c>
      <c r="J4683" s="109">
        <v>1109690</v>
      </c>
      <c r="K4683" s="107">
        <v>2020</v>
      </c>
      <c r="L4683" s="98"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98" t="b">
        <f t="shared" si="73"/>
        <v>1</v>
      </c>
    </row>
    <row r="4684" spans="1:13">
      <c r="A4684" s="107">
        <v>60690</v>
      </c>
      <c r="B4684" s="108" t="s">
        <v>3802</v>
      </c>
      <c r="C4684" s="108" t="s">
        <v>3802</v>
      </c>
      <c r="D4684" s="107">
        <v>60409</v>
      </c>
      <c r="E4684" s="108" t="s">
        <v>132</v>
      </c>
      <c r="F4684" s="108" t="s">
        <v>679</v>
      </c>
      <c r="G4684" s="108" t="s">
        <v>725</v>
      </c>
      <c r="H4684" s="108" t="s">
        <v>726</v>
      </c>
      <c r="I4684" s="108" t="s">
        <v>727</v>
      </c>
      <c r="J4684" s="109">
        <v>-3316</v>
      </c>
      <c r="K4684" s="107">
        <v>2020</v>
      </c>
      <c r="L4684" s="98"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98" t="b">
        <f t="shared" si="73"/>
        <v>1</v>
      </c>
    </row>
    <row r="4685" spans="1:13">
      <c r="A4685" s="107">
        <v>60698</v>
      </c>
      <c r="B4685" s="108" t="s">
        <v>3803</v>
      </c>
      <c r="C4685" s="108" t="s">
        <v>3804</v>
      </c>
      <c r="D4685" s="107">
        <v>20323</v>
      </c>
      <c r="E4685" s="108" t="s">
        <v>16</v>
      </c>
      <c r="F4685" s="108" t="s">
        <v>679</v>
      </c>
      <c r="G4685" s="108" t="s">
        <v>725</v>
      </c>
      <c r="H4685" s="108" t="s">
        <v>726</v>
      </c>
      <c r="I4685" s="108" t="s">
        <v>727</v>
      </c>
      <c r="J4685" s="109">
        <v>-4</v>
      </c>
      <c r="K4685" s="107">
        <v>2020</v>
      </c>
      <c r="L4685" s="98"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98" t="b">
        <f t="shared" si="73"/>
        <v>1</v>
      </c>
    </row>
    <row r="4686" spans="1:13">
      <c r="A4686" s="107">
        <v>60698</v>
      </c>
      <c r="B4686" s="108" t="s">
        <v>3803</v>
      </c>
      <c r="C4686" s="108" t="s">
        <v>3804</v>
      </c>
      <c r="D4686" s="107">
        <v>20323</v>
      </c>
      <c r="E4686" s="108" t="s">
        <v>16</v>
      </c>
      <c r="F4686" s="108" t="s">
        <v>679</v>
      </c>
      <c r="G4686" s="108" t="s">
        <v>611</v>
      </c>
      <c r="H4686" s="108" t="s">
        <v>604</v>
      </c>
      <c r="I4686" s="108" t="s">
        <v>604</v>
      </c>
      <c r="J4686" s="109">
        <v>20841</v>
      </c>
      <c r="K4686" s="107">
        <v>2020</v>
      </c>
      <c r="L4686" s="98"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98" t="b">
        <f t="shared" si="73"/>
        <v>1</v>
      </c>
    </row>
    <row r="4687" spans="1:13">
      <c r="A4687" s="107">
        <v>60700</v>
      </c>
      <c r="B4687" s="108" t="s">
        <v>3805</v>
      </c>
      <c r="C4687" s="108" t="s">
        <v>3805</v>
      </c>
      <c r="D4687" s="107">
        <v>60430</v>
      </c>
      <c r="E4687" s="108" t="s">
        <v>24</v>
      </c>
      <c r="F4687" s="108" t="s">
        <v>679</v>
      </c>
      <c r="G4687" s="108" t="s">
        <v>846</v>
      </c>
      <c r="H4687" s="108" t="s">
        <v>847</v>
      </c>
      <c r="I4687" s="108" t="s">
        <v>847</v>
      </c>
      <c r="J4687" s="109">
        <v>12184</v>
      </c>
      <c r="K4687" s="107">
        <v>2020</v>
      </c>
      <c r="L4687" s="98"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98" t="b">
        <f t="shared" si="73"/>
        <v>1</v>
      </c>
    </row>
    <row r="4688" spans="1:13">
      <c r="A4688" s="107">
        <v>60728</v>
      </c>
      <c r="B4688" s="108" t="s">
        <v>3806</v>
      </c>
      <c r="C4688" s="108" t="s">
        <v>3807</v>
      </c>
      <c r="D4688" s="107">
        <v>61944</v>
      </c>
      <c r="E4688" s="108" t="s">
        <v>97</v>
      </c>
      <c r="F4688" s="108" t="s">
        <v>679</v>
      </c>
      <c r="G4688" s="108" t="s">
        <v>661</v>
      </c>
      <c r="H4688" s="108" t="s">
        <v>662</v>
      </c>
      <c r="I4688" s="108" t="s">
        <v>662</v>
      </c>
      <c r="J4688" s="109">
        <v>11572</v>
      </c>
      <c r="K4688" s="107">
        <v>2020</v>
      </c>
      <c r="L4688" s="98"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98" t="b">
        <f t="shared" si="73"/>
        <v>1</v>
      </c>
    </row>
    <row r="4689" spans="1:13">
      <c r="A4689" s="107">
        <v>60729</v>
      </c>
      <c r="B4689" s="108" t="s">
        <v>3808</v>
      </c>
      <c r="C4689" s="108" t="s">
        <v>3807</v>
      </c>
      <c r="D4689" s="107">
        <v>61944</v>
      </c>
      <c r="E4689" s="108" t="s">
        <v>97</v>
      </c>
      <c r="F4689" s="108" t="s">
        <v>679</v>
      </c>
      <c r="G4689" s="108" t="s">
        <v>661</v>
      </c>
      <c r="H4689" s="108" t="s">
        <v>662</v>
      </c>
      <c r="I4689" s="108" t="s">
        <v>662</v>
      </c>
      <c r="J4689" s="109">
        <v>12543</v>
      </c>
      <c r="K4689" s="107">
        <v>2020</v>
      </c>
      <c r="L4689" s="98"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98" t="b">
        <f t="shared" si="73"/>
        <v>1</v>
      </c>
    </row>
    <row r="4690" spans="1:13">
      <c r="A4690" s="107">
        <v>60734</v>
      </c>
      <c r="B4690" s="108" t="s">
        <v>3809</v>
      </c>
      <c r="C4690" s="108" t="s">
        <v>3807</v>
      </c>
      <c r="D4690" s="107">
        <v>61944</v>
      </c>
      <c r="E4690" s="108" t="s">
        <v>97</v>
      </c>
      <c r="F4690" s="108" t="s">
        <v>679</v>
      </c>
      <c r="G4690" s="108" t="s">
        <v>661</v>
      </c>
      <c r="H4690" s="108" t="s">
        <v>662</v>
      </c>
      <c r="I4690" s="108" t="s">
        <v>662</v>
      </c>
      <c r="J4690" s="109">
        <v>10505</v>
      </c>
      <c r="K4690" s="107">
        <v>2020</v>
      </c>
      <c r="L4690" s="98"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98" t="b">
        <f t="shared" si="73"/>
        <v>1</v>
      </c>
    </row>
    <row r="4691" spans="1:13">
      <c r="A4691" s="107">
        <v>60735</v>
      </c>
      <c r="B4691" s="108" t="s">
        <v>3810</v>
      </c>
      <c r="C4691" s="108" t="s">
        <v>3807</v>
      </c>
      <c r="D4691" s="107">
        <v>61944</v>
      </c>
      <c r="E4691" s="108" t="s">
        <v>68</v>
      </c>
      <c r="F4691" s="108" t="s">
        <v>679</v>
      </c>
      <c r="G4691" s="108" t="s">
        <v>661</v>
      </c>
      <c r="H4691" s="108" t="s">
        <v>662</v>
      </c>
      <c r="I4691" s="108" t="s">
        <v>662</v>
      </c>
      <c r="J4691" s="109">
        <v>23633</v>
      </c>
      <c r="K4691" s="107">
        <v>2020</v>
      </c>
      <c r="L4691" s="98"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98" t="b">
        <f t="shared" si="73"/>
        <v>1</v>
      </c>
    </row>
    <row r="4692" spans="1:13">
      <c r="A4692" s="107">
        <v>60737</v>
      </c>
      <c r="B4692" s="108" t="s">
        <v>3811</v>
      </c>
      <c r="C4692" s="108" t="s">
        <v>3807</v>
      </c>
      <c r="D4692" s="107">
        <v>61944</v>
      </c>
      <c r="E4692" s="108" t="s">
        <v>68</v>
      </c>
      <c r="F4692" s="108" t="s">
        <v>679</v>
      </c>
      <c r="G4692" s="108" t="s">
        <v>661</v>
      </c>
      <c r="H4692" s="108" t="s">
        <v>662</v>
      </c>
      <c r="I4692" s="108" t="s">
        <v>662</v>
      </c>
      <c r="J4692" s="109">
        <v>9392</v>
      </c>
      <c r="K4692" s="107">
        <v>2020</v>
      </c>
      <c r="L4692" s="98"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98" t="b">
        <f t="shared" si="73"/>
        <v>1</v>
      </c>
    </row>
    <row r="4693" spans="1:13">
      <c r="A4693" s="107">
        <v>60743</v>
      </c>
      <c r="B4693" s="108" t="s">
        <v>3812</v>
      </c>
      <c r="C4693" s="108" t="s">
        <v>3812</v>
      </c>
      <c r="D4693" s="107">
        <v>60443</v>
      </c>
      <c r="E4693" s="108" t="s">
        <v>132</v>
      </c>
      <c r="F4693" s="108" t="s">
        <v>679</v>
      </c>
      <c r="G4693" s="108" t="s">
        <v>846</v>
      </c>
      <c r="H4693" s="108" t="s">
        <v>847</v>
      </c>
      <c r="I4693" s="108" t="s">
        <v>847</v>
      </c>
      <c r="J4693" s="109">
        <v>590975.38</v>
      </c>
      <c r="K4693" s="107">
        <v>2020</v>
      </c>
      <c r="L4693" s="98"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98" t="b">
        <f t="shared" si="73"/>
        <v>1</v>
      </c>
    </row>
    <row r="4694" spans="1:13">
      <c r="A4694" s="107">
        <v>60748</v>
      </c>
      <c r="B4694" s="108" t="s">
        <v>3813</v>
      </c>
      <c r="C4694" s="108" t="s">
        <v>3813</v>
      </c>
      <c r="D4694" s="107">
        <v>60448</v>
      </c>
      <c r="E4694" s="108" t="s">
        <v>41</v>
      </c>
      <c r="F4694" s="108" t="s">
        <v>679</v>
      </c>
      <c r="G4694" s="108" t="s">
        <v>661</v>
      </c>
      <c r="H4694" s="108" t="s">
        <v>662</v>
      </c>
      <c r="I4694" s="108" t="s">
        <v>662</v>
      </c>
      <c r="J4694" s="109">
        <v>45928</v>
      </c>
      <c r="K4694" s="107">
        <v>2020</v>
      </c>
      <c r="L4694" s="98"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98" t="b">
        <f t="shared" si="73"/>
        <v>1</v>
      </c>
    </row>
    <row r="4695" spans="1:13">
      <c r="A4695" s="107">
        <v>60768</v>
      </c>
      <c r="B4695" s="108" t="s">
        <v>3814</v>
      </c>
      <c r="C4695" s="108" t="s">
        <v>660</v>
      </c>
      <c r="D4695" s="107">
        <v>16572</v>
      </c>
      <c r="E4695" s="108" t="s">
        <v>10</v>
      </c>
      <c r="F4695" s="108" t="s">
        <v>603</v>
      </c>
      <c r="G4695" s="108" t="s">
        <v>16</v>
      </c>
      <c r="H4695" s="108" t="s">
        <v>604</v>
      </c>
      <c r="I4695" s="108" t="s">
        <v>604</v>
      </c>
      <c r="J4695" s="109">
        <v>1083404</v>
      </c>
      <c r="K4695" s="107">
        <v>2020</v>
      </c>
      <c r="L4695" s="98"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98" t="b">
        <f t="shared" si="73"/>
        <v>1</v>
      </c>
    </row>
    <row r="4696" spans="1:13">
      <c r="A4696" s="107">
        <v>60768</v>
      </c>
      <c r="B4696" s="108" t="s">
        <v>3814</v>
      </c>
      <c r="C4696" s="108" t="s">
        <v>660</v>
      </c>
      <c r="D4696" s="107">
        <v>16572</v>
      </c>
      <c r="E4696" s="108" t="s">
        <v>10</v>
      </c>
      <c r="F4696" s="108" t="s">
        <v>603</v>
      </c>
      <c r="G4696" s="108" t="s">
        <v>24</v>
      </c>
      <c r="H4696" s="108" t="s">
        <v>604</v>
      </c>
      <c r="I4696" s="108" t="s">
        <v>604</v>
      </c>
      <c r="J4696" s="109">
        <v>1628941</v>
      </c>
      <c r="K4696" s="107">
        <v>2020</v>
      </c>
      <c r="L4696" s="98"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98" t="b">
        <f t="shared" si="73"/>
        <v>1</v>
      </c>
    </row>
    <row r="4697" spans="1:13">
      <c r="A4697" s="107">
        <v>60777</v>
      </c>
      <c r="B4697" s="108" t="s">
        <v>3815</v>
      </c>
      <c r="C4697" s="108" t="s">
        <v>3807</v>
      </c>
      <c r="D4697" s="107">
        <v>61944</v>
      </c>
      <c r="E4697" s="108" t="s">
        <v>16</v>
      </c>
      <c r="F4697" s="108" t="s">
        <v>679</v>
      </c>
      <c r="G4697" s="108" t="s">
        <v>661</v>
      </c>
      <c r="H4697" s="108" t="s">
        <v>662</v>
      </c>
      <c r="I4697" s="108" t="s">
        <v>662</v>
      </c>
      <c r="J4697" s="109">
        <v>14293</v>
      </c>
      <c r="K4697" s="107">
        <v>2020</v>
      </c>
      <c r="L4697" s="98"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98" t="b">
        <f t="shared" si="73"/>
        <v>1</v>
      </c>
    </row>
    <row r="4698" spans="1:13">
      <c r="A4698" s="107">
        <v>60785</v>
      </c>
      <c r="B4698" s="108" t="s">
        <v>3816</v>
      </c>
      <c r="C4698" s="108" t="s">
        <v>3816</v>
      </c>
      <c r="D4698" s="107">
        <v>60472</v>
      </c>
      <c r="E4698" s="108" t="s">
        <v>25</v>
      </c>
      <c r="F4698" s="108" t="s">
        <v>679</v>
      </c>
      <c r="G4698" s="108" t="s">
        <v>2057</v>
      </c>
      <c r="H4698" s="108" t="s">
        <v>700</v>
      </c>
      <c r="I4698" s="108" t="s">
        <v>700</v>
      </c>
      <c r="J4698" s="109">
        <v>241297</v>
      </c>
      <c r="K4698" s="107">
        <v>2020</v>
      </c>
      <c r="L4698" s="98"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98" t="b">
        <f t="shared" si="73"/>
        <v>1</v>
      </c>
    </row>
    <row r="4699" spans="1:13">
      <c r="A4699" s="107">
        <v>60785</v>
      </c>
      <c r="B4699" s="108" t="s">
        <v>3816</v>
      </c>
      <c r="C4699" s="108" t="s">
        <v>3816</v>
      </c>
      <c r="D4699" s="107">
        <v>60472</v>
      </c>
      <c r="E4699" s="108" t="s">
        <v>25</v>
      </c>
      <c r="F4699" s="108" t="s">
        <v>679</v>
      </c>
      <c r="G4699" s="108" t="s">
        <v>661</v>
      </c>
      <c r="H4699" s="108" t="s">
        <v>662</v>
      </c>
      <c r="I4699" s="108" t="s">
        <v>662</v>
      </c>
      <c r="J4699" s="109">
        <v>17325</v>
      </c>
      <c r="K4699" s="107">
        <v>2020</v>
      </c>
      <c r="L4699" s="98"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98" t="b">
        <f t="shared" si="73"/>
        <v>1</v>
      </c>
    </row>
    <row r="4700" spans="1:13">
      <c r="A4700" s="107">
        <v>60789</v>
      </c>
      <c r="B4700" s="108" t="s">
        <v>3817</v>
      </c>
      <c r="C4700" s="108" t="s">
        <v>3818</v>
      </c>
      <c r="D4700" s="107">
        <v>60476</v>
      </c>
      <c r="E4700" s="108" t="s">
        <v>132</v>
      </c>
      <c r="F4700" s="108" t="s">
        <v>679</v>
      </c>
      <c r="G4700" s="108" t="s">
        <v>661</v>
      </c>
      <c r="H4700" s="108" t="s">
        <v>662</v>
      </c>
      <c r="I4700" s="108" t="s">
        <v>662</v>
      </c>
      <c r="J4700" s="109">
        <v>77059</v>
      </c>
      <c r="K4700" s="107">
        <v>2020</v>
      </c>
      <c r="L4700" s="98"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98" t="b">
        <f t="shared" si="73"/>
        <v>1</v>
      </c>
    </row>
    <row r="4701" spans="1:13">
      <c r="A4701" s="107">
        <v>60825</v>
      </c>
      <c r="B4701" s="108" t="s">
        <v>3819</v>
      </c>
      <c r="C4701" s="108" t="s">
        <v>3820</v>
      </c>
      <c r="D4701" s="107">
        <v>60495</v>
      </c>
      <c r="E4701" s="108" t="s">
        <v>16</v>
      </c>
      <c r="F4701" s="108" t="s">
        <v>679</v>
      </c>
      <c r="G4701" s="108" t="s">
        <v>661</v>
      </c>
      <c r="H4701" s="108" t="s">
        <v>662</v>
      </c>
      <c r="I4701" s="108" t="s">
        <v>662</v>
      </c>
      <c r="J4701" s="109">
        <v>180821</v>
      </c>
      <c r="K4701" s="107">
        <v>2020</v>
      </c>
      <c r="L4701" s="98"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98" t="b">
        <f t="shared" si="73"/>
        <v>1</v>
      </c>
    </row>
    <row r="4702" spans="1:13">
      <c r="A4702" s="107">
        <v>60827</v>
      </c>
      <c r="B4702" s="108" t="s">
        <v>3821</v>
      </c>
      <c r="C4702" s="108" t="s">
        <v>3534</v>
      </c>
      <c r="D4702" s="107">
        <v>61785</v>
      </c>
      <c r="E4702" s="108" t="s">
        <v>10</v>
      </c>
      <c r="F4702" s="108" t="s">
        <v>679</v>
      </c>
      <c r="G4702" s="108" t="s">
        <v>661</v>
      </c>
      <c r="H4702" s="108" t="s">
        <v>662</v>
      </c>
      <c r="I4702" s="108" t="s">
        <v>662</v>
      </c>
      <c r="J4702" s="109">
        <v>391601</v>
      </c>
      <c r="K4702" s="107">
        <v>2020</v>
      </c>
      <c r="L4702" s="98"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98" t="b">
        <f t="shared" si="73"/>
        <v>1</v>
      </c>
    </row>
    <row r="4703" spans="1:13">
      <c r="A4703" s="107">
        <v>60848</v>
      </c>
      <c r="B4703" s="108" t="s">
        <v>3822</v>
      </c>
      <c r="C4703" s="108" t="s">
        <v>3823</v>
      </c>
      <c r="D4703" s="107">
        <v>60508</v>
      </c>
      <c r="E4703" s="108" t="s">
        <v>118</v>
      </c>
      <c r="F4703" s="108" t="s">
        <v>679</v>
      </c>
      <c r="G4703" s="108" t="s">
        <v>661</v>
      </c>
      <c r="H4703" s="108" t="s">
        <v>662</v>
      </c>
      <c r="I4703" s="108" t="s">
        <v>662</v>
      </c>
      <c r="J4703" s="109">
        <v>2922</v>
      </c>
      <c r="K4703" s="107">
        <v>2020</v>
      </c>
      <c r="L4703" s="98"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98" t="b">
        <f t="shared" si="73"/>
        <v>1</v>
      </c>
    </row>
    <row r="4704" spans="1:13">
      <c r="A4704" s="107">
        <v>60849</v>
      </c>
      <c r="B4704" s="108" t="s">
        <v>3824</v>
      </c>
      <c r="C4704" s="108" t="s">
        <v>3823</v>
      </c>
      <c r="D4704" s="107">
        <v>60508</v>
      </c>
      <c r="E4704" s="108" t="s">
        <v>68</v>
      </c>
      <c r="F4704" s="108" t="s">
        <v>679</v>
      </c>
      <c r="G4704" s="108" t="s">
        <v>661</v>
      </c>
      <c r="H4704" s="108" t="s">
        <v>662</v>
      </c>
      <c r="I4704" s="108" t="s">
        <v>662</v>
      </c>
      <c r="J4704" s="109">
        <v>2981</v>
      </c>
      <c r="K4704" s="107">
        <v>2020</v>
      </c>
      <c r="L4704" s="98"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98" t="b">
        <f t="shared" si="73"/>
        <v>1</v>
      </c>
    </row>
    <row r="4705" spans="1:13">
      <c r="A4705" s="107">
        <v>60853</v>
      </c>
      <c r="B4705" s="108" t="s">
        <v>3825</v>
      </c>
      <c r="C4705" s="108" t="s">
        <v>3826</v>
      </c>
      <c r="D4705" s="107">
        <v>60511</v>
      </c>
      <c r="E4705" s="108" t="s">
        <v>80</v>
      </c>
      <c r="F4705" s="108" t="s">
        <v>679</v>
      </c>
      <c r="G4705" s="108" t="s">
        <v>661</v>
      </c>
      <c r="H4705" s="108" t="s">
        <v>662</v>
      </c>
      <c r="I4705" s="108" t="s">
        <v>662</v>
      </c>
      <c r="J4705" s="109">
        <v>3583</v>
      </c>
      <c r="K4705" s="107">
        <v>2020</v>
      </c>
      <c r="L4705" s="98"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98" t="b">
        <f t="shared" si="73"/>
        <v>1</v>
      </c>
    </row>
    <row r="4706" spans="1:13">
      <c r="A4706" s="107">
        <v>60856</v>
      </c>
      <c r="B4706" s="108" t="s">
        <v>3827</v>
      </c>
      <c r="C4706" s="108" t="s">
        <v>3828</v>
      </c>
      <c r="D4706" s="107">
        <v>60515</v>
      </c>
      <c r="E4706" s="108" t="s">
        <v>132</v>
      </c>
      <c r="F4706" s="108" t="s">
        <v>679</v>
      </c>
      <c r="G4706" s="108" t="s">
        <v>846</v>
      </c>
      <c r="H4706" s="108" t="s">
        <v>847</v>
      </c>
      <c r="I4706" s="108" t="s">
        <v>847</v>
      </c>
      <c r="J4706" s="109">
        <v>439659</v>
      </c>
      <c r="K4706" s="107">
        <v>2020</v>
      </c>
      <c r="L4706" s="98"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98" t="b">
        <f t="shared" si="73"/>
        <v>1</v>
      </c>
    </row>
    <row r="4707" spans="1:13">
      <c r="A4707" s="107">
        <v>60873</v>
      </c>
      <c r="B4707" s="108" t="s">
        <v>3829</v>
      </c>
      <c r="C4707" s="108" t="s">
        <v>894</v>
      </c>
      <c r="D4707" s="107">
        <v>12341</v>
      </c>
      <c r="E4707" s="108" t="s">
        <v>50</v>
      </c>
      <c r="F4707" s="108" t="s">
        <v>603</v>
      </c>
      <c r="G4707" s="108" t="s">
        <v>846</v>
      </c>
      <c r="H4707" s="108" t="s">
        <v>847</v>
      </c>
      <c r="I4707" s="108" t="s">
        <v>847</v>
      </c>
      <c r="J4707" s="109">
        <v>527262</v>
      </c>
      <c r="K4707" s="107">
        <v>2020</v>
      </c>
      <c r="L4707" s="98"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98" t="b">
        <f t="shared" si="73"/>
        <v>1</v>
      </c>
    </row>
    <row r="4708" spans="1:13">
      <c r="A4708" s="107">
        <v>60874</v>
      </c>
      <c r="B4708" s="108" t="s">
        <v>3830</v>
      </c>
      <c r="C4708" s="108" t="s">
        <v>1167</v>
      </c>
      <c r="D4708" s="107">
        <v>7601</v>
      </c>
      <c r="E4708" s="108" t="s">
        <v>137</v>
      </c>
      <c r="F4708" s="108" t="s">
        <v>603</v>
      </c>
      <c r="G4708" s="108" t="s">
        <v>661</v>
      </c>
      <c r="H4708" s="108" t="s">
        <v>662</v>
      </c>
      <c r="I4708" s="108" t="s">
        <v>662</v>
      </c>
      <c r="J4708" s="109">
        <v>7886</v>
      </c>
      <c r="K4708" s="107">
        <v>2020</v>
      </c>
      <c r="L4708" s="98"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98" t="b">
        <f t="shared" si="73"/>
        <v>1</v>
      </c>
    </row>
    <row r="4709" spans="1:13">
      <c r="A4709" s="107">
        <v>60875</v>
      </c>
      <c r="B4709" s="108" t="s">
        <v>3831</v>
      </c>
      <c r="C4709" s="108" t="s">
        <v>1167</v>
      </c>
      <c r="D4709" s="107">
        <v>7601</v>
      </c>
      <c r="E4709" s="108" t="s">
        <v>137</v>
      </c>
      <c r="F4709" s="108" t="s">
        <v>603</v>
      </c>
      <c r="G4709" s="108" t="s">
        <v>661</v>
      </c>
      <c r="H4709" s="108" t="s">
        <v>662</v>
      </c>
      <c r="I4709" s="108" t="s">
        <v>662</v>
      </c>
      <c r="J4709" s="109">
        <v>7198</v>
      </c>
      <c r="K4709" s="107">
        <v>2020</v>
      </c>
      <c r="L4709" s="98"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98" t="b">
        <f t="shared" si="73"/>
        <v>1</v>
      </c>
    </row>
    <row r="4710" spans="1:13">
      <c r="A4710" s="107">
        <v>60877</v>
      </c>
      <c r="B4710" s="108" t="s">
        <v>3832</v>
      </c>
      <c r="C4710" s="108" t="s">
        <v>1167</v>
      </c>
      <c r="D4710" s="107">
        <v>7601</v>
      </c>
      <c r="E4710" s="108" t="s">
        <v>137</v>
      </c>
      <c r="F4710" s="108" t="s">
        <v>603</v>
      </c>
      <c r="G4710" s="108" t="s">
        <v>661</v>
      </c>
      <c r="H4710" s="108" t="s">
        <v>662</v>
      </c>
      <c r="I4710" s="108" t="s">
        <v>662</v>
      </c>
      <c r="J4710" s="109">
        <v>7336</v>
      </c>
      <c r="K4710" s="107">
        <v>2020</v>
      </c>
      <c r="L4710" s="98"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98" t="b">
        <f t="shared" si="73"/>
        <v>1</v>
      </c>
    </row>
    <row r="4711" spans="1:13">
      <c r="A4711" s="107">
        <v>60883</v>
      </c>
      <c r="B4711" s="108" t="s">
        <v>3833</v>
      </c>
      <c r="C4711" s="108" t="s">
        <v>3833</v>
      </c>
      <c r="D4711" s="107">
        <v>60537</v>
      </c>
      <c r="E4711" s="108" t="s">
        <v>73</v>
      </c>
      <c r="F4711" s="108" t="s">
        <v>679</v>
      </c>
      <c r="G4711" s="108" t="s">
        <v>846</v>
      </c>
      <c r="H4711" s="108" t="s">
        <v>847</v>
      </c>
      <c r="I4711" s="108" t="s">
        <v>847</v>
      </c>
      <c r="J4711" s="109">
        <v>541828</v>
      </c>
      <c r="K4711" s="107">
        <v>2020</v>
      </c>
      <c r="L4711" s="98"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98" t="b">
        <f t="shared" si="73"/>
        <v>1</v>
      </c>
    </row>
    <row r="4712" spans="1:13">
      <c r="A4712" s="107">
        <v>60885</v>
      </c>
      <c r="B4712" s="108" t="s">
        <v>3834</v>
      </c>
      <c r="C4712" s="108" t="s">
        <v>3835</v>
      </c>
      <c r="D4712" s="107">
        <v>60639</v>
      </c>
      <c r="E4712" s="108" t="s">
        <v>25</v>
      </c>
      <c r="F4712" s="108" t="s">
        <v>679</v>
      </c>
      <c r="G4712" s="108" t="s">
        <v>661</v>
      </c>
      <c r="H4712" s="108" t="s">
        <v>662</v>
      </c>
      <c r="I4712" s="108" t="s">
        <v>662</v>
      </c>
      <c r="J4712" s="109">
        <v>136743</v>
      </c>
      <c r="K4712" s="107">
        <v>2020</v>
      </c>
      <c r="L4712" s="98"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98" t="b">
        <f t="shared" si="73"/>
        <v>1</v>
      </c>
    </row>
    <row r="4713" spans="1:13">
      <c r="A4713" s="107">
        <v>60890</v>
      </c>
      <c r="B4713" s="108" t="s">
        <v>3836</v>
      </c>
      <c r="C4713" s="108" t="s">
        <v>3837</v>
      </c>
      <c r="D4713" s="107">
        <v>60520</v>
      </c>
      <c r="E4713" s="108" t="s">
        <v>148</v>
      </c>
      <c r="F4713" s="108" t="s">
        <v>679</v>
      </c>
      <c r="G4713" s="108" t="s">
        <v>661</v>
      </c>
      <c r="H4713" s="108" t="s">
        <v>662</v>
      </c>
      <c r="I4713" s="108" t="s">
        <v>662</v>
      </c>
      <c r="J4713" s="109">
        <v>4061</v>
      </c>
      <c r="K4713" s="107">
        <v>2020</v>
      </c>
      <c r="L4713" s="98"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98" t="b">
        <f t="shared" si="73"/>
        <v>1</v>
      </c>
    </row>
    <row r="4714" spans="1:13">
      <c r="A4714" s="107">
        <v>60891</v>
      </c>
      <c r="B4714" s="108" t="s">
        <v>3838</v>
      </c>
      <c r="C4714" s="108" t="s">
        <v>3837</v>
      </c>
      <c r="D4714" s="107">
        <v>60520</v>
      </c>
      <c r="E4714" s="108" t="s">
        <v>148</v>
      </c>
      <c r="F4714" s="108" t="s">
        <v>679</v>
      </c>
      <c r="G4714" s="108" t="s">
        <v>661</v>
      </c>
      <c r="H4714" s="108" t="s">
        <v>662</v>
      </c>
      <c r="I4714" s="108" t="s">
        <v>662</v>
      </c>
      <c r="J4714" s="109">
        <v>2255</v>
      </c>
      <c r="K4714" s="107">
        <v>2020</v>
      </c>
      <c r="L4714" s="98"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98" t="b">
        <f t="shared" si="73"/>
        <v>1</v>
      </c>
    </row>
    <row r="4715" spans="1:13">
      <c r="A4715" s="107">
        <v>60892</v>
      </c>
      <c r="B4715" s="108" t="s">
        <v>3839</v>
      </c>
      <c r="C4715" s="108" t="s">
        <v>3837</v>
      </c>
      <c r="D4715" s="107">
        <v>60520</v>
      </c>
      <c r="E4715" s="108" t="s">
        <v>148</v>
      </c>
      <c r="F4715" s="108" t="s">
        <v>679</v>
      </c>
      <c r="G4715" s="108" t="s">
        <v>661</v>
      </c>
      <c r="H4715" s="108" t="s">
        <v>662</v>
      </c>
      <c r="I4715" s="108" t="s">
        <v>662</v>
      </c>
      <c r="J4715" s="109">
        <v>1967</v>
      </c>
      <c r="K4715" s="107">
        <v>2020</v>
      </c>
      <c r="L4715" s="98"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98" t="b">
        <f t="shared" si="73"/>
        <v>1</v>
      </c>
    </row>
    <row r="4716" spans="1:13">
      <c r="A4716" s="107">
        <v>60893</v>
      </c>
      <c r="B4716" s="108" t="s">
        <v>3840</v>
      </c>
      <c r="C4716" s="108" t="s">
        <v>3837</v>
      </c>
      <c r="D4716" s="107">
        <v>60520</v>
      </c>
      <c r="E4716" s="108" t="s">
        <v>148</v>
      </c>
      <c r="F4716" s="108" t="s">
        <v>679</v>
      </c>
      <c r="G4716" s="108" t="s">
        <v>661</v>
      </c>
      <c r="H4716" s="108" t="s">
        <v>662</v>
      </c>
      <c r="I4716" s="108" t="s">
        <v>662</v>
      </c>
      <c r="J4716" s="109">
        <v>2016</v>
      </c>
      <c r="K4716" s="107">
        <v>2020</v>
      </c>
      <c r="L4716" s="98"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98" t="b">
        <f t="shared" si="73"/>
        <v>1</v>
      </c>
    </row>
    <row r="4717" spans="1:13">
      <c r="A4717" s="107">
        <v>60894</v>
      </c>
      <c r="B4717" s="108" t="s">
        <v>3841</v>
      </c>
      <c r="C4717" s="108" t="s">
        <v>3837</v>
      </c>
      <c r="D4717" s="107">
        <v>60520</v>
      </c>
      <c r="E4717" s="108" t="s">
        <v>148</v>
      </c>
      <c r="F4717" s="108" t="s">
        <v>679</v>
      </c>
      <c r="G4717" s="108" t="s">
        <v>661</v>
      </c>
      <c r="H4717" s="108" t="s">
        <v>662</v>
      </c>
      <c r="I4717" s="108" t="s">
        <v>662</v>
      </c>
      <c r="J4717" s="109">
        <v>3295</v>
      </c>
      <c r="K4717" s="107">
        <v>2020</v>
      </c>
      <c r="L4717" s="98"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98" t="b">
        <f t="shared" si="73"/>
        <v>1</v>
      </c>
    </row>
    <row r="4718" spans="1:13">
      <c r="A4718" s="107">
        <v>60895</v>
      </c>
      <c r="B4718" s="108" t="s">
        <v>3842</v>
      </c>
      <c r="C4718" s="108" t="s">
        <v>3837</v>
      </c>
      <c r="D4718" s="107">
        <v>60520</v>
      </c>
      <c r="E4718" s="108" t="s">
        <v>148</v>
      </c>
      <c r="F4718" s="108" t="s">
        <v>679</v>
      </c>
      <c r="G4718" s="108" t="s">
        <v>661</v>
      </c>
      <c r="H4718" s="108" t="s">
        <v>662</v>
      </c>
      <c r="I4718" s="108" t="s">
        <v>662</v>
      </c>
      <c r="J4718" s="109">
        <v>3001</v>
      </c>
      <c r="K4718" s="107">
        <v>2020</v>
      </c>
      <c r="L4718" s="98"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98" t="b">
        <f t="shared" si="73"/>
        <v>1</v>
      </c>
    </row>
    <row r="4719" spans="1:13">
      <c r="A4719" s="107">
        <v>60901</v>
      </c>
      <c r="B4719" s="108" t="s">
        <v>3843</v>
      </c>
      <c r="C4719" s="108" t="s">
        <v>3844</v>
      </c>
      <c r="D4719" s="107">
        <v>60542</v>
      </c>
      <c r="E4719" s="108" t="s">
        <v>132</v>
      </c>
      <c r="F4719" s="108" t="s">
        <v>679</v>
      </c>
      <c r="G4719" s="108" t="s">
        <v>846</v>
      </c>
      <c r="H4719" s="108" t="s">
        <v>847</v>
      </c>
      <c r="I4719" s="108" t="s">
        <v>847</v>
      </c>
      <c r="J4719" s="109">
        <v>954121</v>
      </c>
      <c r="K4719" s="107">
        <v>2020</v>
      </c>
      <c r="L4719" s="98"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98" t="b">
        <f t="shared" si="73"/>
        <v>1</v>
      </c>
    </row>
    <row r="4720" spans="1:13">
      <c r="A4720" s="107">
        <v>60902</v>
      </c>
      <c r="B4720" s="108" t="s">
        <v>3845</v>
      </c>
      <c r="C4720" s="108" t="s">
        <v>3846</v>
      </c>
      <c r="D4720" s="107">
        <v>60543</v>
      </c>
      <c r="E4720" s="108" t="s">
        <v>132</v>
      </c>
      <c r="F4720" s="108" t="s">
        <v>679</v>
      </c>
      <c r="G4720" s="108" t="s">
        <v>846</v>
      </c>
      <c r="H4720" s="108" t="s">
        <v>847</v>
      </c>
      <c r="I4720" s="108" t="s">
        <v>847</v>
      </c>
      <c r="J4720" s="109">
        <v>935030</v>
      </c>
      <c r="K4720" s="107">
        <v>2020</v>
      </c>
      <c r="L4720" s="98"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98" t="b">
        <f t="shared" si="73"/>
        <v>1</v>
      </c>
    </row>
    <row r="4721" spans="1:13">
      <c r="A4721" s="107">
        <v>60903</v>
      </c>
      <c r="B4721" s="108" t="s">
        <v>3847</v>
      </c>
      <c r="C4721" s="108" t="s">
        <v>3848</v>
      </c>
      <c r="D4721" s="107">
        <v>59928</v>
      </c>
      <c r="E4721" s="108" t="s">
        <v>71</v>
      </c>
      <c r="F4721" s="108" t="s">
        <v>679</v>
      </c>
      <c r="G4721" s="108" t="s">
        <v>16</v>
      </c>
      <c r="H4721" s="108" t="s">
        <v>604</v>
      </c>
      <c r="I4721" s="108" t="s">
        <v>604</v>
      </c>
      <c r="J4721" s="109">
        <v>322299</v>
      </c>
      <c r="K4721" s="107">
        <v>2020</v>
      </c>
      <c r="L4721" s="98"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98" t="b">
        <f t="shared" si="73"/>
        <v>1</v>
      </c>
    </row>
    <row r="4722" spans="1:13">
      <c r="A4722" s="107">
        <v>60903</v>
      </c>
      <c r="B4722" s="108" t="s">
        <v>3847</v>
      </c>
      <c r="C4722" s="108" t="s">
        <v>3848</v>
      </c>
      <c r="D4722" s="107">
        <v>59928</v>
      </c>
      <c r="E4722" s="108" t="s">
        <v>71</v>
      </c>
      <c r="F4722" s="108" t="s">
        <v>679</v>
      </c>
      <c r="G4722" s="108" t="s">
        <v>24</v>
      </c>
      <c r="H4722" s="108" t="s">
        <v>604</v>
      </c>
      <c r="I4722" s="108" t="s">
        <v>604</v>
      </c>
      <c r="J4722" s="109">
        <v>511193</v>
      </c>
      <c r="K4722" s="107">
        <v>2020</v>
      </c>
      <c r="L4722" s="98"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98" t="b">
        <f t="shared" si="73"/>
        <v>1</v>
      </c>
    </row>
    <row r="4723" spans="1:13">
      <c r="A4723" s="107">
        <v>60905</v>
      </c>
      <c r="B4723" s="108" t="s">
        <v>3849</v>
      </c>
      <c r="C4723" s="108" t="s">
        <v>3849</v>
      </c>
      <c r="D4723" s="107">
        <v>60562</v>
      </c>
      <c r="E4723" s="108" t="s">
        <v>107</v>
      </c>
      <c r="F4723" s="108" t="s">
        <v>679</v>
      </c>
      <c r="G4723" s="108" t="s">
        <v>846</v>
      </c>
      <c r="H4723" s="108" t="s">
        <v>847</v>
      </c>
      <c r="I4723" s="108" t="s">
        <v>847</v>
      </c>
      <c r="J4723" s="109">
        <v>457141</v>
      </c>
      <c r="K4723" s="107">
        <v>2020</v>
      </c>
      <c r="L4723" s="98"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98" t="b">
        <f t="shared" si="73"/>
        <v>1</v>
      </c>
    </row>
    <row r="4724" spans="1:13">
      <c r="A4724" s="107">
        <v>60913</v>
      </c>
      <c r="B4724" s="108" t="s">
        <v>3850</v>
      </c>
      <c r="C4724" s="108" t="s">
        <v>3851</v>
      </c>
      <c r="D4724" s="107">
        <v>60571</v>
      </c>
      <c r="E4724" s="108" t="s">
        <v>110</v>
      </c>
      <c r="F4724" s="108" t="s">
        <v>679</v>
      </c>
      <c r="G4724" s="108" t="s">
        <v>661</v>
      </c>
      <c r="H4724" s="108" t="s">
        <v>662</v>
      </c>
      <c r="I4724" s="108" t="s">
        <v>662</v>
      </c>
      <c r="J4724" s="109">
        <v>4416</v>
      </c>
      <c r="K4724" s="107">
        <v>2020</v>
      </c>
      <c r="L4724" s="98"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98" t="b">
        <f t="shared" si="73"/>
        <v>1</v>
      </c>
    </row>
    <row r="4725" spans="1:13">
      <c r="A4725" s="107">
        <v>60923</v>
      </c>
      <c r="B4725" s="108" t="s">
        <v>3852</v>
      </c>
      <c r="C4725" s="108" t="s">
        <v>3851</v>
      </c>
      <c r="D4725" s="107">
        <v>60571</v>
      </c>
      <c r="E4725" s="108" t="s">
        <v>110</v>
      </c>
      <c r="F4725" s="108" t="s">
        <v>679</v>
      </c>
      <c r="G4725" s="108" t="s">
        <v>661</v>
      </c>
      <c r="H4725" s="108" t="s">
        <v>662</v>
      </c>
      <c r="I4725" s="108" t="s">
        <v>662</v>
      </c>
      <c r="J4725" s="109">
        <v>4081</v>
      </c>
      <c r="K4725" s="107">
        <v>2020</v>
      </c>
      <c r="L4725" s="98"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98" t="b">
        <f t="shared" si="73"/>
        <v>1</v>
      </c>
    </row>
    <row r="4726" spans="1:13">
      <c r="A4726" s="107">
        <v>60926</v>
      </c>
      <c r="B4726" s="108" t="s">
        <v>3853</v>
      </c>
      <c r="C4726" s="108" t="s">
        <v>923</v>
      </c>
      <c r="D4726" s="107">
        <v>11241</v>
      </c>
      <c r="E4726" s="108" t="s">
        <v>62</v>
      </c>
      <c r="F4726" s="108" t="s">
        <v>603</v>
      </c>
      <c r="G4726" s="108" t="s">
        <v>16</v>
      </c>
      <c r="H4726" s="108" t="s">
        <v>604</v>
      </c>
      <c r="I4726" s="108" t="s">
        <v>604</v>
      </c>
      <c r="J4726" s="109">
        <v>2443787</v>
      </c>
      <c r="K4726" s="107">
        <v>2020</v>
      </c>
      <c r="L4726" s="98"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98" t="b">
        <f t="shared" si="73"/>
        <v>1</v>
      </c>
    </row>
    <row r="4727" spans="1:13">
      <c r="A4727" s="107">
        <v>60926</v>
      </c>
      <c r="B4727" s="108" t="s">
        <v>3853</v>
      </c>
      <c r="C4727" s="108" t="s">
        <v>923</v>
      </c>
      <c r="D4727" s="107">
        <v>11241</v>
      </c>
      <c r="E4727" s="108" t="s">
        <v>62</v>
      </c>
      <c r="F4727" s="108" t="s">
        <v>603</v>
      </c>
      <c r="G4727" s="108" t="s">
        <v>24</v>
      </c>
      <c r="H4727" s="108" t="s">
        <v>604</v>
      </c>
      <c r="I4727" s="108" t="s">
        <v>604</v>
      </c>
      <c r="J4727" s="109">
        <v>3406853</v>
      </c>
      <c r="K4727" s="107">
        <v>2020</v>
      </c>
      <c r="L4727" s="98"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98" t="b">
        <f t="shared" si="73"/>
        <v>1</v>
      </c>
    </row>
    <row r="4728" spans="1:13">
      <c r="A4728" s="107">
        <v>60927</v>
      </c>
      <c r="B4728" s="108" t="s">
        <v>3854</v>
      </c>
      <c r="C4728" s="108" t="s">
        <v>923</v>
      </c>
      <c r="D4728" s="107">
        <v>11241</v>
      </c>
      <c r="E4728" s="108" t="s">
        <v>62</v>
      </c>
      <c r="F4728" s="108" t="s">
        <v>603</v>
      </c>
      <c r="G4728" s="108" t="s">
        <v>16</v>
      </c>
      <c r="H4728" s="108" t="s">
        <v>604</v>
      </c>
      <c r="I4728" s="108" t="s">
        <v>604</v>
      </c>
      <c r="J4728" s="109">
        <v>1321791</v>
      </c>
      <c r="K4728" s="107">
        <v>2020</v>
      </c>
      <c r="L4728" s="98"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98" t="b">
        <f t="shared" si="73"/>
        <v>1</v>
      </c>
    </row>
    <row r="4729" spans="1:13">
      <c r="A4729" s="107">
        <v>60927</v>
      </c>
      <c r="B4729" s="108" t="s">
        <v>3854</v>
      </c>
      <c r="C4729" s="108" t="s">
        <v>923</v>
      </c>
      <c r="D4729" s="107">
        <v>11241</v>
      </c>
      <c r="E4729" s="108" t="s">
        <v>62</v>
      </c>
      <c r="F4729" s="108" t="s">
        <v>603</v>
      </c>
      <c r="G4729" s="108" t="s">
        <v>24</v>
      </c>
      <c r="H4729" s="108" t="s">
        <v>604</v>
      </c>
      <c r="I4729" s="108" t="s">
        <v>604</v>
      </c>
      <c r="J4729" s="109">
        <v>2117990</v>
      </c>
      <c r="K4729" s="107">
        <v>2020</v>
      </c>
      <c r="L4729" s="98"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98" t="b">
        <f t="shared" si="73"/>
        <v>1</v>
      </c>
    </row>
    <row r="4730" spans="1:13">
      <c r="A4730" s="107">
        <v>60928</v>
      </c>
      <c r="B4730" s="108" t="s">
        <v>3855</v>
      </c>
      <c r="C4730" s="108" t="s">
        <v>3856</v>
      </c>
      <c r="D4730" s="107">
        <v>13478</v>
      </c>
      <c r="E4730" s="108" t="s">
        <v>62</v>
      </c>
      <c r="F4730" s="108" t="s">
        <v>603</v>
      </c>
      <c r="G4730" s="108" t="s">
        <v>611</v>
      </c>
      <c r="H4730" s="108" t="s">
        <v>604</v>
      </c>
      <c r="I4730" s="108" t="s">
        <v>604</v>
      </c>
      <c r="J4730" s="109">
        <v>69830</v>
      </c>
      <c r="K4730" s="107">
        <v>2020</v>
      </c>
      <c r="L4730" s="98"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98" t="b">
        <f t="shared" si="73"/>
        <v>1</v>
      </c>
    </row>
    <row r="4731" spans="1:13">
      <c r="A4731" s="107">
        <v>60936</v>
      </c>
      <c r="B4731" s="108" t="s">
        <v>3857</v>
      </c>
      <c r="C4731" s="108" t="s">
        <v>3837</v>
      </c>
      <c r="D4731" s="107">
        <v>60520</v>
      </c>
      <c r="E4731" s="108" t="s">
        <v>148</v>
      </c>
      <c r="F4731" s="108" t="s">
        <v>679</v>
      </c>
      <c r="G4731" s="108" t="s">
        <v>661</v>
      </c>
      <c r="H4731" s="108" t="s">
        <v>662</v>
      </c>
      <c r="I4731" s="108" t="s">
        <v>662</v>
      </c>
      <c r="J4731" s="109">
        <v>3562</v>
      </c>
      <c r="K4731" s="107">
        <v>2020</v>
      </c>
      <c r="L4731" s="98"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98" t="b">
        <f t="shared" si="73"/>
        <v>1</v>
      </c>
    </row>
    <row r="4732" spans="1:13">
      <c r="A4732" s="107">
        <v>60960</v>
      </c>
      <c r="B4732" s="108" t="s">
        <v>3858</v>
      </c>
      <c r="C4732" s="108" t="s">
        <v>3859</v>
      </c>
      <c r="D4732" s="107">
        <v>60396</v>
      </c>
      <c r="E4732" s="108" t="s">
        <v>16</v>
      </c>
      <c r="F4732" s="108" t="s">
        <v>679</v>
      </c>
      <c r="G4732" s="108" t="s">
        <v>611</v>
      </c>
      <c r="H4732" s="108" t="s">
        <v>604</v>
      </c>
      <c r="I4732" s="108" t="s">
        <v>604</v>
      </c>
      <c r="J4732" s="109">
        <v>34351.127999999997</v>
      </c>
      <c r="K4732" s="107">
        <v>2020</v>
      </c>
      <c r="L4732" s="98"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98" t="b">
        <f t="shared" si="73"/>
        <v>1</v>
      </c>
    </row>
    <row r="4733" spans="1:13">
      <c r="A4733" s="107">
        <v>60960</v>
      </c>
      <c r="B4733" s="108" t="s">
        <v>3858</v>
      </c>
      <c r="C4733" s="108" t="s">
        <v>3859</v>
      </c>
      <c r="D4733" s="107">
        <v>60396</v>
      </c>
      <c r="E4733" s="108" t="s">
        <v>16</v>
      </c>
      <c r="F4733" s="108" t="s">
        <v>679</v>
      </c>
      <c r="G4733" s="108" t="s">
        <v>611</v>
      </c>
      <c r="H4733" s="108" t="s">
        <v>688</v>
      </c>
      <c r="I4733" s="108" t="s">
        <v>689</v>
      </c>
      <c r="J4733" s="109">
        <v>113390.87</v>
      </c>
      <c r="K4733" s="107">
        <v>2020</v>
      </c>
      <c r="L4733" s="98"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98" t="b">
        <f t="shared" si="73"/>
        <v>1</v>
      </c>
    </row>
    <row r="4734" spans="1:13">
      <c r="A4734" s="107">
        <v>60983</v>
      </c>
      <c r="B4734" s="108" t="s">
        <v>3860</v>
      </c>
      <c r="C4734" s="108" t="s">
        <v>3861</v>
      </c>
      <c r="D4734" s="107">
        <v>60617</v>
      </c>
      <c r="E4734" s="108" t="s">
        <v>132</v>
      </c>
      <c r="F4734" s="108" t="s">
        <v>679</v>
      </c>
      <c r="G4734" s="108" t="s">
        <v>846</v>
      </c>
      <c r="H4734" s="108" t="s">
        <v>847</v>
      </c>
      <c r="I4734" s="108" t="s">
        <v>847</v>
      </c>
      <c r="J4734" s="109">
        <v>407341</v>
      </c>
      <c r="K4734" s="107">
        <v>2020</v>
      </c>
      <c r="L4734" s="98"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98" t="b">
        <f t="shared" si="73"/>
        <v>1</v>
      </c>
    </row>
    <row r="4735" spans="1:13">
      <c r="A4735" s="107">
        <v>60987</v>
      </c>
      <c r="B4735" s="108" t="s">
        <v>3862</v>
      </c>
      <c r="C4735" s="108" t="s">
        <v>3337</v>
      </c>
      <c r="D4735" s="107">
        <v>59359</v>
      </c>
      <c r="E4735" s="108" t="s">
        <v>132</v>
      </c>
      <c r="F4735" s="108" t="s">
        <v>679</v>
      </c>
      <c r="G4735" s="108" t="s">
        <v>846</v>
      </c>
      <c r="H4735" s="108" t="s">
        <v>847</v>
      </c>
      <c r="I4735" s="108" t="s">
        <v>847</v>
      </c>
      <c r="J4735" s="109">
        <v>1278385</v>
      </c>
      <c r="K4735" s="107">
        <v>2020</v>
      </c>
      <c r="L4735" s="98"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98" t="b">
        <f t="shared" si="73"/>
        <v>1</v>
      </c>
    </row>
    <row r="4736" spans="1:13">
      <c r="A4736" s="107">
        <v>60989</v>
      </c>
      <c r="B4736" s="108" t="s">
        <v>3863</v>
      </c>
      <c r="C4736" s="108" t="s">
        <v>3864</v>
      </c>
      <c r="D4736" s="107">
        <v>60636</v>
      </c>
      <c r="E4736" s="108" t="s">
        <v>132</v>
      </c>
      <c r="F4736" s="108" t="s">
        <v>679</v>
      </c>
      <c r="G4736" s="108" t="s">
        <v>661</v>
      </c>
      <c r="H4736" s="108" t="s">
        <v>662</v>
      </c>
      <c r="I4736" s="108" t="s">
        <v>662</v>
      </c>
      <c r="J4736" s="109">
        <v>123870</v>
      </c>
      <c r="K4736" s="107">
        <v>2020</v>
      </c>
      <c r="L4736" s="98"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98" t="b">
        <f t="shared" si="73"/>
        <v>1</v>
      </c>
    </row>
    <row r="4737" spans="1:13">
      <c r="A4737" s="107">
        <v>60991</v>
      </c>
      <c r="B4737" s="108" t="s">
        <v>3865</v>
      </c>
      <c r="C4737" s="108" t="s">
        <v>3866</v>
      </c>
      <c r="D4737" s="107">
        <v>60634</v>
      </c>
      <c r="E4737" s="108" t="s">
        <v>11</v>
      </c>
      <c r="F4737" s="108" t="s">
        <v>679</v>
      </c>
      <c r="G4737" s="108" t="s">
        <v>846</v>
      </c>
      <c r="H4737" s="108" t="s">
        <v>847</v>
      </c>
      <c r="I4737" s="108" t="s">
        <v>847</v>
      </c>
      <c r="J4737" s="109">
        <v>137921</v>
      </c>
      <c r="K4737" s="107">
        <v>2020</v>
      </c>
      <c r="L4737" s="98"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98" t="b">
        <f t="shared" si="73"/>
        <v>1</v>
      </c>
    </row>
    <row r="4738" spans="1:13">
      <c r="A4738" s="107">
        <v>60999</v>
      </c>
      <c r="B4738" s="108" t="s">
        <v>3867</v>
      </c>
      <c r="C4738" s="108" t="s">
        <v>1459</v>
      </c>
      <c r="D4738" s="107">
        <v>17650</v>
      </c>
      <c r="E4738" s="108" t="s">
        <v>55</v>
      </c>
      <c r="F4738" s="108" t="s">
        <v>679</v>
      </c>
      <c r="G4738" s="108" t="s">
        <v>846</v>
      </c>
      <c r="H4738" s="108" t="s">
        <v>847</v>
      </c>
      <c r="I4738" s="108" t="s">
        <v>847</v>
      </c>
      <c r="J4738" s="109">
        <v>364382</v>
      </c>
      <c r="K4738" s="107">
        <v>2020</v>
      </c>
      <c r="L4738" s="98"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98" t="b">
        <f t="shared" si="73"/>
        <v>1</v>
      </c>
    </row>
    <row r="4739" spans="1:13">
      <c r="A4739" s="107">
        <v>61001</v>
      </c>
      <c r="B4739" s="108" t="s">
        <v>3868</v>
      </c>
      <c r="C4739" s="108" t="s">
        <v>1459</v>
      </c>
      <c r="D4739" s="107">
        <v>17650</v>
      </c>
      <c r="E4739" s="108" t="s">
        <v>132</v>
      </c>
      <c r="F4739" s="108" t="s">
        <v>679</v>
      </c>
      <c r="G4739" s="108" t="s">
        <v>846</v>
      </c>
      <c r="H4739" s="108" t="s">
        <v>847</v>
      </c>
      <c r="I4739" s="108" t="s">
        <v>847</v>
      </c>
      <c r="J4739" s="109">
        <v>492806</v>
      </c>
      <c r="K4739" s="107">
        <v>2020</v>
      </c>
      <c r="L4739" s="98"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98" t="b">
        <f t="shared" si="73"/>
        <v>1</v>
      </c>
    </row>
    <row r="4740" spans="1:13">
      <c r="A4740" s="107">
        <v>61011</v>
      </c>
      <c r="B4740" s="108" t="s">
        <v>3869</v>
      </c>
      <c r="C4740" s="108" t="s">
        <v>3870</v>
      </c>
      <c r="D4740" s="107">
        <v>60656</v>
      </c>
      <c r="E4740" s="108" t="s">
        <v>104</v>
      </c>
      <c r="F4740" s="108" t="s">
        <v>679</v>
      </c>
      <c r="G4740" s="108" t="s">
        <v>661</v>
      </c>
      <c r="H4740" s="108" t="s">
        <v>662</v>
      </c>
      <c r="I4740" s="108" t="s">
        <v>662</v>
      </c>
      <c r="J4740" s="109">
        <v>127705</v>
      </c>
      <c r="K4740" s="107">
        <v>2020</v>
      </c>
      <c r="L4740" s="98"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98" t="b">
        <f t="shared" si="73"/>
        <v>1</v>
      </c>
    </row>
    <row r="4741" spans="1:13">
      <c r="A4741" s="107">
        <v>61020</v>
      </c>
      <c r="B4741" s="108" t="s">
        <v>3871</v>
      </c>
      <c r="C4741" s="108" t="s">
        <v>794</v>
      </c>
      <c r="D4741" s="107">
        <v>6452</v>
      </c>
      <c r="E4741" s="108" t="s">
        <v>31</v>
      </c>
      <c r="F4741" s="108" t="s">
        <v>603</v>
      </c>
      <c r="G4741" s="108" t="s">
        <v>661</v>
      </c>
      <c r="H4741" s="108" t="s">
        <v>662</v>
      </c>
      <c r="I4741" s="108" t="s">
        <v>662</v>
      </c>
      <c r="J4741" s="109">
        <v>157675</v>
      </c>
      <c r="K4741" s="107">
        <v>2020</v>
      </c>
      <c r="L4741" s="98"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98" t="b">
        <f t="shared" si="73"/>
        <v>1</v>
      </c>
    </row>
    <row r="4742" spans="1:13">
      <c r="A4742" s="107">
        <v>61021</v>
      </c>
      <c r="B4742" s="108" t="s">
        <v>3872</v>
      </c>
      <c r="C4742" s="108" t="s">
        <v>794</v>
      </c>
      <c r="D4742" s="107">
        <v>6452</v>
      </c>
      <c r="E4742" s="108" t="s">
        <v>31</v>
      </c>
      <c r="F4742" s="108" t="s">
        <v>603</v>
      </c>
      <c r="G4742" s="108" t="s">
        <v>661</v>
      </c>
      <c r="H4742" s="108" t="s">
        <v>662</v>
      </c>
      <c r="I4742" s="108" t="s">
        <v>662</v>
      </c>
      <c r="J4742" s="109">
        <v>150955</v>
      </c>
      <c r="K4742" s="107">
        <v>2020</v>
      </c>
      <c r="L4742" s="98"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98" t="b">
        <f t="shared" si="73"/>
        <v>1</v>
      </c>
    </row>
    <row r="4743" spans="1:13">
      <c r="A4743" s="107">
        <v>61022</v>
      </c>
      <c r="B4743" s="108" t="s">
        <v>3873</v>
      </c>
      <c r="C4743" s="108" t="s">
        <v>794</v>
      </c>
      <c r="D4743" s="107">
        <v>6452</v>
      </c>
      <c r="E4743" s="108" t="s">
        <v>31</v>
      </c>
      <c r="F4743" s="108" t="s">
        <v>603</v>
      </c>
      <c r="G4743" s="108" t="s">
        <v>661</v>
      </c>
      <c r="H4743" s="108" t="s">
        <v>662</v>
      </c>
      <c r="I4743" s="108" t="s">
        <v>662</v>
      </c>
      <c r="J4743" s="109">
        <v>149472</v>
      </c>
      <c r="K4743" s="107">
        <v>2020</v>
      </c>
      <c r="L4743" s="98"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98" t="b">
        <f t="shared" si="73"/>
        <v>1</v>
      </c>
    </row>
    <row r="4744" spans="1:13">
      <c r="A4744" s="107">
        <v>61024</v>
      </c>
      <c r="B4744" s="108" t="s">
        <v>3874</v>
      </c>
      <c r="C4744" s="108" t="s">
        <v>794</v>
      </c>
      <c r="D4744" s="107">
        <v>6452</v>
      </c>
      <c r="E4744" s="108" t="s">
        <v>31</v>
      </c>
      <c r="F4744" s="108" t="s">
        <v>603</v>
      </c>
      <c r="G4744" s="108" t="s">
        <v>661</v>
      </c>
      <c r="H4744" s="108" t="s">
        <v>662</v>
      </c>
      <c r="I4744" s="108" t="s">
        <v>662</v>
      </c>
      <c r="J4744" s="109">
        <v>159621</v>
      </c>
      <c r="K4744" s="107">
        <v>2020</v>
      </c>
      <c r="L4744" s="98"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98"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07">
        <v>61028</v>
      </c>
      <c r="B4745" s="108" t="s">
        <v>3875</v>
      </c>
      <c r="C4745" s="108" t="s">
        <v>3876</v>
      </c>
      <c r="D4745" s="107">
        <v>60659</v>
      </c>
      <c r="E4745" s="108" t="s">
        <v>118</v>
      </c>
      <c r="F4745" s="108" t="s">
        <v>679</v>
      </c>
      <c r="G4745" s="108" t="s">
        <v>16</v>
      </c>
      <c r="H4745" s="108" t="s">
        <v>604</v>
      </c>
      <c r="I4745" s="108" t="s">
        <v>604</v>
      </c>
      <c r="J4745" s="109">
        <v>1440816.7</v>
      </c>
      <c r="K4745" s="107">
        <v>2020</v>
      </c>
      <c r="L4745" s="98"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98" t="b">
        <f t="shared" si="74"/>
        <v>1</v>
      </c>
    </row>
    <row r="4746" spans="1:13">
      <c r="A4746" s="107">
        <v>61028</v>
      </c>
      <c r="B4746" s="108" t="s">
        <v>3875</v>
      </c>
      <c r="C4746" s="108" t="s">
        <v>3876</v>
      </c>
      <c r="D4746" s="107">
        <v>60659</v>
      </c>
      <c r="E4746" s="108" t="s">
        <v>118</v>
      </c>
      <c r="F4746" s="108" t="s">
        <v>679</v>
      </c>
      <c r="G4746" s="108" t="s">
        <v>24</v>
      </c>
      <c r="H4746" s="108" t="s">
        <v>604</v>
      </c>
      <c r="I4746" s="108" t="s">
        <v>604</v>
      </c>
      <c r="J4746" s="109">
        <v>2498156.4</v>
      </c>
      <c r="K4746" s="107">
        <v>2020</v>
      </c>
      <c r="L4746" s="98"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98" t="b">
        <f t="shared" si="74"/>
        <v>1</v>
      </c>
    </row>
    <row r="4747" spans="1:13">
      <c r="A4747" s="107">
        <v>61029</v>
      </c>
      <c r="B4747" s="108" t="s">
        <v>3877</v>
      </c>
      <c r="C4747" s="108" t="s">
        <v>794</v>
      </c>
      <c r="D4747" s="107">
        <v>6452</v>
      </c>
      <c r="E4747" s="108" t="s">
        <v>31</v>
      </c>
      <c r="F4747" s="108" t="s">
        <v>603</v>
      </c>
      <c r="G4747" s="108" t="s">
        <v>661</v>
      </c>
      <c r="H4747" s="108" t="s">
        <v>662</v>
      </c>
      <c r="I4747" s="108" t="s">
        <v>662</v>
      </c>
      <c r="J4747" s="109">
        <v>157489</v>
      </c>
      <c r="K4747" s="107">
        <v>2020</v>
      </c>
      <c r="L4747" s="98"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98" t="b">
        <f t="shared" si="74"/>
        <v>1</v>
      </c>
    </row>
    <row r="4748" spans="1:13">
      <c r="A4748" s="107">
        <v>61032</v>
      </c>
      <c r="B4748" s="108" t="s">
        <v>3878</v>
      </c>
      <c r="C4748" s="108" t="s">
        <v>3879</v>
      </c>
      <c r="D4748" s="107">
        <v>63074</v>
      </c>
      <c r="E4748" s="108" t="s">
        <v>132</v>
      </c>
      <c r="F4748" s="108" t="s">
        <v>679</v>
      </c>
      <c r="G4748" s="108" t="s">
        <v>846</v>
      </c>
      <c r="H4748" s="108" t="s">
        <v>847</v>
      </c>
      <c r="I4748" s="108" t="s">
        <v>847</v>
      </c>
      <c r="J4748" s="109">
        <v>399282</v>
      </c>
      <c r="K4748" s="107">
        <v>2020</v>
      </c>
      <c r="L4748" s="98"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98" t="b">
        <f t="shared" si="74"/>
        <v>1</v>
      </c>
    </row>
    <row r="4749" spans="1:13">
      <c r="A4749" s="107">
        <v>61035</v>
      </c>
      <c r="B4749" s="108" t="s">
        <v>3880</v>
      </c>
      <c r="C4749" s="108" t="s">
        <v>3881</v>
      </c>
      <c r="D4749" s="107">
        <v>60672</v>
      </c>
      <c r="E4749" s="108" t="s">
        <v>118</v>
      </c>
      <c r="F4749" s="108" t="s">
        <v>679</v>
      </c>
      <c r="G4749" s="108" t="s">
        <v>644</v>
      </c>
      <c r="H4749" s="108" t="s">
        <v>604</v>
      </c>
      <c r="I4749" s="108" t="s">
        <v>604</v>
      </c>
      <c r="J4749" s="109">
        <v>3631253</v>
      </c>
      <c r="K4749" s="107">
        <v>2020</v>
      </c>
      <c r="L4749" s="98"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98" t="b">
        <f t="shared" si="74"/>
        <v>1</v>
      </c>
    </row>
    <row r="4750" spans="1:13">
      <c r="A4750" s="107">
        <v>61039</v>
      </c>
      <c r="B4750" s="108" t="s">
        <v>3882</v>
      </c>
      <c r="C4750" s="108" t="s">
        <v>2734</v>
      </c>
      <c r="D4750" s="107">
        <v>15399</v>
      </c>
      <c r="E4750" s="108" t="s">
        <v>137</v>
      </c>
      <c r="F4750" s="108" t="s">
        <v>679</v>
      </c>
      <c r="G4750" s="108" t="s">
        <v>846</v>
      </c>
      <c r="H4750" s="108" t="s">
        <v>847</v>
      </c>
      <c r="I4750" s="108" t="s">
        <v>847</v>
      </c>
      <c r="J4750" s="109">
        <v>104111</v>
      </c>
      <c r="K4750" s="107">
        <v>2020</v>
      </c>
      <c r="L4750" s="98"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98" t="b">
        <f t="shared" si="74"/>
        <v>1</v>
      </c>
    </row>
    <row r="4751" spans="1:13">
      <c r="A4751" s="107">
        <v>61040</v>
      </c>
      <c r="B4751" s="108" t="s">
        <v>3883</v>
      </c>
      <c r="C4751" s="108" t="s">
        <v>2734</v>
      </c>
      <c r="D4751" s="107">
        <v>15399</v>
      </c>
      <c r="E4751" s="108" t="s">
        <v>21</v>
      </c>
      <c r="F4751" s="108" t="s">
        <v>679</v>
      </c>
      <c r="G4751" s="108" t="s">
        <v>846</v>
      </c>
      <c r="H4751" s="108" t="s">
        <v>847</v>
      </c>
      <c r="I4751" s="108" t="s">
        <v>847</v>
      </c>
      <c r="J4751" s="109">
        <v>338717</v>
      </c>
      <c r="K4751" s="107">
        <v>2020</v>
      </c>
      <c r="L4751" s="98"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98" t="b">
        <f t="shared" si="74"/>
        <v>1</v>
      </c>
    </row>
    <row r="4752" spans="1:13">
      <c r="A4752" s="107">
        <v>61047</v>
      </c>
      <c r="B4752" s="108" t="s">
        <v>3884</v>
      </c>
      <c r="C4752" s="108" t="s">
        <v>3885</v>
      </c>
      <c r="D4752" s="107">
        <v>63083</v>
      </c>
      <c r="E4752" s="108" t="s">
        <v>126</v>
      </c>
      <c r="F4752" s="108" t="s">
        <v>679</v>
      </c>
      <c r="G4752" s="108" t="s">
        <v>846</v>
      </c>
      <c r="H4752" s="108" t="s">
        <v>847</v>
      </c>
      <c r="I4752" s="108" t="s">
        <v>847</v>
      </c>
      <c r="J4752" s="109">
        <v>438229</v>
      </c>
      <c r="K4752" s="107">
        <v>2020</v>
      </c>
      <c r="L4752" s="98"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98" t="b">
        <f t="shared" si="74"/>
        <v>1</v>
      </c>
    </row>
    <row r="4753" spans="1:13">
      <c r="A4753" s="107">
        <v>61048</v>
      </c>
      <c r="B4753" s="108" t="s">
        <v>3886</v>
      </c>
      <c r="C4753" s="108" t="s">
        <v>2734</v>
      </c>
      <c r="D4753" s="107">
        <v>15399</v>
      </c>
      <c r="E4753" s="108" t="s">
        <v>115</v>
      </c>
      <c r="F4753" s="108" t="s">
        <v>679</v>
      </c>
      <c r="G4753" s="108" t="s">
        <v>661</v>
      </c>
      <c r="H4753" s="108" t="s">
        <v>662</v>
      </c>
      <c r="I4753" s="108" t="s">
        <v>662</v>
      </c>
      <c r="J4753" s="109">
        <v>121855</v>
      </c>
      <c r="K4753" s="107">
        <v>2020</v>
      </c>
      <c r="L4753" s="98"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98" t="b">
        <f t="shared" si="74"/>
        <v>1</v>
      </c>
    </row>
    <row r="4754" spans="1:13">
      <c r="A4754" s="107">
        <v>61050</v>
      </c>
      <c r="B4754" s="108" t="s">
        <v>3887</v>
      </c>
      <c r="C4754" s="108" t="s">
        <v>794</v>
      </c>
      <c r="D4754" s="107">
        <v>6452</v>
      </c>
      <c r="E4754" s="108" t="s">
        <v>31</v>
      </c>
      <c r="F4754" s="108" t="s">
        <v>603</v>
      </c>
      <c r="G4754" s="108" t="s">
        <v>661</v>
      </c>
      <c r="H4754" s="108" t="s">
        <v>662</v>
      </c>
      <c r="I4754" s="108" t="s">
        <v>662</v>
      </c>
      <c r="J4754" s="109">
        <v>158320</v>
      </c>
      <c r="K4754" s="107">
        <v>2020</v>
      </c>
      <c r="L4754" s="98"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98" t="b">
        <f t="shared" si="74"/>
        <v>1</v>
      </c>
    </row>
    <row r="4755" spans="1:13">
      <c r="A4755" s="107">
        <v>61051</v>
      </c>
      <c r="B4755" s="108" t="s">
        <v>3888</v>
      </c>
      <c r="C4755" s="108" t="s">
        <v>794</v>
      </c>
      <c r="D4755" s="107">
        <v>6452</v>
      </c>
      <c r="E4755" s="108" t="s">
        <v>31</v>
      </c>
      <c r="F4755" s="108" t="s">
        <v>603</v>
      </c>
      <c r="G4755" s="108" t="s">
        <v>661</v>
      </c>
      <c r="H4755" s="108" t="s">
        <v>662</v>
      </c>
      <c r="I4755" s="108" t="s">
        <v>662</v>
      </c>
      <c r="J4755" s="109">
        <v>160660</v>
      </c>
      <c r="K4755" s="107">
        <v>2020</v>
      </c>
      <c r="L4755" s="98"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98" t="b">
        <f t="shared" si="74"/>
        <v>1</v>
      </c>
    </row>
    <row r="4756" spans="1:13">
      <c r="A4756" s="107">
        <v>61052</v>
      </c>
      <c r="B4756" s="108" t="s">
        <v>3889</v>
      </c>
      <c r="C4756" s="108" t="s">
        <v>794</v>
      </c>
      <c r="D4756" s="107">
        <v>6452</v>
      </c>
      <c r="E4756" s="108" t="s">
        <v>31</v>
      </c>
      <c r="F4756" s="108" t="s">
        <v>603</v>
      </c>
      <c r="G4756" s="108" t="s">
        <v>661</v>
      </c>
      <c r="H4756" s="108" t="s">
        <v>662</v>
      </c>
      <c r="I4756" s="108" t="s">
        <v>662</v>
      </c>
      <c r="J4756" s="109">
        <v>158223</v>
      </c>
      <c r="K4756" s="107">
        <v>2020</v>
      </c>
      <c r="L4756" s="98"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98" t="b">
        <f t="shared" si="74"/>
        <v>1</v>
      </c>
    </row>
    <row r="4757" spans="1:13">
      <c r="A4757" s="107">
        <v>61068</v>
      </c>
      <c r="B4757" s="108" t="s">
        <v>3890</v>
      </c>
      <c r="C4757" s="108" t="s">
        <v>3891</v>
      </c>
      <c r="D4757" s="107">
        <v>60691</v>
      </c>
      <c r="E4757" s="108" t="s">
        <v>38</v>
      </c>
      <c r="F4757" s="108" t="s">
        <v>679</v>
      </c>
      <c r="G4757" s="108" t="s">
        <v>725</v>
      </c>
      <c r="H4757" s="108" t="s">
        <v>726</v>
      </c>
      <c r="I4757" s="108" t="s">
        <v>727</v>
      </c>
      <c r="J4757" s="109">
        <v>-44</v>
      </c>
      <c r="K4757" s="107">
        <v>2020</v>
      </c>
      <c r="L4757" s="98"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98" t="b">
        <f t="shared" si="74"/>
        <v>1</v>
      </c>
    </row>
    <row r="4758" spans="1:13">
      <c r="A4758" s="107">
        <v>61068</v>
      </c>
      <c r="B4758" s="108" t="s">
        <v>3890</v>
      </c>
      <c r="C4758" s="108" t="s">
        <v>3891</v>
      </c>
      <c r="D4758" s="107">
        <v>60691</v>
      </c>
      <c r="E4758" s="108" t="s">
        <v>38</v>
      </c>
      <c r="F4758" s="108" t="s">
        <v>679</v>
      </c>
      <c r="G4758" s="108" t="s">
        <v>661</v>
      </c>
      <c r="H4758" s="108" t="s">
        <v>662</v>
      </c>
      <c r="I4758" s="108" t="s">
        <v>662</v>
      </c>
      <c r="J4758" s="109">
        <v>38932</v>
      </c>
      <c r="K4758" s="107">
        <v>2020</v>
      </c>
      <c r="L4758" s="98"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98" t="b">
        <f t="shared" si="74"/>
        <v>1</v>
      </c>
    </row>
    <row r="4759" spans="1:13">
      <c r="A4759" s="107">
        <v>61070</v>
      </c>
      <c r="B4759" s="108" t="s">
        <v>3892</v>
      </c>
      <c r="C4759" s="108" t="s">
        <v>2664</v>
      </c>
      <c r="D4759" s="107">
        <v>11479</v>
      </c>
      <c r="E4759" s="108" t="s">
        <v>50</v>
      </c>
      <c r="F4759" s="108" t="s">
        <v>603</v>
      </c>
      <c r="G4759" s="108" t="s">
        <v>846</v>
      </c>
      <c r="H4759" s="108" t="s">
        <v>847</v>
      </c>
      <c r="I4759" s="108" t="s">
        <v>847</v>
      </c>
      <c r="J4759" s="109">
        <v>276639</v>
      </c>
      <c r="K4759" s="107">
        <v>2020</v>
      </c>
      <c r="L4759" s="98"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98" t="b">
        <f t="shared" si="74"/>
        <v>1</v>
      </c>
    </row>
    <row r="4760" spans="1:13">
      <c r="A4760" s="107">
        <v>61077</v>
      </c>
      <c r="B4760" s="108" t="s">
        <v>3893</v>
      </c>
      <c r="C4760" s="108" t="s">
        <v>894</v>
      </c>
      <c r="D4760" s="107">
        <v>12341</v>
      </c>
      <c r="E4760" s="108" t="s">
        <v>50</v>
      </c>
      <c r="F4760" s="108" t="s">
        <v>603</v>
      </c>
      <c r="G4760" s="108" t="s">
        <v>846</v>
      </c>
      <c r="H4760" s="108" t="s">
        <v>847</v>
      </c>
      <c r="I4760" s="108" t="s">
        <v>847</v>
      </c>
      <c r="J4760" s="109">
        <v>1704075</v>
      </c>
      <c r="K4760" s="107">
        <v>2020</v>
      </c>
      <c r="L4760" s="98"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98" t="b">
        <f t="shared" si="74"/>
        <v>1</v>
      </c>
    </row>
    <row r="4761" spans="1:13">
      <c r="A4761" s="107">
        <v>61079</v>
      </c>
      <c r="B4761" s="108" t="s">
        <v>3894</v>
      </c>
      <c r="C4761" s="108" t="s">
        <v>894</v>
      </c>
      <c r="D4761" s="107">
        <v>12341</v>
      </c>
      <c r="E4761" s="108" t="s">
        <v>50</v>
      </c>
      <c r="F4761" s="108" t="s">
        <v>603</v>
      </c>
      <c r="G4761" s="108" t="s">
        <v>846</v>
      </c>
      <c r="H4761" s="108" t="s">
        <v>847</v>
      </c>
      <c r="I4761" s="108" t="s">
        <v>847</v>
      </c>
      <c r="J4761" s="109">
        <v>1252623</v>
      </c>
      <c r="K4761" s="107">
        <v>2020</v>
      </c>
      <c r="L4761" s="98"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98" t="b">
        <f t="shared" si="74"/>
        <v>1</v>
      </c>
    </row>
    <row r="4762" spans="1:13">
      <c r="A4762" s="107">
        <v>61084</v>
      </c>
      <c r="B4762" s="108" t="s">
        <v>3895</v>
      </c>
      <c r="C4762" s="108" t="s">
        <v>3896</v>
      </c>
      <c r="D4762" s="107">
        <v>57222</v>
      </c>
      <c r="E4762" s="108" t="s">
        <v>25</v>
      </c>
      <c r="F4762" s="108" t="s">
        <v>603</v>
      </c>
      <c r="G4762" s="108" t="s">
        <v>661</v>
      </c>
      <c r="H4762" s="108" t="s">
        <v>662</v>
      </c>
      <c r="I4762" s="108" t="s">
        <v>662</v>
      </c>
      <c r="J4762" s="109">
        <v>137784</v>
      </c>
      <c r="K4762" s="107">
        <v>2020</v>
      </c>
      <c r="L4762" s="98"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98" t="b">
        <f t="shared" si="74"/>
        <v>1</v>
      </c>
    </row>
    <row r="4763" spans="1:13">
      <c r="A4763" s="107">
        <v>61092</v>
      </c>
      <c r="B4763" s="108" t="s">
        <v>3897</v>
      </c>
      <c r="C4763" s="108" t="s">
        <v>3367</v>
      </c>
      <c r="D4763" s="107">
        <v>58822</v>
      </c>
      <c r="E4763" s="108" t="s">
        <v>84</v>
      </c>
      <c r="F4763" s="108" t="s">
        <v>679</v>
      </c>
      <c r="G4763" s="108" t="s">
        <v>661</v>
      </c>
      <c r="H4763" s="108" t="s">
        <v>662</v>
      </c>
      <c r="I4763" s="108" t="s">
        <v>662</v>
      </c>
      <c r="J4763" s="109">
        <v>5137</v>
      </c>
      <c r="K4763" s="107">
        <v>2020</v>
      </c>
      <c r="L4763" s="98"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98" t="b">
        <f t="shared" si="74"/>
        <v>1</v>
      </c>
    </row>
    <row r="4764" spans="1:13">
      <c r="A4764" s="107">
        <v>61100</v>
      </c>
      <c r="B4764" s="108" t="s">
        <v>3898</v>
      </c>
      <c r="C4764" s="108" t="s">
        <v>3899</v>
      </c>
      <c r="D4764" s="107">
        <v>60714</v>
      </c>
      <c r="E4764" s="108" t="s">
        <v>107</v>
      </c>
      <c r="F4764" s="108" t="s">
        <v>679</v>
      </c>
      <c r="G4764" s="108" t="s">
        <v>846</v>
      </c>
      <c r="H4764" s="108" t="s">
        <v>847</v>
      </c>
      <c r="I4764" s="108" t="s">
        <v>847</v>
      </c>
      <c r="J4764" s="109">
        <v>22262</v>
      </c>
      <c r="K4764" s="107">
        <v>2020</v>
      </c>
      <c r="L4764" s="98"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98" t="b">
        <f t="shared" si="74"/>
        <v>1</v>
      </c>
    </row>
    <row r="4765" spans="1:13">
      <c r="A4765" s="107">
        <v>61106</v>
      </c>
      <c r="B4765" s="108" t="s">
        <v>3900</v>
      </c>
      <c r="C4765" s="108" t="s">
        <v>958</v>
      </c>
      <c r="D4765" s="107">
        <v>5109</v>
      </c>
      <c r="E4765" s="108" t="s">
        <v>73</v>
      </c>
      <c r="F4765" s="108" t="s">
        <v>603</v>
      </c>
      <c r="G4765" s="108" t="s">
        <v>846</v>
      </c>
      <c r="H4765" s="108" t="s">
        <v>847</v>
      </c>
      <c r="I4765" s="108" t="s">
        <v>847</v>
      </c>
      <c r="J4765" s="109">
        <v>415654</v>
      </c>
      <c r="K4765" s="107">
        <v>2020</v>
      </c>
      <c r="L4765" s="98"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98" t="b">
        <f t="shared" si="74"/>
        <v>1</v>
      </c>
    </row>
    <row r="4766" spans="1:13">
      <c r="A4766" s="107">
        <v>61155</v>
      </c>
      <c r="B4766" s="108" t="s">
        <v>3901</v>
      </c>
      <c r="C4766" s="108" t="s">
        <v>2957</v>
      </c>
      <c r="D4766" s="107">
        <v>56769</v>
      </c>
      <c r="E4766" s="108" t="s">
        <v>86</v>
      </c>
      <c r="F4766" s="108" t="s">
        <v>679</v>
      </c>
      <c r="G4766" s="108" t="s">
        <v>846</v>
      </c>
      <c r="H4766" s="108" t="s">
        <v>847</v>
      </c>
      <c r="I4766" s="108" t="s">
        <v>847</v>
      </c>
      <c r="J4766" s="109">
        <v>95098</v>
      </c>
      <c r="K4766" s="107">
        <v>2020</v>
      </c>
      <c r="L4766" s="98"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98" t="b">
        <f t="shared" si="74"/>
        <v>1</v>
      </c>
    </row>
    <row r="4767" spans="1:13">
      <c r="A4767" s="107">
        <v>61161</v>
      </c>
      <c r="B4767" s="108" t="s">
        <v>3902</v>
      </c>
      <c r="C4767" s="108" t="s">
        <v>3903</v>
      </c>
      <c r="D4767" s="107">
        <v>60719</v>
      </c>
      <c r="E4767" s="108" t="s">
        <v>45</v>
      </c>
      <c r="F4767" s="108" t="s">
        <v>679</v>
      </c>
      <c r="G4767" s="108" t="s">
        <v>846</v>
      </c>
      <c r="H4767" s="108" t="s">
        <v>847</v>
      </c>
      <c r="I4767" s="108" t="s">
        <v>847</v>
      </c>
      <c r="J4767" s="109">
        <v>276482</v>
      </c>
      <c r="K4767" s="107">
        <v>2020</v>
      </c>
      <c r="L4767" s="98"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98" t="b">
        <f t="shared" si="74"/>
        <v>1</v>
      </c>
    </row>
    <row r="4768" spans="1:13">
      <c r="A4768" s="107">
        <v>61172</v>
      </c>
      <c r="B4768" s="108" t="s">
        <v>3904</v>
      </c>
      <c r="C4768" s="108" t="s">
        <v>3905</v>
      </c>
      <c r="D4768" s="107">
        <v>60793</v>
      </c>
      <c r="E4768" s="108" t="s">
        <v>38</v>
      </c>
      <c r="F4768" s="108" t="s">
        <v>679</v>
      </c>
      <c r="G4768" s="108" t="s">
        <v>661</v>
      </c>
      <c r="H4768" s="108" t="s">
        <v>662</v>
      </c>
      <c r="I4768" s="108" t="s">
        <v>662</v>
      </c>
      <c r="J4768" s="109">
        <v>63869</v>
      </c>
      <c r="K4768" s="107">
        <v>2020</v>
      </c>
      <c r="L4768" s="98"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98" t="b">
        <f t="shared" si="74"/>
        <v>1</v>
      </c>
    </row>
    <row r="4769" spans="1:13">
      <c r="A4769" s="107">
        <v>61197</v>
      </c>
      <c r="B4769" s="108" t="s">
        <v>3906</v>
      </c>
      <c r="C4769" s="108" t="s">
        <v>3906</v>
      </c>
      <c r="D4769" s="107">
        <v>60834</v>
      </c>
      <c r="E4769" s="108" t="s">
        <v>10</v>
      </c>
      <c r="F4769" s="108" t="s">
        <v>679</v>
      </c>
      <c r="G4769" s="108" t="s">
        <v>725</v>
      </c>
      <c r="H4769" s="108" t="s">
        <v>726</v>
      </c>
      <c r="I4769" s="108" t="s">
        <v>727</v>
      </c>
      <c r="J4769" s="109">
        <v>-253</v>
      </c>
      <c r="K4769" s="107">
        <v>2020</v>
      </c>
      <c r="L4769" s="98"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98" t="b">
        <f t="shared" si="74"/>
        <v>1</v>
      </c>
    </row>
    <row r="4770" spans="1:13">
      <c r="A4770" s="107">
        <v>61202</v>
      </c>
      <c r="B4770" s="108" t="s">
        <v>3907</v>
      </c>
      <c r="C4770" s="108" t="s">
        <v>3908</v>
      </c>
      <c r="D4770" s="107">
        <v>63447</v>
      </c>
      <c r="E4770" s="108" t="s">
        <v>16</v>
      </c>
      <c r="F4770" s="108" t="s">
        <v>679</v>
      </c>
      <c r="G4770" s="108" t="s">
        <v>661</v>
      </c>
      <c r="H4770" s="108" t="s">
        <v>662</v>
      </c>
      <c r="I4770" s="108" t="s">
        <v>662</v>
      </c>
      <c r="J4770" s="109">
        <v>596017</v>
      </c>
      <c r="K4770" s="107">
        <v>2020</v>
      </c>
      <c r="L4770" s="98"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98" t="b">
        <f t="shared" si="74"/>
        <v>1</v>
      </c>
    </row>
    <row r="4771" spans="1:13">
      <c r="A4771" s="107">
        <v>61212</v>
      </c>
      <c r="B4771" s="108" t="s">
        <v>3909</v>
      </c>
      <c r="C4771" s="108" t="s">
        <v>3910</v>
      </c>
      <c r="D4771" s="107">
        <v>60844</v>
      </c>
      <c r="E4771" s="108" t="s">
        <v>132</v>
      </c>
      <c r="F4771" s="108" t="s">
        <v>679</v>
      </c>
      <c r="G4771" s="108" t="s">
        <v>846</v>
      </c>
      <c r="H4771" s="108" t="s">
        <v>847</v>
      </c>
      <c r="I4771" s="108" t="s">
        <v>847</v>
      </c>
      <c r="J4771" s="109">
        <v>895343</v>
      </c>
      <c r="K4771" s="107">
        <v>2020</v>
      </c>
      <c r="L4771" s="98"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98" t="b">
        <f t="shared" si="74"/>
        <v>1</v>
      </c>
    </row>
    <row r="4772" spans="1:13">
      <c r="A4772" s="107">
        <v>61213</v>
      </c>
      <c r="B4772" s="108" t="s">
        <v>3911</v>
      </c>
      <c r="C4772" s="108" t="s">
        <v>3912</v>
      </c>
      <c r="D4772" s="107">
        <v>60846</v>
      </c>
      <c r="E4772" s="108" t="s">
        <v>35</v>
      </c>
      <c r="F4772" s="108" t="s">
        <v>679</v>
      </c>
      <c r="G4772" s="108" t="s">
        <v>605</v>
      </c>
      <c r="H4772" s="108" t="s">
        <v>785</v>
      </c>
      <c r="I4772" s="108" t="s">
        <v>786</v>
      </c>
      <c r="J4772" s="109">
        <v>338425</v>
      </c>
      <c r="K4772" s="107">
        <v>2020</v>
      </c>
      <c r="L4772" s="98"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98" t="b">
        <f t="shared" si="74"/>
        <v>1</v>
      </c>
    </row>
    <row r="4773" spans="1:13">
      <c r="A4773" s="107">
        <v>61221</v>
      </c>
      <c r="B4773" s="108" t="s">
        <v>3913</v>
      </c>
      <c r="C4773" s="108" t="s">
        <v>3914</v>
      </c>
      <c r="D4773" s="107">
        <v>60859</v>
      </c>
      <c r="E4773" s="108" t="s">
        <v>112</v>
      </c>
      <c r="F4773" s="108" t="s">
        <v>679</v>
      </c>
      <c r="G4773" s="108" t="s">
        <v>846</v>
      </c>
      <c r="H4773" s="108" t="s">
        <v>847</v>
      </c>
      <c r="I4773" s="108" t="s">
        <v>847</v>
      </c>
      <c r="J4773" s="109">
        <v>424691</v>
      </c>
      <c r="K4773" s="107">
        <v>2020</v>
      </c>
      <c r="L4773" s="98"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98" t="b">
        <f t="shared" si="74"/>
        <v>1</v>
      </c>
    </row>
    <row r="4774" spans="1:13">
      <c r="A4774" s="107">
        <v>61222</v>
      </c>
      <c r="B4774" s="108" t="s">
        <v>3915</v>
      </c>
      <c r="C4774" s="108" t="s">
        <v>3916</v>
      </c>
      <c r="D4774" s="107">
        <v>60811</v>
      </c>
      <c r="E4774" s="108" t="s">
        <v>16</v>
      </c>
      <c r="F4774" s="108" t="s">
        <v>679</v>
      </c>
      <c r="G4774" s="108" t="s">
        <v>846</v>
      </c>
      <c r="H4774" s="108" t="s">
        <v>847</v>
      </c>
      <c r="I4774" s="108" t="s">
        <v>847</v>
      </c>
      <c r="J4774" s="109">
        <v>164891</v>
      </c>
      <c r="K4774" s="107">
        <v>2020</v>
      </c>
      <c r="L4774" s="98"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98" t="b">
        <f t="shared" si="74"/>
        <v>1</v>
      </c>
    </row>
    <row r="4775" spans="1:13">
      <c r="A4775" s="107">
        <v>61261</v>
      </c>
      <c r="B4775" s="108" t="s">
        <v>3917</v>
      </c>
      <c r="C4775" s="108" t="s">
        <v>2795</v>
      </c>
      <c r="D4775" s="107">
        <v>57170</v>
      </c>
      <c r="E4775" s="108" t="s">
        <v>112</v>
      </c>
      <c r="F4775" s="108" t="s">
        <v>679</v>
      </c>
      <c r="G4775" s="108" t="s">
        <v>846</v>
      </c>
      <c r="H4775" s="108" t="s">
        <v>847</v>
      </c>
      <c r="I4775" s="108" t="s">
        <v>847</v>
      </c>
      <c r="J4775" s="109">
        <v>559383</v>
      </c>
      <c r="K4775" s="107">
        <v>2020</v>
      </c>
      <c r="L4775" s="98"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98" t="b">
        <f t="shared" si="74"/>
        <v>1</v>
      </c>
    </row>
    <row r="4776" spans="1:13">
      <c r="A4776" s="107">
        <v>61262</v>
      </c>
      <c r="B4776" s="108" t="s">
        <v>3918</v>
      </c>
      <c r="C4776" s="108" t="s">
        <v>3919</v>
      </c>
      <c r="D4776" s="107">
        <v>60871</v>
      </c>
      <c r="E4776" s="108" t="s">
        <v>14</v>
      </c>
      <c r="F4776" s="108" t="s">
        <v>679</v>
      </c>
      <c r="G4776" s="108" t="s">
        <v>661</v>
      </c>
      <c r="H4776" s="108" t="s">
        <v>662</v>
      </c>
      <c r="I4776" s="108" t="s">
        <v>662</v>
      </c>
      <c r="J4776" s="109">
        <v>158194</v>
      </c>
      <c r="K4776" s="107">
        <v>2020</v>
      </c>
      <c r="L4776" s="98"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98" t="b">
        <f t="shared" si="74"/>
        <v>1</v>
      </c>
    </row>
    <row r="4777" spans="1:13">
      <c r="A4777" s="107">
        <v>61264</v>
      </c>
      <c r="B4777" s="108" t="s">
        <v>3920</v>
      </c>
      <c r="C4777" s="108" t="s">
        <v>3430</v>
      </c>
      <c r="D4777" s="107">
        <v>58661</v>
      </c>
      <c r="E4777" s="108" t="s">
        <v>16</v>
      </c>
      <c r="F4777" s="108" t="s">
        <v>679</v>
      </c>
      <c r="G4777" s="108" t="s">
        <v>661</v>
      </c>
      <c r="H4777" s="108" t="s">
        <v>662</v>
      </c>
      <c r="I4777" s="108" t="s">
        <v>662</v>
      </c>
      <c r="J4777" s="109">
        <v>252422</v>
      </c>
      <c r="K4777" s="107">
        <v>2020</v>
      </c>
      <c r="L4777" s="98"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98" t="b">
        <f t="shared" si="74"/>
        <v>1</v>
      </c>
    </row>
    <row r="4778" spans="1:13">
      <c r="A4778" s="107">
        <v>61268</v>
      </c>
      <c r="B4778" s="108" t="s">
        <v>3921</v>
      </c>
      <c r="C4778" s="108" t="s">
        <v>3922</v>
      </c>
      <c r="D4778" s="107">
        <v>60879</v>
      </c>
      <c r="E4778" s="108" t="s">
        <v>10</v>
      </c>
      <c r="F4778" s="108" t="s">
        <v>679</v>
      </c>
      <c r="G4778" s="108" t="s">
        <v>661</v>
      </c>
      <c r="H4778" s="108" t="s">
        <v>662</v>
      </c>
      <c r="I4778" s="108" t="s">
        <v>662</v>
      </c>
      <c r="J4778" s="109">
        <v>128658</v>
      </c>
      <c r="K4778" s="107">
        <v>2020</v>
      </c>
      <c r="L4778" s="98"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98" t="b">
        <f t="shared" si="74"/>
        <v>1</v>
      </c>
    </row>
    <row r="4779" spans="1:13">
      <c r="A4779" s="107">
        <v>61269</v>
      </c>
      <c r="B4779" s="108" t="s">
        <v>3923</v>
      </c>
      <c r="C4779" s="108" t="s">
        <v>3924</v>
      </c>
      <c r="D4779" s="107">
        <v>60881</v>
      </c>
      <c r="E4779" s="108" t="s">
        <v>112</v>
      </c>
      <c r="F4779" s="108" t="s">
        <v>679</v>
      </c>
      <c r="G4779" s="108" t="s">
        <v>846</v>
      </c>
      <c r="H4779" s="108" t="s">
        <v>847</v>
      </c>
      <c r="I4779" s="108" t="s">
        <v>847</v>
      </c>
      <c r="J4779" s="109">
        <v>1123003.8999999999</v>
      </c>
      <c r="K4779" s="107">
        <v>2020</v>
      </c>
      <c r="L4779" s="98"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98" t="b">
        <f t="shared" si="74"/>
        <v>1</v>
      </c>
    </row>
    <row r="4780" spans="1:13">
      <c r="A4780" s="107">
        <v>61270</v>
      </c>
      <c r="B4780" s="108" t="s">
        <v>3925</v>
      </c>
      <c r="C4780" s="108" t="s">
        <v>3926</v>
      </c>
      <c r="D4780" s="107">
        <v>60882</v>
      </c>
      <c r="E4780" s="108" t="s">
        <v>112</v>
      </c>
      <c r="F4780" s="108" t="s">
        <v>679</v>
      </c>
      <c r="G4780" s="108" t="s">
        <v>846</v>
      </c>
      <c r="H4780" s="108" t="s">
        <v>847</v>
      </c>
      <c r="I4780" s="108" t="s">
        <v>847</v>
      </c>
      <c r="J4780" s="109">
        <v>983898</v>
      </c>
      <c r="K4780" s="107">
        <v>2020</v>
      </c>
      <c r="L4780" s="98"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98" t="b">
        <f t="shared" si="74"/>
        <v>1</v>
      </c>
    </row>
    <row r="4781" spans="1:13">
      <c r="A4781" s="107">
        <v>61272</v>
      </c>
      <c r="B4781" s="108" t="s">
        <v>3927</v>
      </c>
      <c r="C4781" s="108" t="s">
        <v>3928</v>
      </c>
      <c r="D4781" s="107">
        <v>60886</v>
      </c>
      <c r="E4781" s="108" t="s">
        <v>10</v>
      </c>
      <c r="F4781" s="108" t="s">
        <v>679</v>
      </c>
      <c r="G4781" s="108" t="s">
        <v>661</v>
      </c>
      <c r="H4781" s="108" t="s">
        <v>662</v>
      </c>
      <c r="I4781" s="108" t="s">
        <v>662</v>
      </c>
      <c r="J4781" s="109">
        <v>147468</v>
      </c>
      <c r="K4781" s="107">
        <v>2020</v>
      </c>
      <c r="L4781" s="98"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98" t="b">
        <f t="shared" si="74"/>
        <v>1</v>
      </c>
    </row>
    <row r="4782" spans="1:13">
      <c r="A4782" s="107">
        <v>61289</v>
      </c>
      <c r="B4782" s="108" t="s">
        <v>3621</v>
      </c>
      <c r="C4782" s="108" t="s">
        <v>3519</v>
      </c>
      <c r="D4782" s="107">
        <v>60496</v>
      </c>
      <c r="E4782" s="108" t="s">
        <v>86</v>
      </c>
      <c r="F4782" s="108" t="s">
        <v>679</v>
      </c>
      <c r="G4782" s="108" t="s">
        <v>661</v>
      </c>
      <c r="H4782" s="108" t="s">
        <v>662</v>
      </c>
      <c r="I4782" s="108" t="s">
        <v>662</v>
      </c>
      <c r="J4782" s="109">
        <v>3175</v>
      </c>
      <c r="K4782" s="107">
        <v>2020</v>
      </c>
      <c r="L4782" s="98"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98" t="b">
        <f t="shared" si="74"/>
        <v>1</v>
      </c>
    </row>
    <row r="4783" spans="1:13">
      <c r="A4783" s="107">
        <v>61290</v>
      </c>
      <c r="B4783" s="108" t="s">
        <v>3929</v>
      </c>
      <c r="C4783" s="108" t="s">
        <v>3519</v>
      </c>
      <c r="D4783" s="107">
        <v>60496</v>
      </c>
      <c r="E4783" s="108" t="s">
        <v>86</v>
      </c>
      <c r="F4783" s="108" t="s">
        <v>679</v>
      </c>
      <c r="G4783" s="108" t="s">
        <v>661</v>
      </c>
      <c r="H4783" s="108" t="s">
        <v>662</v>
      </c>
      <c r="I4783" s="108" t="s">
        <v>662</v>
      </c>
      <c r="J4783" s="109">
        <v>5558</v>
      </c>
      <c r="K4783" s="107">
        <v>2020</v>
      </c>
      <c r="L4783" s="98"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98" t="b">
        <f t="shared" si="74"/>
        <v>1</v>
      </c>
    </row>
    <row r="4784" spans="1:13">
      <c r="A4784" s="107">
        <v>61291</v>
      </c>
      <c r="B4784" s="108" t="s">
        <v>3930</v>
      </c>
      <c r="C4784" s="108" t="s">
        <v>3519</v>
      </c>
      <c r="D4784" s="107">
        <v>60496</v>
      </c>
      <c r="E4784" s="108" t="s">
        <v>86</v>
      </c>
      <c r="F4784" s="108" t="s">
        <v>679</v>
      </c>
      <c r="G4784" s="108" t="s">
        <v>661</v>
      </c>
      <c r="H4784" s="108" t="s">
        <v>662</v>
      </c>
      <c r="I4784" s="108" t="s">
        <v>662</v>
      </c>
      <c r="J4784" s="109">
        <v>5222</v>
      </c>
      <c r="K4784" s="107">
        <v>2020</v>
      </c>
      <c r="L4784" s="98"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98" t="b">
        <f t="shared" si="74"/>
        <v>1</v>
      </c>
    </row>
    <row r="4785" spans="1:13">
      <c r="A4785" s="107">
        <v>61303</v>
      </c>
      <c r="B4785" s="108" t="s">
        <v>3931</v>
      </c>
      <c r="C4785" s="108" t="s">
        <v>3932</v>
      </c>
      <c r="D4785" s="107">
        <v>60944</v>
      </c>
      <c r="E4785" s="108" t="s">
        <v>48</v>
      </c>
      <c r="F4785" s="108" t="s">
        <v>679</v>
      </c>
      <c r="G4785" s="108" t="s">
        <v>846</v>
      </c>
      <c r="H4785" s="108" t="s">
        <v>847</v>
      </c>
      <c r="I4785" s="108" t="s">
        <v>847</v>
      </c>
      <c r="J4785" s="109">
        <v>370850</v>
      </c>
      <c r="K4785" s="107">
        <v>2020</v>
      </c>
      <c r="L4785" s="98"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98" t="b">
        <f t="shared" si="74"/>
        <v>1</v>
      </c>
    </row>
    <row r="4786" spans="1:13">
      <c r="A4786" s="107">
        <v>61330</v>
      </c>
      <c r="B4786" s="108" t="s">
        <v>3933</v>
      </c>
      <c r="C4786" s="108" t="s">
        <v>3934</v>
      </c>
      <c r="D4786" s="107">
        <v>60969</v>
      </c>
      <c r="E4786" s="108" t="s">
        <v>110</v>
      </c>
      <c r="F4786" s="108" t="s">
        <v>679</v>
      </c>
      <c r="G4786" s="108" t="s">
        <v>846</v>
      </c>
      <c r="H4786" s="108" t="s">
        <v>847</v>
      </c>
      <c r="I4786" s="108" t="s">
        <v>847</v>
      </c>
      <c r="J4786" s="109">
        <v>200813</v>
      </c>
      <c r="K4786" s="107">
        <v>2020</v>
      </c>
      <c r="L4786" s="98"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98" t="b">
        <f t="shared" si="74"/>
        <v>1</v>
      </c>
    </row>
    <row r="4787" spans="1:13">
      <c r="A4787" s="107">
        <v>61335</v>
      </c>
      <c r="B4787" s="108" t="s">
        <v>3935</v>
      </c>
      <c r="C4787" s="108" t="s">
        <v>3519</v>
      </c>
      <c r="D4787" s="107">
        <v>60496</v>
      </c>
      <c r="E4787" s="108" t="s">
        <v>86</v>
      </c>
      <c r="F4787" s="108" t="s">
        <v>679</v>
      </c>
      <c r="G4787" s="108" t="s">
        <v>661</v>
      </c>
      <c r="H4787" s="108" t="s">
        <v>662</v>
      </c>
      <c r="I4787" s="108" t="s">
        <v>662</v>
      </c>
      <c r="J4787" s="109">
        <v>6476</v>
      </c>
      <c r="K4787" s="107">
        <v>2020</v>
      </c>
      <c r="L4787" s="98"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98" t="b">
        <f t="shared" si="74"/>
        <v>1</v>
      </c>
    </row>
    <row r="4788" spans="1:13">
      <c r="A4788" s="107">
        <v>61336</v>
      </c>
      <c r="B4788" s="108" t="s">
        <v>3936</v>
      </c>
      <c r="C4788" s="108" t="s">
        <v>3519</v>
      </c>
      <c r="D4788" s="107">
        <v>60496</v>
      </c>
      <c r="E4788" s="108" t="s">
        <v>86</v>
      </c>
      <c r="F4788" s="108" t="s">
        <v>679</v>
      </c>
      <c r="G4788" s="108" t="s">
        <v>661</v>
      </c>
      <c r="H4788" s="108" t="s">
        <v>662</v>
      </c>
      <c r="I4788" s="108" t="s">
        <v>662</v>
      </c>
      <c r="J4788" s="109">
        <v>6034</v>
      </c>
      <c r="K4788" s="107">
        <v>2020</v>
      </c>
      <c r="L4788" s="98"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98" t="b">
        <f t="shared" si="74"/>
        <v>1</v>
      </c>
    </row>
    <row r="4789" spans="1:13">
      <c r="A4789" s="107">
        <v>61337</v>
      </c>
      <c r="B4789" s="108" t="s">
        <v>3937</v>
      </c>
      <c r="C4789" s="108" t="s">
        <v>3519</v>
      </c>
      <c r="D4789" s="107">
        <v>60496</v>
      </c>
      <c r="E4789" s="108" t="s">
        <v>86</v>
      </c>
      <c r="F4789" s="108" t="s">
        <v>679</v>
      </c>
      <c r="G4789" s="108" t="s">
        <v>661</v>
      </c>
      <c r="H4789" s="108" t="s">
        <v>662</v>
      </c>
      <c r="I4789" s="108" t="s">
        <v>662</v>
      </c>
      <c r="J4789" s="109">
        <v>6236</v>
      </c>
      <c r="K4789" s="107">
        <v>2020</v>
      </c>
      <c r="L4789" s="98"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98" t="b">
        <f t="shared" si="74"/>
        <v>1</v>
      </c>
    </row>
    <row r="4790" spans="1:13">
      <c r="A4790" s="107">
        <v>61343</v>
      </c>
      <c r="B4790" s="108" t="s">
        <v>3938</v>
      </c>
      <c r="C4790" s="108" t="s">
        <v>2734</v>
      </c>
      <c r="D4790" s="107">
        <v>15399</v>
      </c>
      <c r="E4790" s="108" t="s">
        <v>132</v>
      </c>
      <c r="F4790" s="108" t="s">
        <v>679</v>
      </c>
      <c r="G4790" s="108" t="s">
        <v>846</v>
      </c>
      <c r="H4790" s="108" t="s">
        <v>847</v>
      </c>
      <c r="I4790" s="108" t="s">
        <v>847</v>
      </c>
      <c r="J4790" s="109">
        <v>994401</v>
      </c>
      <c r="K4790" s="107">
        <v>2020</v>
      </c>
      <c r="L4790" s="98"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98" t="b">
        <f t="shared" si="74"/>
        <v>1</v>
      </c>
    </row>
    <row r="4791" spans="1:13">
      <c r="A4791" s="107">
        <v>61344</v>
      </c>
      <c r="B4791" s="108" t="s">
        <v>3939</v>
      </c>
      <c r="C4791" s="108" t="s">
        <v>2734</v>
      </c>
      <c r="D4791" s="107">
        <v>15399</v>
      </c>
      <c r="E4791" s="108" t="s">
        <v>45</v>
      </c>
      <c r="F4791" s="108" t="s">
        <v>679</v>
      </c>
      <c r="G4791" s="108" t="s">
        <v>846</v>
      </c>
      <c r="H4791" s="108" t="s">
        <v>847</v>
      </c>
      <c r="I4791" s="108" t="s">
        <v>847</v>
      </c>
      <c r="J4791" s="109">
        <v>388234</v>
      </c>
      <c r="K4791" s="107">
        <v>2020</v>
      </c>
      <c r="L4791" s="98"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98" t="b">
        <f t="shared" si="74"/>
        <v>1</v>
      </c>
    </row>
    <row r="4792" spans="1:13">
      <c r="A4792" s="107">
        <v>61353</v>
      </c>
      <c r="B4792" s="108" t="s">
        <v>3940</v>
      </c>
      <c r="C4792" s="108" t="s">
        <v>3941</v>
      </c>
      <c r="D4792" s="107">
        <v>60986</v>
      </c>
      <c r="E4792" s="108" t="s">
        <v>16</v>
      </c>
      <c r="F4792" s="108" t="s">
        <v>679</v>
      </c>
      <c r="G4792" s="108" t="s">
        <v>661</v>
      </c>
      <c r="H4792" s="108" t="s">
        <v>662</v>
      </c>
      <c r="I4792" s="108" t="s">
        <v>662</v>
      </c>
      <c r="J4792" s="109">
        <v>416917</v>
      </c>
      <c r="K4792" s="107">
        <v>2020</v>
      </c>
      <c r="L4792" s="98"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98" t="b">
        <f t="shared" si="74"/>
        <v>1</v>
      </c>
    </row>
    <row r="4793" spans="1:13">
      <c r="A4793" s="107">
        <v>61357</v>
      </c>
      <c r="B4793" s="108" t="s">
        <v>3942</v>
      </c>
      <c r="C4793" s="108" t="s">
        <v>2795</v>
      </c>
      <c r="D4793" s="107">
        <v>57170</v>
      </c>
      <c r="E4793" s="108" t="s">
        <v>76</v>
      </c>
      <c r="F4793" s="108" t="s">
        <v>679</v>
      </c>
      <c r="G4793" s="108" t="s">
        <v>846</v>
      </c>
      <c r="H4793" s="108" t="s">
        <v>847</v>
      </c>
      <c r="I4793" s="108" t="s">
        <v>847</v>
      </c>
      <c r="J4793" s="109">
        <v>850472</v>
      </c>
      <c r="K4793" s="107">
        <v>2020</v>
      </c>
      <c r="L4793" s="98"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98" t="b">
        <f t="shared" si="74"/>
        <v>1</v>
      </c>
    </row>
    <row r="4794" spans="1:13">
      <c r="A4794" s="107">
        <v>61368</v>
      </c>
      <c r="B4794" s="108" t="s">
        <v>3943</v>
      </c>
      <c r="C4794" s="108" t="s">
        <v>3944</v>
      </c>
      <c r="D4794" s="107">
        <v>61801</v>
      </c>
      <c r="E4794" s="108" t="s">
        <v>132</v>
      </c>
      <c r="F4794" s="108" t="s">
        <v>679</v>
      </c>
      <c r="G4794" s="108" t="s">
        <v>661</v>
      </c>
      <c r="H4794" s="108" t="s">
        <v>662</v>
      </c>
      <c r="I4794" s="108" t="s">
        <v>662</v>
      </c>
      <c r="J4794" s="109">
        <v>384440</v>
      </c>
      <c r="K4794" s="107">
        <v>2020</v>
      </c>
      <c r="L4794" s="98"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98" t="b">
        <f t="shared" si="74"/>
        <v>1</v>
      </c>
    </row>
    <row r="4795" spans="1:13">
      <c r="A4795" s="107">
        <v>61369</v>
      </c>
      <c r="B4795" s="108" t="s">
        <v>3945</v>
      </c>
      <c r="C4795" s="108" t="s">
        <v>3946</v>
      </c>
      <c r="D4795" s="107">
        <v>61005</v>
      </c>
      <c r="E4795" s="108" t="s">
        <v>151</v>
      </c>
      <c r="F4795" s="108" t="s">
        <v>679</v>
      </c>
      <c r="G4795" s="108" t="s">
        <v>661</v>
      </c>
      <c r="H4795" s="108" t="s">
        <v>662</v>
      </c>
      <c r="I4795" s="108" t="s">
        <v>662</v>
      </c>
      <c r="J4795" s="109">
        <v>165364</v>
      </c>
      <c r="K4795" s="107">
        <v>2020</v>
      </c>
      <c r="L4795" s="98"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98" t="b">
        <f t="shared" si="74"/>
        <v>1</v>
      </c>
    </row>
    <row r="4796" spans="1:13">
      <c r="A4796" s="107">
        <v>61402</v>
      </c>
      <c r="B4796" s="108" t="s">
        <v>3947</v>
      </c>
      <c r="C4796" s="108" t="s">
        <v>3948</v>
      </c>
      <c r="D4796" s="107">
        <v>61037</v>
      </c>
      <c r="E4796" s="108" t="s">
        <v>132</v>
      </c>
      <c r="F4796" s="108" t="s">
        <v>679</v>
      </c>
      <c r="G4796" s="108" t="s">
        <v>846</v>
      </c>
      <c r="H4796" s="108" t="s">
        <v>847</v>
      </c>
      <c r="I4796" s="108" t="s">
        <v>847</v>
      </c>
      <c r="J4796" s="109">
        <v>1302253</v>
      </c>
      <c r="K4796" s="107">
        <v>2020</v>
      </c>
      <c r="L4796" s="98"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98" t="b">
        <f t="shared" si="74"/>
        <v>1</v>
      </c>
    </row>
    <row r="4797" spans="1:13">
      <c r="A4797" s="107">
        <v>61406</v>
      </c>
      <c r="B4797" s="108" t="s">
        <v>3949</v>
      </c>
      <c r="C4797" s="108" t="s">
        <v>2980</v>
      </c>
      <c r="D4797" s="107">
        <v>61230</v>
      </c>
      <c r="E4797" s="108" t="s">
        <v>140</v>
      </c>
      <c r="F4797" s="108" t="s">
        <v>679</v>
      </c>
      <c r="G4797" s="108" t="s">
        <v>661</v>
      </c>
      <c r="H4797" s="108" t="s">
        <v>662</v>
      </c>
      <c r="I4797" s="108" t="s">
        <v>662</v>
      </c>
      <c r="J4797" s="109">
        <v>39277</v>
      </c>
      <c r="K4797" s="107">
        <v>2020</v>
      </c>
      <c r="L4797" s="98"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98" t="b">
        <f t="shared" si="74"/>
        <v>1</v>
      </c>
    </row>
    <row r="4798" spans="1:13">
      <c r="A4798" s="107">
        <v>61407</v>
      </c>
      <c r="B4798" s="108" t="s">
        <v>3950</v>
      </c>
      <c r="C4798" s="108" t="s">
        <v>3951</v>
      </c>
      <c r="D4798" s="107">
        <v>61042</v>
      </c>
      <c r="E4798" s="108" t="s">
        <v>89</v>
      </c>
      <c r="F4798" s="108" t="s">
        <v>679</v>
      </c>
      <c r="G4798" s="108" t="s">
        <v>846</v>
      </c>
      <c r="H4798" s="108" t="s">
        <v>847</v>
      </c>
      <c r="I4798" s="108" t="s">
        <v>847</v>
      </c>
      <c r="J4798" s="109">
        <v>432595</v>
      </c>
      <c r="K4798" s="107">
        <v>2020</v>
      </c>
      <c r="L4798" s="98"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98" t="b">
        <f t="shared" si="74"/>
        <v>1</v>
      </c>
    </row>
    <row r="4799" spans="1:13">
      <c r="A4799" s="107">
        <v>61417</v>
      </c>
      <c r="B4799" s="108" t="s">
        <v>3952</v>
      </c>
      <c r="C4799" s="108" t="s">
        <v>3953</v>
      </c>
      <c r="D4799" s="107">
        <v>61054</v>
      </c>
      <c r="E4799" s="108" t="s">
        <v>132</v>
      </c>
      <c r="F4799" s="108" t="s">
        <v>679</v>
      </c>
      <c r="G4799" s="108" t="s">
        <v>846</v>
      </c>
      <c r="H4799" s="108" t="s">
        <v>847</v>
      </c>
      <c r="I4799" s="108" t="s">
        <v>847</v>
      </c>
      <c r="J4799" s="109">
        <v>647661</v>
      </c>
      <c r="K4799" s="107">
        <v>2020</v>
      </c>
      <c r="L4799" s="98"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98" t="b">
        <f t="shared" si="74"/>
        <v>1</v>
      </c>
    </row>
    <row r="4800" spans="1:13">
      <c r="A4800" s="107">
        <v>61422</v>
      </c>
      <c r="B4800" s="108" t="s">
        <v>3954</v>
      </c>
      <c r="C4800" s="108" t="s">
        <v>3298</v>
      </c>
      <c r="D4800" s="107">
        <v>58468</v>
      </c>
      <c r="E4800" s="108" t="s">
        <v>140</v>
      </c>
      <c r="F4800" s="108" t="s">
        <v>679</v>
      </c>
      <c r="G4800" s="108" t="s">
        <v>661</v>
      </c>
      <c r="H4800" s="108" t="s">
        <v>662</v>
      </c>
      <c r="I4800" s="108" t="s">
        <v>662</v>
      </c>
      <c r="J4800" s="109">
        <v>198986</v>
      </c>
      <c r="K4800" s="107">
        <v>2020</v>
      </c>
      <c r="L4800" s="98"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98" t="b">
        <f t="shared" si="74"/>
        <v>1</v>
      </c>
    </row>
    <row r="4801" spans="1:13">
      <c r="A4801" s="107">
        <v>61431</v>
      </c>
      <c r="B4801" s="108" t="s">
        <v>3955</v>
      </c>
      <c r="C4801" s="108" t="s">
        <v>729</v>
      </c>
      <c r="D4801" s="107">
        <v>11208</v>
      </c>
      <c r="E4801" s="108" t="s">
        <v>16</v>
      </c>
      <c r="F4801" s="108" t="s">
        <v>603</v>
      </c>
      <c r="G4801" s="108" t="s">
        <v>725</v>
      </c>
      <c r="H4801" s="108" t="s">
        <v>726</v>
      </c>
      <c r="I4801" s="108" t="s">
        <v>727</v>
      </c>
      <c r="J4801" s="109">
        <v>-798</v>
      </c>
      <c r="K4801" s="107">
        <v>2020</v>
      </c>
      <c r="L4801" s="98"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98" t="b">
        <f t="shared" si="74"/>
        <v>1</v>
      </c>
    </row>
    <row r="4802" spans="1:13">
      <c r="A4802" s="107">
        <v>61457</v>
      </c>
      <c r="B4802" s="108" t="s">
        <v>3956</v>
      </c>
      <c r="C4802" s="108" t="s">
        <v>2980</v>
      </c>
      <c r="D4802" s="107">
        <v>61230</v>
      </c>
      <c r="E4802" s="108" t="s">
        <v>140</v>
      </c>
      <c r="F4802" s="108" t="s">
        <v>679</v>
      </c>
      <c r="G4802" s="108" t="s">
        <v>661</v>
      </c>
      <c r="H4802" s="108" t="s">
        <v>662</v>
      </c>
      <c r="I4802" s="108" t="s">
        <v>662</v>
      </c>
      <c r="J4802" s="109">
        <v>10471</v>
      </c>
      <c r="K4802" s="107">
        <v>2020</v>
      </c>
      <c r="L4802" s="98"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98" t="b">
        <f t="shared" si="74"/>
        <v>1</v>
      </c>
    </row>
    <row r="4803" spans="1:13">
      <c r="A4803" s="107">
        <v>61458</v>
      </c>
      <c r="B4803" s="108" t="s">
        <v>3957</v>
      </c>
      <c r="C4803" s="108" t="s">
        <v>2980</v>
      </c>
      <c r="D4803" s="107">
        <v>61230</v>
      </c>
      <c r="E4803" s="108" t="s">
        <v>140</v>
      </c>
      <c r="F4803" s="108" t="s">
        <v>679</v>
      </c>
      <c r="G4803" s="108" t="s">
        <v>661</v>
      </c>
      <c r="H4803" s="108" t="s">
        <v>662</v>
      </c>
      <c r="I4803" s="108" t="s">
        <v>662</v>
      </c>
      <c r="J4803" s="109">
        <v>9137</v>
      </c>
      <c r="K4803" s="107">
        <v>2020</v>
      </c>
      <c r="L4803" s="98"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98" t="b">
        <f t="shared" si="74"/>
        <v>1</v>
      </c>
    </row>
    <row r="4804" spans="1:13">
      <c r="A4804" s="107">
        <v>61489</v>
      </c>
      <c r="B4804" s="108" t="s">
        <v>3958</v>
      </c>
      <c r="C4804" s="108" t="s">
        <v>3959</v>
      </c>
      <c r="D4804" s="107">
        <v>61096</v>
      </c>
      <c r="E4804" s="108" t="s">
        <v>123</v>
      </c>
      <c r="F4804" s="108" t="s">
        <v>679</v>
      </c>
      <c r="G4804" s="108" t="s">
        <v>661</v>
      </c>
      <c r="H4804" s="108" t="s">
        <v>662</v>
      </c>
      <c r="I4804" s="108" t="s">
        <v>662</v>
      </c>
      <c r="J4804" s="109">
        <v>2171</v>
      </c>
      <c r="K4804" s="107">
        <v>2020</v>
      </c>
      <c r="L4804" s="98"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98" t="b">
        <f t="shared" si="74"/>
        <v>1</v>
      </c>
    </row>
    <row r="4805" spans="1:13">
      <c r="A4805" s="107">
        <v>61490</v>
      </c>
      <c r="B4805" s="108" t="s">
        <v>3960</v>
      </c>
      <c r="C4805" s="108" t="s">
        <v>3961</v>
      </c>
      <c r="D4805" s="107">
        <v>61097</v>
      </c>
      <c r="E4805" s="108" t="s">
        <v>123</v>
      </c>
      <c r="F4805" s="108" t="s">
        <v>679</v>
      </c>
      <c r="G4805" s="108" t="s">
        <v>661</v>
      </c>
      <c r="H4805" s="108" t="s">
        <v>662</v>
      </c>
      <c r="I4805" s="108" t="s">
        <v>662</v>
      </c>
      <c r="J4805" s="109">
        <v>2343</v>
      </c>
      <c r="K4805" s="107">
        <v>2020</v>
      </c>
      <c r="L4805" s="98"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98" t="b">
        <f t="shared" si="74"/>
        <v>1</v>
      </c>
    </row>
    <row r="4806" spans="1:13">
      <c r="A4806" s="107">
        <v>61498</v>
      </c>
      <c r="B4806" s="108" t="s">
        <v>3962</v>
      </c>
      <c r="C4806" s="108" t="s">
        <v>3963</v>
      </c>
      <c r="D4806" s="107">
        <v>61095</v>
      </c>
      <c r="E4806" s="108" t="s">
        <v>123</v>
      </c>
      <c r="F4806" s="108" t="s">
        <v>679</v>
      </c>
      <c r="G4806" s="108" t="s">
        <v>661</v>
      </c>
      <c r="H4806" s="108" t="s">
        <v>662</v>
      </c>
      <c r="I4806" s="108" t="s">
        <v>662</v>
      </c>
      <c r="J4806" s="109">
        <v>2335</v>
      </c>
      <c r="K4806" s="107">
        <v>2020</v>
      </c>
      <c r="L4806" s="98"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98" t="b">
        <f t="shared" si="74"/>
        <v>1</v>
      </c>
    </row>
    <row r="4807" spans="1:13">
      <c r="A4807" s="107">
        <v>61499</v>
      </c>
      <c r="B4807" s="108" t="s">
        <v>3964</v>
      </c>
      <c r="C4807" s="108" t="s">
        <v>2957</v>
      </c>
      <c r="D4807" s="107">
        <v>56769</v>
      </c>
      <c r="E4807" s="108" t="s">
        <v>121</v>
      </c>
      <c r="F4807" s="108" t="s">
        <v>679</v>
      </c>
      <c r="G4807" s="108" t="s">
        <v>661</v>
      </c>
      <c r="H4807" s="108" t="s">
        <v>662</v>
      </c>
      <c r="I4807" s="108" t="s">
        <v>662</v>
      </c>
      <c r="J4807" s="109">
        <v>3338</v>
      </c>
      <c r="K4807" s="107">
        <v>2020</v>
      </c>
      <c r="L4807" s="98"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98" t="b">
        <f t="shared" si="74"/>
        <v>1</v>
      </c>
    </row>
    <row r="4808" spans="1:13">
      <c r="A4808" s="107">
        <v>61500</v>
      </c>
      <c r="B4808" s="108" t="s">
        <v>3965</v>
      </c>
      <c r="C4808" s="108" t="s">
        <v>3851</v>
      </c>
      <c r="D4808" s="107">
        <v>60571</v>
      </c>
      <c r="E4808" s="108" t="s">
        <v>76</v>
      </c>
      <c r="F4808" s="108" t="s">
        <v>679</v>
      </c>
      <c r="G4808" s="108" t="s">
        <v>661</v>
      </c>
      <c r="H4808" s="108" t="s">
        <v>662</v>
      </c>
      <c r="I4808" s="108" t="s">
        <v>662</v>
      </c>
      <c r="J4808" s="109">
        <v>4933</v>
      </c>
      <c r="K4808" s="107">
        <v>2020</v>
      </c>
      <c r="L4808" s="98"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98"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07">
        <v>61512</v>
      </c>
      <c r="B4809" s="108" t="s">
        <v>3966</v>
      </c>
      <c r="C4809" s="108" t="s">
        <v>3501</v>
      </c>
      <c r="D4809" s="107">
        <v>61060</v>
      </c>
      <c r="E4809" s="108" t="s">
        <v>104</v>
      </c>
      <c r="F4809" s="108" t="s">
        <v>679</v>
      </c>
      <c r="G4809" s="108" t="s">
        <v>661</v>
      </c>
      <c r="H4809" s="108" t="s">
        <v>662</v>
      </c>
      <c r="I4809" s="108" t="s">
        <v>662</v>
      </c>
      <c r="J4809" s="109">
        <v>99644</v>
      </c>
      <c r="K4809" s="107">
        <v>2020</v>
      </c>
      <c r="L4809" s="98"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98" t="b">
        <f t="shared" si="75"/>
        <v>1</v>
      </c>
    </row>
    <row r="4810" spans="1:13">
      <c r="A4810" s="107">
        <v>61561</v>
      </c>
      <c r="B4810" s="108" t="s">
        <v>3967</v>
      </c>
      <c r="C4810" s="108" t="s">
        <v>3501</v>
      </c>
      <c r="D4810" s="107">
        <v>61060</v>
      </c>
      <c r="E4810" s="108" t="s">
        <v>104</v>
      </c>
      <c r="F4810" s="108" t="s">
        <v>679</v>
      </c>
      <c r="G4810" s="108" t="s">
        <v>661</v>
      </c>
      <c r="H4810" s="108" t="s">
        <v>662</v>
      </c>
      <c r="I4810" s="108" t="s">
        <v>662</v>
      </c>
      <c r="J4810" s="109">
        <v>98814</v>
      </c>
      <c r="K4810" s="107">
        <v>2020</v>
      </c>
      <c r="L4810" s="98"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98" t="b">
        <f t="shared" si="75"/>
        <v>1</v>
      </c>
    </row>
    <row r="4811" spans="1:13">
      <c r="A4811" s="107">
        <v>61564</v>
      </c>
      <c r="B4811" s="108" t="s">
        <v>3968</v>
      </c>
      <c r="C4811" s="108" t="s">
        <v>887</v>
      </c>
      <c r="D4811" s="107">
        <v>9417</v>
      </c>
      <c r="E4811" s="108" t="s">
        <v>50</v>
      </c>
      <c r="F4811" s="108" t="s">
        <v>603</v>
      </c>
      <c r="G4811" s="108" t="s">
        <v>846</v>
      </c>
      <c r="H4811" s="108" t="s">
        <v>847</v>
      </c>
      <c r="I4811" s="108" t="s">
        <v>847</v>
      </c>
      <c r="J4811" s="109">
        <v>1040479</v>
      </c>
      <c r="K4811" s="107">
        <v>2020</v>
      </c>
      <c r="L4811" s="98"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98" t="b">
        <f t="shared" si="75"/>
        <v>1</v>
      </c>
    </row>
    <row r="4812" spans="1:13">
      <c r="A4812" s="107">
        <v>61565</v>
      </c>
      <c r="B4812" s="108" t="s">
        <v>3969</v>
      </c>
      <c r="C4812" s="108" t="s">
        <v>887</v>
      </c>
      <c r="D4812" s="107">
        <v>9417</v>
      </c>
      <c r="E4812" s="108" t="s">
        <v>50</v>
      </c>
      <c r="F4812" s="108" t="s">
        <v>603</v>
      </c>
      <c r="G4812" s="108" t="s">
        <v>846</v>
      </c>
      <c r="H4812" s="108" t="s">
        <v>847</v>
      </c>
      <c r="I4812" s="108" t="s">
        <v>847</v>
      </c>
      <c r="J4812" s="109">
        <v>596549</v>
      </c>
      <c r="K4812" s="107">
        <v>2020</v>
      </c>
      <c r="L4812" s="98"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98" t="b">
        <f t="shared" si="75"/>
        <v>1</v>
      </c>
    </row>
    <row r="4813" spans="1:13">
      <c r="A4813" s="107">
        <v>61582</v>
      </c>
      <c r="B4813" s="108" t="s">
        <v>3970</v>
      </c>
      <c r="C4813" s="108" t="s">
        <v>3778</v>
      </c>
      <c r="D4813" s="107">
        <v>2770</v>
      </c>
      <c r="E4813" s="108" t="s">
        <v>16</v>
      </c>
      <c r="F4813" s="108" t="s">
        <v>679</v>
      </c>
      <c r="G4813" s="108" t="s">
        <v>846</v>
      </c>
      <c r="H4813" s="108" t="s">
        <v>847</v>
      </c>
      <c r="I4813" s="108" t="s">
        <v>847</v>
      </c>
      <c r="J4813" s="109">
        <v>468982</v>
      </c>
      <c r="K4813" s="107">
        <v>2020</v>
      </c>
      <c r="L4813" s="98"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98" t="b">
        <f t="shared" si="75"/>
        <v>1</v>
      </c>
    </row>
    <row r="4814" spans="1:13">
      <c r="A4814" s="107">
        <v>61583</v>
      </c>
      <c r="B4814" s="108" t="s">
        <v>3971</v>
      </c>
      <c r="C4814" s="108" t="s">
        <v>3778</v>
      </c>
      <c r="D4814" s="107">
        <v>2770</v>
      </c>
      <c r="E4814" s="108" t="s">
        <v>16</v>
      </c>
      <c r="F4814" s="108" t="s">
        <v>679</v>
      </c>
      <c r="G4814" s="108" t="s">
        <v>846</v>
      </c>
      <c r="H4814" s="108" t="s">
        <v>847</v>
      </c>
      <c r="I4814" s="108" t="s">
        <v>847</v>
      </c>
      <c r="J4814" s="109">
        <v>136609</v>
      </c>
      <c r="K4814" s="107">
        <v>2020</v>
      </c>
      <c r="L4814" s="98"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98" t="b">
        <f t="shared" si="75"/>
        <v>1</v>
      </c>
    </row>
    <row r="4815" spans="1:13">
      <c r="A4815" s="107">
        <v>61588</v>
      </c>
      <c r="B4815" s="108" t="s">
        <v>3972</v>
      </c>
      <c r="C4815" s="108" t="s">
        <v>3367</v>
      </c>
      <c r="D4815" s="107">
        <v>58822</v>
      </c>
      <c r="E4815" s="108" t="s">
        <v>84</v>
      </c>
      <c r="F4815" s="108" t="s">
        <v>679</v>
      </c>
      <c r="G4815" s="108" t="s">
        <v>661</v>
      </c>
      <c r="H4815" s="108" t="s">
        <v>662</v>
      </c>
      <c r="I4815" s="108" t="s">
        <v>662</v>
      </c>
      <c r="J4815" s="109">
        <v>14705</v>
      </c>
      <c r="K4815" s="107">
        <v>2020</v>
      </c>
      <c r="L4815" s="98"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98" t="b">
        <f t="shared" si="75"/>
        <v>1</v>
      </c>
    </row>
    <row r="4816" spans="1:13">
      <c r="A4816" s="107">
        <v>61609</v>
      </c>
      <c r="B4816" s="108" t="s">
        <v>3973</v>
      </c>
      <c r="C4816" s="108" t="s">
        <v>3973</v>
      </c>
      <c r="D4816" s="107">
        <v>61214</v>
      </c>
      <c r="E4816" s="108" t="s">
        <v>50</v>
      </c>
      <c r="F4816" s="108" t="s">
        <v>679</v>
      </c>
      <c r="G4816" s="108" t="s">
        <v>846</v>
      </c>
      <c r="H4816" s="108" t="s">
        <v>847</v>
      </c>
      <c r="I4816" s="108" t="s">
        <v>847</v>
      </c>
      <c r="J4816" s="109">
        <v>451894</v>
      </c>
      <c r="K4816" s="107">
        <v>2020</v>
      </c>
      <c r="L4816" s="98"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98" t="b">
        <f t="shared" si="75"/>
        <v>1</v>
      </c>
    </row>
    <row r="4817" spans="1:13">
      <c r="A4817" s="107">
        <v>61610</v>
      </c>
      <c r="B4817" s="108" t="s">
        <v>3974</v>
      </c>
      <c r="C4817" s="108" t="s">
        <v>3974</v>
      </c>
      <c r="D4817" s="107">
        <v>61209</v>
      </c>
      <c r="E4817" s="108" t="s">
        <v>104</v>
      </c>
      <c r="F4817" s="108" t="s">
        <v>679</v>
      </c>
      <c r="G4817" s="108" t="s">
        <v>661</v>
      </c>
      <c r="H4817" s="108" t="s">
        <v>662</v>
      </c>
      <c r="I4817" s="108" t="s">
        <v>662</v>
      </c>
      <c r="J4817" s="109">
        <v>140534</v>
      </c>
      <c r="K4817" s="107">
        <v>2020</v>
      </c>
      <c r="L4817" s="98"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98" t="b">
        <f t="shared" si="75"/>
        <v>1</v>
      </c>
    </row>
    <row r="4818" spans="1:13">
      <c r="A4818" s="107">
        <v>61611</v>
      </c>
      <c r="B4818" s="108" t="s">
        <v>3975</v>
      </c>
      <c r="C4818" s="108" t="s">
        <v>3975</v>
      </c>
      <c r="D4818" s="107">
        <v>61532</v>
      </c>
      <c r="E4818" s="108" t="s">
        <v>25</v>
      </c>
      <c r="F4818" s="108" t="s">
        <v>679</v>
      </c>
      <c r="G4818" s="108" t="s">
        <v>661</v>
      </c>
      <c r="H4818" s="108" t="s">
        <v>662</v>
      </c>
      <c r="I4818" s="108" t="s">
        <v>662</v>
      </c>
      <c r="J4818" s="109">
        <v>235371</v>
      </c>
      <c r="K4818" s="107">
        <v>2020</v>
      </c>
      <c r="L4818" s="98"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98" t="b">
        <f t="shared" si="75"/>
        <v>1</v>
      </c>
    </row>
    <row r="4819" spans="1:13">
      <c r="A4819" s="107">
        <v>61614</v>
      </c>
      <c r="B4819" s="108" t="s">
        <v>3976</v>
      </c>
      <c r="C4819" s="108" t="s">
        <v>1105</v>
      </c>
      <c r="D4819" s="107">
        <v>20447</v>
      </c>
      <c r="E4819" s="108" t="s">
        <v>112</v>
      </c>
      <c r="F4819" s="108" t="s">
        <v>603</v>
      </c>
      <c r="G4819" s="108" t="s">
        <v>661</v>
      </c>
      <c r="H4819" s="108" t="s">
        <v>662</v>
      </c>
      <c r="I4819" s="108" t="s">
        <v>662</v>
      </c>
      <c r="J4819" s="109">
        <v>8198</v>
      </c>
      <c r="K4819" s="107">
        <v>2020</v>
      </c>
      <c r="L4819" s="98"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98" t="b">
        <f t="shared" si="75"/>
        <v>1</v>
      </c>
    </row>
    <row r="4820" spans="1:13">
      <c r="A4820" s="107">
        <v>61615</v>
      </c>
      <c r="B4820" s="108" t="s">
        <v>3977</v>
      </c>
      <c r="C4820" s="108" t="s">
        <v>1105</v>
      </c>
      <c r="D4820" s="107">
        <v>20447</v>
      </c>
      <c r="E4820" s="108" t="s">
        <v>112</v>
      </c>
      <c r="F4820" s="108" t="s">
        <v>603</v>
      </c>
      <c r="G4820" s="108" t="s">
        <v>661</v>
      </c>
      <c r="H4820" s="108" t="s">
        <v>662</v>
      </c>
      <c r="I4820" s="108" t="s">
        <v>662</v>
      </c>
      <c r="J4820" s="109">
        <v>5230</v>
      </c>
      <c r="K4820" s="107">
        <v>2020</v>
      </c>
      <c r="L4820" s="98"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98" t="b">
        <f t="shared" si="75"/>
        <v>1</v>
      </c>
    </row>
    <row r="4821" spans="1:13">
      <c r="A4821" s="107">
        <v>61616</v>
      </c>
      <c r="B4821" s="108" t="s">
        <v>3978</v>
      </c>
      <c r="C4821" s="108" t="s">
        <v>1105</v>
      </c>
      <c r="D4821" s="107">
        <v>20447</v>
      </c>
      <c r="E4821" s="108" t="s">
        <v>112</v>
      </c>
      <c r="F4821" s="108" t="s">
        <v>603</v>
      </c>
      <c r="G4821" s="108" t="s">
        <v>661</v>
      </c>
      <c r="H4821" s="108" t="s">
        <v>662</v>
      </c>
      <c r="I4821" s="108" t="s">
        <v>662</v>
      </c>
      <c r="J4821" s="109">
        <v>4690</v>
      </c>
      <c r="K4821" s="107">
        <v>2020</v>
      </c>
      <c r="L4821" s="98"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98" t="b">
        <f t="shared" si="75"/>
        <v>1</v>
      </c>
    </row>
    <row r="4822" spans="1:13">
      <c r="A4822" s="107">
        <v>61617</v>
      </c>
      <c r="B4822" s="108" t="s">
        <v>3979</v>
      </c>
      <c r="C4822" s="108" t="s">
        <v>1105</v>
      </c>
      <c r="D4822" s="107">
        <v>20447</v>
      </c>
      <c r="E4822" s="108" t="s">
        <v>112</v>
      </c>
      <c r="F4822" s="108" t="s">
        <v>603</v>
      </c>
      <c r="G4822" s="108" t="s">
        <v>661</v>
      </c>
      <c r="H4822" s="108" t="s">
        <v>662</v>
      </c>
      <c r="I4822" s="108" t="s">
        <v>662</v>
      </c>
      <c r="J4822" s="109">
        <v>4703</v>
      </c>
      <c r="K4822" s="107">
        <v>2020</v>
      </c>
      <c r="L4822" s="98"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98" t="b">
        <f t="shared" si="75"/>
        <v>1</v>
      </c>
    </row>
    <row r="4823" spans="1:13">
      <c r="A4823" s="107">
        <v>61618</v>
      </c>
      <c r="B4823" s="108" t="s">
        <v>3980</v>
      </c>
      <c r="C4823" s="108" t="s">
        <v>1105</v>
      </c>
      <c r="D4823" s="107">
        <v>20447</v>
      </c>
      <c r="E4823" s="108" t="s">
        <v>112</v>
      </c>
      <c r="F4823" s="108" t="s">
        <v>603</v>
      </c>
      <c r="G4823" s="108" t="s">
        <v>661</v>
      </c>
      <c r="H4823" s="108" t="s">
        <v>662</v>
      </c>
      <c r="I4823" s="108" t="s">
        <v>662</v>
      </c>
      <c r="J4823" s="109">
        <v>6536</v>
      </c>
      <c r="K4823" s="107">
        <v>2020</v>
      </c>
      <c r="L4823" s="98"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98" t="b">
        <f t="shared" si="75"/>
        <v>1</v>
      </c>
    </row>
    <row r="4824" spans="1:13">
      <c r="A4824" s="107">
        <v>61626</v>
      </c>
      <c r="B4824" s="108" t="s">
        <v>3981</v>
      </c>
      <c r="C4824" s="108" t="s">
        <v>3982</v>
      </c>
      <c r="D4824" s="107">
        <v>61227</v>
      </c>
      <c r="E4824" s="108" t="s">
        <v>76</v>
      </c>
      <c r="F4824" s="108" t="s">
        <v>679</v>
      </c>
      <c r="G4824" s="108" t="s">
        <v>661</v>
      </c>
      <c r="H4824" s="108" t="s">
        <v>662</v>
      </c>
      <c r="I4824" s="108" t="s">
        <v>662</v>
      </c>
      <c r="J4824" s="109">
        <v>8145</v>
      </c>
      <c r="K4824" s="107">
        <v>2020</v>
      </c>
      <c r="L4824" s="98"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98" t="b">
        <f t="shared" si="75"/>
        <v>1</v>
      </c>
    </row>
    <row r="4825" spans="1:13">
      <c r="A4825" s="107">
        <v>61627</v>
      </c>
      <c r="B4825" s="108" t="s">
        <v>3983</v>
      </c>
      <c r="C4825" s="108" t="s">
        <v>3982</v>
      </c>
      <c r="D4825" s="107">
        <v>61227</v>
      </c>
      <c r="E4825" s="108" t="s">
        <v>76</v>
      </c>
      <c r="F4825" s="108" t="s">
        <v>679</v>
      </c>
      <c r="G4825" s="108" t="s">
        <v>661</v>
      </c>
      <c r="H4825" s="108" t="s">
        <v>662</v>
      </c>
      <c r="I4825" s="108" t="s">
        <v>662</v>
      </c>
      <c r="J4825" s="109">
        <v>7674</v>
      </c>
      <c r="K4825" s="107">
        <v>2020</v>
      </c>
      <c r="L4825" s="98"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98" t="b">
        <f t="shared" si="75"/>
        <v>1</v>
      </c>
    </row>
    <row r="4826" spans="1:13">
      <c r="A4826" s="107">
        <v>61637</v>
      </c>
      <c r="B4826" s="108" t="s">
        <v>3984</v>
      </c>
      <c r="C4826" s="108" t="s">
        <v>3851</v>
      </c>
      <c r="D4826" s="107">
        <v>60571</v>
      </c>
      <c r="E4826" s="108" t="s">
        <v>110</v>
      </c>
      <c r="F4826" s="108" t="s">
        <v>679</v>
      </c>
      <c r="G4826" s="108" t="s">
        <v>661</v>
      </c>
      <c r="H4826" s="108" t="s">
        <v>662</v>
      </c>
      <c r="I4826" s="108" t="s">
        <v>662</v>
      </c>
      <c r="J4826" s="109">
        <v>2816</v>
      </c>
      <c r="K4826" s="107">
        <v>2020</v>
      </c>
      <c r="L4826" s="98"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98" t="b">
        <f t="shared" si="75"/>
        <v>1</v>
      </c>
    </row>
    <row r="4827" spans="1:13">
      <c r="A4827" s="107">
        <v>61638</v>
      </c>
      <c r="B4827" s="108" t="s">
        <v>3985</v>
      </c>
      <c r="C4827" s="108" t="s">
        <v>3985</v>
      </c>
      <c r="D4827" s="107">
        <v>61330</v>
      </c>
      <c r="E4827" s="108" t="s">
        <v>50</v>
      </c>
      <c r="F4827" s="108" t="s">
        <v>679</v>
      </c>
      <c r="G4827" s="108" t="s">
        <v>846</v>
      </c>
      <c r="H4827" s="108" t="s">
        <v>847</v>
      </c>
      <c r="I4827" s="108" t="s">
        <v>847</v>
      </c>
      <c r="J4827" s="109">
        <v>658627</v>
      </c>
      <c r="K4827" s="107">
        <v>2020</v>
      </c>
      <c r="L4827" s="98"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98" t="b">
        <f t="shared" si="75"/>
        <v>1</v>
      </c>
    </row>
    <row r="4828" spans="1:13">
      <c r="A4828" s="107">
        <v>61643</v>
      </c>
      <c r="B4828" s="108" t="s">
        <v>3986</v>
      </c>
      <c r="C4828" s="108" t="s">
        <v>3987</v>
      </c>
      <c r="D4828" s="107">
        <v>5063</v>
      </c>
      <c r="E4828" s="108" t="s">
        <v>132</v>
      </c>
      <c r="F4828" s="108" t="s">
        <v>603</v>
      </c>
      <c r="G4828" s="108" t="s">
        <v>649</v>
      </c>
      <c r="H4828" s="108" t="s">
        <v>604</v>
      </c>
      <c r="I4828" s="108" t="s">
        <v>604</v>
      </c>
      <c r="J4828" s="109">
        <v>172349</v>
      </c>
      <c r="K4828" s="107">
        <v>2020</v>
      </c>
      <c r="L4828" s="98"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98" t="b">
        <f t="shared" si="75"/>
        <v>1</v>
      </c>
    </row>
    <row r="4829" spans="1:13">
      <c r="A4829" s="107">
        <v>61646</v>
      </c>
      <c r="B4829" s="108" t="s">
        <v>3988</v>
      </c>
      <c r="C4829" s="108" t="s">
        <v>3989</v>
      </c>
      <c r="D4829" s="107">
        <v>61677</v>
      </c>
      <c r="E4829" s="108" t="s">
        <v>62</v>
      </c>
      <c r="F4829" s="108" t="s">
        <v>679</v>
      </c>
      <c r="G4829" s="108" t="s">
        <v>661</v>
      </c>
      <c r="H4829" s="108" t="s">
        <v>662</v>
      </c>
      <c r="I4829" s="108" t="s">
        <v>662</v>
      </c>
      <c r="J4829" s="109">
        <v>28344</v>
      </c>
      <c r="K4829" s="107">
        <v>2020</v>
      </c>
      <c r="L4829" s="98"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98" t="b">
        <f t="shared" si="75"/>
        <v>1</v>
      </c>
    </row>
    <row r="4830" spans="1:13">
      <c r="A4830" s="107">
        <v>61654</v>
      </c>
      <c r="B4830" s="108" t="s">
        <v>3990</v>
      </c>
      <c r="C4830" s="108" t="s">
        <v>808</v>
      </c>
      <c r="D4830" s="107">
        <v>18454</v>
      </c>
      <c r="E4830" s="108" t="s">
        <v>31</v>
      </c>
      <c r="F4830" s="108" t="s">
        <v>603</v>
      </c>
      <c r="G4830" s="108" t="s">
        <v>661</v>
      </c>
      <c r="H4830" s="108" t="s">
        <v>662</v>
      </c>
      <c r="I4830" s="108" t="s">
        <v>662</v>
      </c>
      <c r="J4830" s="109">
        <v>149517</v>
      </c>
      <c r="K4830" s="107">
        <v>2020</v>
      </c>
      <c r="L4830" s="98"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98" t="b">
        <f t="shared" si="75"/>
        <v>1</v>
      </c>
    </row>
    <row r="4831" spans="1:13">
      <c r="A4831" s="107">
        <v>61655</v>
      </c>
      <c r="B4831" s="108" t="s">
        <v>3991</v>
      </c>
      <c r="C4831" s="108" t="s">
        <v>808</v>
      </c>
      <c r="D4831" s="107">
        <v>18454</v>
      </c>
      <c r="E4831" s="108" t="s">
        <v>31</v>
      </c>
      <c r="F4831" s="108" t="s">
        <v>603</v>
      </c>
      <c r="G4831" s="108" t="s">
        <v>661</v>
      </c>
      <c r="H4831" s="108" t="s">
        <v>662</v>
      </c>
      <c r="I4831" s="108" t="s">
        <v>662</v>
      </c>
      <c r="J4831" s="109">
        <v>67636</v>
      </c>
      <c r="K4831" s="107">
        <v>2020</v>
      </c>
      <c r="L4831" s="98"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98" t="b">
        <f t="shared" si="75"/>
        <v>1</v>
      </c>
    </row>
    <row r="4832" spans="1:13">
      <c r="A4832" s="107">
        <v>61656</v>
      </c>
      <c r="B4832" s="108" t="s">
        <v>3992</v>
      </c>
      <c r="C4832" s="108" t="s">
        <v>808</v>
      </c>
      <c r="D4832" s="107">
        <v>18454</v>
      </c>
      <c r="E4832" s="108" t="s">
        <v>31</v>
      </c>
      <c r="F4832" s="108" t="s">
        <v>603</v>
      </c>
      <c r="G4832" s="108" t="s">
        <v>661</v>
      </c>
      <c r="H4832" s="108" t="s">
        <v>662</v>
      </c>
      <c r="I4832" s="108" t="s">
        <v>662</v>
      </c>
      <c r="J4832" s="109">
        <v>118872</v>
      </c>
      <c r="K4832" s="107">
        <v>2020</v>
      </c>
      <c r="L4832" s="98"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98" t="b">
        <f t="shared" si="75"/>
        <v>1</v>
      </c>
    </row>
    <row r="4833" spans="1:13">
      <c r="A4833" s="107">
        <v>61657</v>
      </c>
      <c r="B4833" s="108" t="s">
        <v>3993</v>
      </c>
      <c r="C4833" s="108" t="s">
        <v>808</v>
      </c>
      <c r="D4833" s="107">
        <v>18454</v>
      </c>
      <c r="E4833" s="108" t="s">
        <v>31</v>
      </c>
      <c r="F4833" s="108" t="s">
        <v>603</v>
      </c>
      <c r="G4833" s="108" t="s">
        <v>661</v>
      </c>
      <c r="H4833" s="108" t="s">
        <v>662</v>
      </c>
      <c r="I4833" s="108" t="s">
        <v>662</v>
      </c>
      <c r="J4833" s="109">
        <v>83191</v>
      </c>
      <c r="K4833" s="107">
        <v>2020</v>
      </c>
      <c r="L4833" s="98"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98" t="b">
        <f t="shared" si="75"/>
        <v>1</v>
      </c>
    </row>
    <row r="4834" spans="1:13">
      <c r="A4834" s="107">
        <v>61661</v>
      </c>
      <c r="B4834" s="108" t="s">
        <v>3994</v>
      </c>
      <c r="C4834" s="108" t="s">
        <v>3995</v>
      </c>
      <c r="D4834" s="107">
        <v>61277</v>
      </c>
      <c r="E4834" s="108" t="s">
        <v>16</v>
      </c>
      <c r="F4834" s="108" t="s">
        <v>679</v>
      </c>
      <c r="G4834" s="108" t="s">
        <v>725</v>
      </c>
      <c r="H4834" s="108" t="s">
        <v>726</v>
      </c>
      <c r="I4834" s="108" t="s">
        <v>727</v>
      </c>
      <c r="J4834" s="109">
        <v>-3192</v>
      </c>
      <c r="K4834" s="107">
        <v>2020</v>
      </c>
      <c r="L4834" s="98"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98" t="b">
        <f t="shared" si="75"/>
        <v>1</v>
      </c>
    </row>
    <row r="4835" spans="1:13">
      <c r="A4835" s="107">
        <v>61663</v>
      </c>
      <c r="B4835" s="108" t="s">
        <v>3996</v>
      </c>
      <c r="C4835" s="108" t="s">
        <v>808</v>
      </c>
      <c r="D4835" s="107">
        <v>18454</v>
      </c>
      <c r="E4835" s="108" t="s">
        <v>31</v>
      </c>
      <c r="F4835" s="108" t="s">
        <v>603</v>
      </c>
      <c r="G4835" s="108" t="s">
        <v>661</v>
      </c>
      <c r="H4835" s="108" t="s">
        <v>662</v>
      </c>
      <c r="I4835" s="108" t="s">
        <v>662</v>
      </c>
      <c r="J4835" s="109">
        <v>143290</v>
      </c>
      <c r="K4835" s="107">
        <v>2020</v>
      </c>
      <c r="L4835" s="98"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98" t="b">
        <f t="shared" si="75"/>
        <v>1</v>
      </c>
    </row>
    <row r="4836" spans="1:13">
      <c r="A4836" s="107">
        <v>61665</v>
      </c>
      <c r="B4836" s="108" t="s">
        <v>3997</v>
      </c>
      <c r="C4836" s="108" t="s">
        <v>808</v>
      </c>
      <c r="D4836" s="107">
        <v>18454</v>
      </c>
      <c r="E4836" s="108" t="s">
        <v>31</v>
      </c>
      <c r="F4836" s="108" t="s">
        <v>603</v>
      </c>
      <c r="G4836" s="108" t="s">
        <v>661</v>
      </c>
      <c r="H4836" s="108" t="s">
        <v>662</v>
      </c>
      <c r="I4836" s="108" t="s">
        <v>662</v>
      </c>
      <c r="J4836" s="109">
        <v>141497</v>
      </c>
      <c r="K4836" s="107">
        <v>2020</v>
      </c>
      <c r="L4836" s="98"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98" t="b">
        <f t="shared" si="75"/>
        <v>1</v>
      </c>
    </row>
    <row r="4837" spans="1:13">
      <c r="A4837" s="107">
        <v>61666</v>
      </c>
      <c r="B4837" s="108" t="s">
        <v>3998</v>
      </c>
      <c r="C4837" s="108" t="s">
        <v>808</v>
      </c>
      <c r="D4837" s="107">
        <v>18454</v>
      </c>
      <c r="E4837" s="108" t="s">
        <v>31</v>
      </c>
      <c r="F4837" s="108" t="s">
        <v>603</v>
      </c>
      <c r="G4837" s="108" t="s">
        <v>661</v>
      </c>
      <c r="H4837" s="108" t="s">
        <v>662</v>
      </c>
      <c r="I4837" s="108" t="s">
        <v>662</v>
      </c>
      <c r="J4837" s="109">
        <v>103555</v>
      </c>
      <c r="K4837" s="107">
        <v>2020</v>
      </c>
      <c r="L4837" s="98"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98" t="b">
        <f t="shared" si="75"/>
        <v>1</v>
      </c>
    </row>
    <row r="4838" spans="1:13">
      <c r="A4838" s="107">
        <v>61667</v>
      </c>
      <c r="B4838" s="108" t="s">
        <v>3999</v>
      </c>
      <c r="C4838" s="108" t="s">
        <v>808</v>
      </c>
      <c r="D4838" s="107">
        <v>18454</v>
      </c>
      <c r="E4838" s="108" t="s">
        <v>31</v>
      </c>
      <c r="F4838" s="108" t="s">
        <v>603</v>
      </c>
      <c r="G4838" s="108" t="s">
        <v>661</v>
      </c>
      <c r="H4838" s="108" t="s">
        <v>662</v>
      </c>
      <c r="I4838" s="108" t="s">
        <v>662</v>
      </c>
      <c r="J4838" s="109">
        <v>116495</v>
      </c>
      <c r="K4838" s="107">
        <v>2020</v>
      </c>
      <c r="L4838" s="98"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98" t="b">
        <f t="shared" si="75"/>
        <v>1</v>
      </c>
    </row>
    <row r="4839" spans="1:13">
      <c r="A4839" s="107">
        <v>61672</v>
      </c>
      <c r="B4839" s="108" t="s">
        <v>4000</v>
      </c>
      <c r="C4839" s="108" t="s">
        <v>3851</v>
      </c>
      <c r="D4839" s="107">
        <v>60571</v>
      </c>
      <c r="E4839" s="108" t="s">
        <v>76</v>
      </c>
      <c r="F4839" s="108" t="s">
        <v>679</v>
      </c>
      <c r="G4839" s="108" t="s">
        <v>661</v>
      </c>
      <c r="H4839" s="108" t="s">
        <v>662</v>
      </c>
      <c r="I4839" s="108" t="s">
        <v>662</v>
      </c>
      <c r="J4839" s="109">
        <v>7745</v>
      </c>
      <c r="K4839" s="107">
        <v>2020</v>
      </c>
      <c r="L4839" s="98"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98" t="b">
        <f t="shared" si="75"/>
        <v>1</v>
      </c>
    </row>
    <row r="4840" spans="1:13">
      <c r="A4840" s="107">
        <v>61673</v>
      </c>
      <c r="B4840" s="108" t="s">
        <v>4001</v>
      </c>
      <c r="C4840" s="108" t="s">
        <v>4001</v>
      </c>
      <c r="D4840" s="107">
        <v>58261</v>
      </c>
      <c r="E4840" s="108" t="s">
        <v>102</v>
      </c>
      <c r="F4840" s="108" t="s">
        <v>679</v>
      </c>
      <c r="G4840" s="108" t="s">
        <v>846</v>
      </c>
      <c r="H4840" s="108" t="s">
        <v>847</v>
      </c>
      <c r="I4840" s="108" t="s">
        <v>847</v>
      </c>
      <c r="J4840" s="109">
        <v>255805</v>
      </c>
      <c r="K4840" s="107">
        <v>2020</v>
      </c>
      <c r="L4840" s="98"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98" t="b">
        <f t="shared" si="75"/>
        <v>1</v>
      </c>
    </row>
    <row r="4841" spans="1:13">
      <c r="A4841" s="107">
        <v>61674</v>
      </c>
      <c r="B4841" s="108" t="s">
        <v>4002</v>
      </c>
      <c r="C4841" s="108" t="s">
        <v>4003</v>
      </c>
      <c r="D4841" s="107">
        <v>61291</v>
      </c>
      <c r="E4841" s="108" t="s">
        <v>132</v>
      </c>
      <c r="F4841" s="108" t="s">
        <v>679</v>
      </c>
      <c r="G4841" s="108" t="s">
        <v>846</v>
      </c>
      <c r="H4841" s="108" t="s">
        <v>847</v>
      </c>
      <c r="I4841" s="108" t="s">
        <v>847</v>
      </c>
      <c r="J4841" s="109">
        <v>709606</v>
      </c>
      <c r="K4841" s="107">
        <v>2020</v>
      </c>
      <c r="L4841" s="98"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98" t="b">
        <f t="shared" si="75"/>
        <v>1</v>
      </c>
    </row>
    <row r="4842" spans="1:13">
      <c r="A4842" s="107">
        <v>61678</v>
      </c>
      <c r="B4842" s="108" t="s">
        <v>4004</v>
      </c>
      <c r="C4842" s="108" t="s">
        <v>4005</v>
      </c>
      <c r="D4842" s="107">
        <v>61295</v>
      </c>
      <c r="E4842" s="108" t="s">
        <v>10</v>
      </c>
      <c r="F4842" s="108" t="s">
        <v>679</v>
      </c>
      <c r="G4842" s="108" t="s">
        <v>725</v>
      </c>
      <c r="H4842" s="108" t="s">
        <v>726</v>
      </c>
      <c r="I4842" s="108" t="s">
        <v>727</v>
      </c>
      <c r="J4842" s="109">
        <v>-94</v>
      </c>
      <c r="K4842" s="107">
        <v>2020</v>
      </c>
      <c r="L4842" s="98"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98" t="b">
        <f t="shared" si="75"/>
        <v>1</v>
      </c>
    </row>
    <row r="4843" spans="1:13">
      <c r="A4843" s="107">
        <v>61678</v>
      </c>
      <c r="B4843" s="108" t="s">
        <v>4004</v>
      </c>
      <c r="C4843" s="108" t="s">
        <v>4005</v>
      </c>
      <c r="D4843" s="107">
        <v>61295</v>
      </c>
      <c r="E4843" s="108" t="s">
        <v>10</v>
      </c>
      <c r="F4843" s="108" t="s">
        <v>679</v>
      </c>
      <c r="G4843" s="108" t="s">
        <v>661</v>
      </c>
      <c r="H4843" s="108" t="s">
        <v>662</v>
      </c>
      <c r="I4843" s="108" t="s">
        <v>662</v>
      </c>
      <c r="J4843" s="109">
        <v>61092</v>
      </c>
      <c r="K4843" s="107">
        <v>2020</v>
      </c>
      <c r="L4843" s="98"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98" t="b">
        <f t="shared" si="75"/>
        <v>1</v>
      </c>
    </row>
    <row r="4844" spans="1:13">
      <c r="A4844" s="107">
        <v>61693</v>
      </c>
      <c r="B4844" s="108" t="s">
        <v>4006</v>
      </c>
      <c r="C4844" s="108" t="s">
        <v>3501</v>
      </c>
      <c r="D4844" s="107">
        <v>61060</v>
      </c>
      <c r="E4844" s="108" t="s">
        <v>104</v>
      </c>
      <c r="F4844" s="108" t="s">
        <v>679</v>
      </c>
      <c r="G4844" s="108" t="s">
        <v>661</v>
      </c>
      <c r="H4844" s="108" t="s">
        <v>662</v>
      </c>
      <c r="I4844" s="108" t="s">
        <v>662</v>
      </c>
      <c r="J4844" s="109">
        <v>98410</v>
      </c>
      <c r="K4844" s="107">
        <v>2020</v>
      </c>
      <c r="L4844" s="98"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98" t="b">
        <f t="shared" si="75"/>
        <v>1</v>
      </c>
    </row>
    <row r="4845" spans="1:13">
      <c r="A4845" s="107">
        <v>61696</v>
      </c>
      <c r="B4845" s="108" t="s">
        <v>4007</v>
      </c>
      <c r="C4845" s="108" t="s">
        <v>4008</v>
      </c>
      <c r="D4845" s="107">
        <v>61873</v>
      </c>
      <c r="E4845" s="108" t="s">
        <v>35</v>
      </c>
      <c r="F4845" s="108" t="s">
        <v>679</v>
      </c>
      <c r="G4845" s="108" t="s">
        <v>661</v>
      </c>
      <c r="H4845" s="108" t="s">
        <v>662</v>
      </c>
      <c r="I4845" s="108" t="s">
        <v>662</v>
      </c>
      <c r="J4845" s="109">
        <v>169223</v>
      </c>
      <c r="K4845" s="107">
        <v>2020</v>
      </c>
      <c r="L4845" s="98"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98" t="b">
        <f t="shared" si="75"/>
        <v>1</v>
      </c>
    </row>
    <row r="4846" spans="1:13">
      <c r="A4846" s="107">
        <v>61697</v>
      </c>
      <c r="B4846" s="108" t="s">
        <v>4009</v>
      </c>
      <c r="C4846" s="108" t="s">
        <v>4010</v>
      </c>
      <c r="D4846" s="107">
        <v>62080</v>
      </c>
      <c r="E4846" s="108" t="s">
        <v>132</v>
      </c>
      <c r="F4846" s="108" t="s">
        <v>679</v>
      </c>
      <c r="G4846" s="108" t="s">
        <v>661</v>
      </c>
      <c r="H4846" s="108" t="s">
        <v>662</v>
      </c>
      <c r="I4846" s="108" t="s">
        <v>662</v>
      </c>
      <c r="J4846" s="109">
        <v>130829</v>
      </c>
      <c r="K4846" s="107">
        <v>2020</v>
      </c>
      <c r="L4846" s="98"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98" t="b">
        <f t="shared" si="75"/>
        <v>1</v>
      </c>
    </row>
    <row r="4847" spans="1:13">
      <c r="A4847" s="107">
        <v>61701</v>
      </c>
      <c r="B4847" s="108" t="s">
        <v>4011</v>
      </c>
      <c r="C4847" s="108" t="s">
        <v>4012</v>
      </c>
      <c r="D4847" s="107">
        <v>5248</v>
      </c>
      <c r="E4847" s="108" t="s">
        <v>123</v>
      </c>
      <c r="F4847" s="108" t="s">
        <v>679</v>
      </c>
      <c r="G4847" s="108" t="s">
        <v>661</v>
      </c>
      <c r="H4847" s="108" t="s">
        <v>662</v>
      </c>
      <c r="I4847" s="108" t="s">
        <v>662</v>
      </c>
      <c r="J4847" s="109">
        <v>149953</v>
      </c>
      <c r="K4847" s="107">
        <v>2020</v>
      </c>
      <c r="L4847" s="98"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98" t="b">
        <f t="shared" si="75"/>
        <v>1</v>
      </c>
    </row>
    <row r="4848" spans="1:13">
      <c r="A4848" s="107">
        <v>61721</v>
      </c>
      <c r="B4848" s="108" t="s">
        <v>4013</v>
      </c>
      <c r="C4848" s="108" t="s">
        <v>4014</v>
      </c>
      <c r="D4848" s="107">
        <v>61344</v>
      </c>
      <c r="E4848" s="108" t="s">
        <v>16</v>
      </c>
      <c r="F4848" s="108" t="s">
        <v>1454</v>
      </c>
      <c r="G4848" s="108" t="s">
        <v>725</v>
      </c>
      <c r="H4848" s="108" t="s">
        <v>726</v>
      </c>
      <c r="I4848" s="108" t="s">
        <v>727</v>
      </c>
      <c r="J4848" s="109">
        <v>-183</v>
      </c>
      <c r="K4848" s="107">
        <v>2020</v>
      </c>
      <c r="L4848" s="98"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98" t="b">
        <f t="shared" si="75"/>
        <v>0</v>
      </c>
    </row>
    <row r="4849" spans="1:13">
      <c r="A4849" s="107">
        <v>61733</v>
      </c>
      <c r="B4849" s="108" t="s">
        <v>4015</v>
      </c>
      <c r="C4849" s="108" t="s">
        <v>4015</v>
      </c>
      <c r="D4849" s="107">
        <v>61357</v>
      </c>
      <c r="E4849" s="108" t="s">
        <v>129</v>
      </c>
      <c r="F4849" s="108" t="s">
        <v>1570</v>
      </c>
      <c r="G4849" s="108" t="s">
        <v>661</v>
      </c>
      <c r="H4849" s="108" t="s">
        <v>662</v>
      </c>
      <c r="I4849" s="108" t="s">
        <v>662</v>
      </c>
      <c r="J4849" s="109">
        <v>5582</v>
      </c>
      <c r="K4849" s="107">
        <v>2020</v>
      </c>
      <c r="L4849" s="98"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98" t="b">
        <f t="shared" si="75"/>
        <v>0</v>
      </c>
    </row>
    <row r="4850" spans="1:13">
      <c r="A4850" s="107">
        <v>61735</v>
      </c>
      <c r="B4850" s="108" t="s">
        <v>4016</v>
      </c>
      <c r="C4850" s="108" t="s">
        <v>4017</v>
      </c>
      <c r="D4850" s="107">
        <v>61365</v>
      </c>
      <c r="E4850" s="108" t="s">
        <v>45</v>
      </c>
      <c r="F4850" s="108" t="s">
        <v>679</v>
      </c>
      <c r="G4850" s="108" t="s">
        <v>846</v>
      </c>
      <c r="H4850" s="108" t="s">
        <v>847</v>
      </c>
      <c r="I4850" s="108" t="s">
        <v>847</v>
      </c>
      <c r="J4850" s="109">
        <v>541912</v>
      </c>
      <c r="K4850" s="107">
        <v>2020</v>
      </c>
      <c r="L4850" s="98"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98" t="b">
        <f t="shared" si="75"/>
        <v>1</v>
      </c>
    </row>
    <row r="4851" spans="1:13">
      <c r="A4851" s="107">
        <v>61736</v>
      </c>
      <c r="B4851" s="108" t="s">
        <v>4018</v>
      </c>
      <c r="C4851" s="108" t="s">
        <v>4019</v>
      </c>
      <c r="D4851" s="107">
        <v>61366</v>
      </c>
      <c r="E4851" s="108" t="s">
        <v>24</v>
      </c>
      <c r="F4851" s="108" t="s">
        <v>679</v>
      </c>
      <c r="G4851" s="108" t="s">
        <v>661</v>
      </c>
      <c r="H4851" s="108" t="s">
        <v>662</v>
      </c>
      <c r="I4851" s="108" t="s">
        <v>662</v>
      </c>
      <c r="J4851" s="109">
        <v>31622</v>
      </c>
      <c r="K4851" s="107">
        <v>2020</v>
      </c>
      <c r="L4851" s="98"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98" t="b">
        <f t="shared" si="75"/>
        <v>1</v>
      </c>
    </row>
    <row r="4852" spans="1:13">
      <c r="A4852" s="107">
        <v>61747</v>
      </c>
      <c r="B4852" s="108" t="s">
        <v>4020</v>
      </c>
      <c r="C4852" s="108" t="s">
        <v>4020</v>
      </c>
      <c r="D4852" s="107">
        <v>61374</v>
      </c>
      <c r="E4852" s="108" t="s">
        <v>107</v>
      </c>
      <c r="F4852" s="108" t="s">
        <v>603</v>
      </c>
      <c r="G4852" s="108" t="s">
        <v>846</v>
      </c>
      <c r="H4852" s="108" t="s">
        <v>847</v>
      </c>
      <c r="I4852" s="108" t="s">
        <v>847</v>
      </c>
      <c r="J4852" s="109">
        <v>614477</v>
      </c>
      <c r="K4852" s="107">
        <v>2020</v>
      </c>
      <c r="L4852" s="98"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98" t="b">
        <f t="shared" si="75"/>
        <v>1</v>
      </c>
    </row>
    <row r="4853" spans="1:13">
      <c r="A4853" s="107">
        <v>61750</v>
      </c>
      <c r="B4853" s="108" t="s">
        <v>4021</v>
      </c>
      <c r="C4853" s="108" t="s">
        <v>2957</v>
      </c>
      <c r="D4853" s="107">
        <v>56769</v>
      </c>
      <c r="E4853" s="108" t="s">
        <v>16</v>
      </c>
      <c r="F4853" s="108" t="s">
        <v>679</v>
      </c>
      <c r="G4853" s="108" t="s">
        <v>661</v>
      </c>
      <c r="H4853" s="108" t="s">
        <v>662</v>
      </c>
      <c r="I4853" s="108" t="s">
        <v>662</v>
      </c>
      <c r="J4853" s="109">
        <v>269780</v>
      </c>
      <c r="K4853" s="107">
        <v>2020</v>
      </c>
      <c r="L4853" s="98"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98" t="b">
        <f t="shared" si="75"/>
        <v>1</v>
      </c>
    </row>
    <row r="4854" spans="1:13">
      <c r="A4854" s="107">
        <v>61756</v>
      </c>
      <c r="B4854" s="108" t="s">
        <v>4022</v>
      </c>
      <c r="C4854" s="108" t="s">
        <v>4022</v>
      </c>
      <c r="D4854" s="107">
        <v>61381</v>
      </c>
      <c r="E4854" s="108" t="s">
        <v>48</v>
      </c>
      <c r="F4854" s="108" t="s">
        <v>679</v>
      </c>
      <c r="G4854" s="108" t="s">
        <v>846</v>
      </c>
      <c r="H4854" s="108" t="s">
        <v>847</v>
      </c>
      <c r="I4854" s="108" t="s">
        <v>847</v>
      </c>
      <c r="J4854" s="109">
        <v>619719</v>
      </c>
      <c r="K4854" s="107">
        <v>2020</v>
      </c>
      <c r="L4854" s="98"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98" t="b">
        <f t="shared" si="75"/>
        <v>1</v>
      </c>
    </row>
    <row r="4855" spans="1:13">
      <c r="A4855" s="107">
        <v>61763</v>
      </c>
      <c r="B4855" s="108" t="s">
        <v>4023</v>
      </c>
      <c r="C4855" s="108" t="s">
        <v>794</v>
      </c>
      <c r="D4855" s="107">
        <v>6452</v>
      </c>
      <c r="E4855" s="108" t="s">
        <v>31</v>
      </c>
      <c r="F4855" s="108" t="s">
        <v>603</v>
      </c>
      <c r="G4855" s="108" t="s">
        <v>661</v>
      </c>
      <c r="H4855" s="108" t="s">
        <v>662</v>
      </c>
      <c r="I4855" s="108" t="s">
        <v>662</v>
      </c>
      <c r="J4855" s="109">
        <v>152326</v>
      </c>
      <c r="K4855" s="107">
        <v>2020</v>
      </c>
      <c r="L4855" s="98"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98" t="b">
        <f t="shared" si="75"/>
        <v>1</v>
      </c>
    </row>
    <row r="4856" spans="1:13">
      <c r="A4856" s="107">
        <v>61766</v>
      </c>
      <c r="B4856" s="108" t="s">
        <v>4024</v>
      </c>
      <c r="C4856" s="108" t="s">
        <v>794</v>
      </c>
      <c r="D4856" s="107">
        <v>6452</v>
      </c>
      <c r="E4856" s="108" t="s">
        <v>31</v>
      </c>
      <c r="F4856" s="108" t="s">
        <v>603</v>
      </c>
      <c r="G4856" s="108" t="s">
        <v>661</v>
      </c>
      <c r="H4856" s="108" t="s">
        <v>662</v>
      </c>
      <c r="I4856" s="108" t="s">
        <v>662</v>
      </c>
      <c r="J4856" s="109">
        <v>153245</v>
      </c>
      <c r="K4856" s="107">
        <v>2020</v>
      </c>
      <c r="L4856" s="98"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98" t="b">
        <f t="shared" si="75"/>
        <v>1</v>
      </c>
    </row>
    <row r="4857" spans="1:13">
      <c r="A4857" s="107">
        <v>61767</v>
      </c>
      <c r="B4857" s="108" t="s">
        <v>4025</v>
      </c>
      <c r="C4857" s="108" t="s">
        <v>794</v>
      </c>
      <c r="D4857" s="107">
        <v>6452</v>
      </c>
      <c r="E4857" s="108" t="s">
        <v>31</v>
      </c>
      <c r="F4857" s="108" t="s">
        <v>603</v>
      </c>
      <c r="G4857" s="108" t="s">
        <v>661</v>
      </c>
      <c r="H4857" s="108" t="s">
        <v>662</v>
      </c>
      <c r="I4857" s="108" t="s">
        <v>662</v>
      </c>
      <c r="J4857" s="109">
        <v>145362</v>
      </c>
      <c r="K4857" s="107">
        <v>2020</v>
      </c>
      <c r="L4857" s="98"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98" t="b">
        <f t="shared" si="75"/>
        <v>1</v>
      </c>
    </row>
    <row r="4858" spans="1:13">
      <c r="A4858" s="107">
        <v>61768</v>
      </c>
      <c r="B4858" s="108" t="s">
        <v>4026</v>
      </c>
      <c r="C4858" s="108" t="s">
        <v>794</v>
      </c>
      <c r="D4858" s="107">
        <v>6452</v>
      </c>
      <c r="E4858" s="108" t="s">
        <v>31</v>
      </c>
      <c r="F4858" s="108" t="s">
        <v>603</v>
      </c>
      <c r="G4858" s="108" t="s">
        <v>661</v>
      </c>
      <c r="H4858" s="108" t="s">
        <v>662</v>
      </c>
      <c r="I4858" s="108" t="s">
        <v>662</v>
      </c>
      <c r="J4858" s="109">
        <v>151909</v>
      </c>
      <c r="K4858" s="107">
        <v>2020</v>
      </c>
      <c r="L4858" s="98"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98" t="b">
        <f t="shared" si="75"/>
        <v>1</v>
      </c>
    </row>
    <row r="4859" spans="1:13">
      <c r="A4859" s="107">
        <v>61773</v>
      </c>
      <c r="B4859" s="108" t="s">
        <v>4027</v>
      </c>
      <c r="C4859" s="108" t="s">
        <v>3517</v>
      </c>
      <c r="D4859" s="107">
        <v>57416</v>
      </c>
      <c r="E4859" s="108" t="s">
        <v>132</v>
      </c>
      <c r="F4859" s="108" t="s">
        <v>679</v>
      </c>
      <c r="G4859" s="108" t="s">
        <v>846</v>
      </c>
      <c r="H4859" s="108" t="s">
        <v>847</v>
      </c>
      <c r="I4859" s="108" t="s">
        <v>847</v>
      </c>
      <c r="J4859" s="109">
        <v>33515</v>
      </c>
      <c r="K4859" s="107">
        <v>2020</v>
      </c>
      <c r="L4859" s="98"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98" t="b">
        <f t="shared" si="75"/>
        <v>1</v>
      </c>
    </row>
    <row r="4860" spans="1:13">
      <c r="A4860" s="107">
        <v>61776</v>
      </c>
      <c r="B4860" s="108" t="s">
        <v>4028</v>
      </c>
      <c r="C4860" s="108" t="s">
        <v>4028</v>
      </c>
      <c r="D4860" s="107">
        <v>61396</v>
      </c>
      <c r="E4860" s="108" t="s">
        <v>132</v>
      </c>
      <c r="F4860" s="108" t="s">
        <v>679</v>
      </c>
      <c r="G4860" s="108" t="s">
        <v>846</v>
      </c>
      <c r="H4860" s="108" t="s">
        <v>847</v>
      </c>
      <c r="I4860" s="108" t="s">
        <v>847</v>
      </c>
      <c r="J4860" s="109">
        <v>492290</v>
      </c>
      <c r="K4860" s="107">
        <v>2020</v>
      </c>
      <c r="L4860" s="98"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98" t="b">
        <f t="shared" si="75"/>
        <v>1</v>
      </c>
    </row>
    <row r="4861" spans="1:13">
      <c r="A4861" s="107">
        <v>61778</v>
      </c>
      <c r="B4861" s="108" t="s">
        <v>4029</v>
      </c>
      <c r="C4861" s="108" t="s">
        <v>4030</v>
      </c>
      <c r="D4861" s="107">
        <v>61401</v>
      </c>
      <c r="E4861" s="108" t="s">
        <v>104</v>
      </c>
      <c r="F4861" s="108" t="s">
        <v>679</v>
      </c>
      <c r="G4861" s="108" t="s">
        <v>661</v>
      </c>
      <c r="H4861" s="108" t="s">
        <v>662</v>
      </c>
      <c r="I4861" s="108" t="s">
        <v>662</v>
      </c>
      <c r="J4861" s="109">
        <v>38075</v>
      </c>
      <c r="K4861" s="107">
        <v>2020</v>
      </c>
      <c r="L4861" s="98"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98" t="b">
        <f t="shared" si="75"/>
        <v>1</v>
      </c>
    </row>
    <row r="4862" spans="1:13">
      <c r="A4862" s="107">
        <v>61782</v>
      </c>
      <c r="B4862" s="108" t="s">
        <v>4031</v>
      </c>
      <c r="C4862" s="108" t="s">
        <v>4032</v>
      </c>
      <c r="D4862" s="107">
        <v>56201</v>
      </c>
      <c r="E4862" s="108" t="s">
        <v>132</v>
      </c>
      <c r="F4862" s="108" t="s">
        <v>679</v>
      </c>
      <c r="G4862" s="108" t="s">
        <v>846</v>
      </c>
      <c r="H4862" s="108" t="s">
        <v>847</v>
      </c>
      <c r="I4862" s="108" t="s">
        <v>847</v>
      </c>
      <c r="J4862" s="109">
        <v>817040</v>
      </c>
      <c r="K4862" s="107">
        <v>2020</v>
      </c>
      <c r="L4862" s="98"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98" t="b">
        <f t="shared" si="75"/>
        <v>1</v>
      </c>
    </row>
    <row r="4863" spans="1:13">
      <c r="A4863" s="107">
        <v>61784</v>
      </c>
      <c r="B4863" s="108" t="s">
        <v>4033</v>
      </c>
      <c r="C4863" s="108" t="s">
        <v>1494</v>
      </c>
      <c r="D4863" s="107">
        <v>49893</v>
      </c>
      <c r="E4863" s="108" t="s">
        <v>89</v>
      </c>
      <c r="F4863" s="108" t="s">
        <v>679</v>
      </c>
      <c r="G4863" s="108" t="s">
        <v>846</v>
      </c>
      <c r="H4863" s="108" t="s">
        <v>847</v>
      </c>
      <c r="I4863" s="108" t="s">
        <v>847</v>
      </c>
      <c r="J4863" s="109">
        <v>867176</v>
      </c>
      <c r="K4863" s="107">
        <v>2020</v>
      </c>
      <c r="L4863" s="98"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98" t="b">
        <f t="shared" si="75"/>
        <v>1</v>
      </c>
    </row>
    <row r="4864" spans="1:13">
      <c r="A4864" s="107">
        <v>61785</v>
      </c>
      <c r="B4864" s="108" t="s">
        <v>4034</v>
      </c>
      <c r="C4864" s="108" t="s">
        <v>1494</v>
      </c>
      <c r="D4864" s="107">
        <v>49893</v>
      </c>
      <c r="E4864" s="108" t="s">
        <v>35</v>
      </c>
      <c r="F4864" s="108" t="s">
        <v>679</v>
      </c>
      <c r="G4864" s="108" t="s">
        <v>661</v>
      </c>
      <c r="H4864" s="108" t="s">
        <v>662</v>
      </c>
      <c r="I4864" s="108" t="s">
        <v>662</v>
      </c>
      <c r="J4864" s="109">
        <v>334654</v>
      </c>
      <c r="K4864" s="107">
        <v>2020</v>
      </c>
      <c r="L4864" s="98"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98" t="b">
        <f t="shared" si="75"/>
        <v>1</v>
      </c>
    </row>
    <row r="4865" spans="1:13">
      <c r="A4865" s="107">
        <v>61787</v>
      </c>
      <c r="B4865" s="108" t="s">
        <v>4035</v>
      </c>
      <c r="C4865" s="108" t="s">
        <v>1494</v>
      </c>
      <c r="D4865" s="107">
        <v>49893</v>
      </c>
      <c r="E4865" s="108" t="s">
        <v>45</v>
      </c>
      <c r="F4865" s="108" t="s">
        <v>679</v>
      </c>
      <c r="G4865" s="108" t="s">
        <v>846</v>
      </c>
      <c r="H4865" s="108" t="s">
        <v>847</v>
      </c>
      <c r="I4865" s="108" t="s">
        <v>847</v>
      </c>
      <c r="J4865" s="109">
        <v>424170</v>
      </c>
      <c r="K4865" s="107">
        <v>2020</v>
      </c>
      <c r="L4865" s="98"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98" t="b">
        <f t="shared" si="75"/>
        <v>1</v>
      </c>
    </row>
    <row r="4866" spans="1:13" ht="26.25">
      <c r="A4866" s="107">
        <v>61789</v>
      </c>
      <c r="B4866" s="108" t="s">
        <v>4036</v>
      </c>
      <c r="C4866" s="108" t="s">
        <v>4037</v>
      </c>
      <c r="D4866" s="107">
        <v>61413</v>
      </c>
      <c r="E4866" s="108" t="s">
        <v>55</v>
      </c>
      <c r="F4866" s="108" t="s">
        <v>679</v>
      </c>
      <c r="G4866" s="108" t="s">
        <v>846</v>
      </c>
      <c r="H4866" s="108" t="s">
        <v>847</v>
      </c>
      <c r="I4866" s="108" t="s">
        <v>847</v>
      </c>
      <c r="J4866" s="109">
        <v>1154480</v>
      </c>
      <c r="K4866" s="107">
        <v>2020</v>
      </c>
      <c r="L4866" s="98"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98" t="b">
        <f t="shared" si="75"/>
        <v>1</v>
      </c>
    </row>
    <row r="4867" spans="1:13">
      <c r="A4867" s="107">
        <v>61790</v>
      </c>
      <c r="B4867" s="108" t="s">
        <v>4038</v>
      </c>
      <c r="C4867" s="108" t="s">
        <v>4039</v>
      </c>
      <c r="D4867" s="107">
        <v>56622</v>
      </c>
      <c r="E4867" s="108" t="s">
        <v>123</v>
      </c>
      <c r="F4867" s="108" t="s">
        <v>679</v>
      </c>
      <c r="G4867" s="108" t="s">
        <v>661</v>
      </c>
      <c r="H4867" s="108" t="s">
        <v>662</v>
      </c>
      <c r="I4867" s="108" t="s">
        <v>662</v>
      </c>
      <c r="J4867" s="109">
        <v>165820</v>
      </c>
      <c r="K4867" s="107">
        <v>2020</v>
      </c>
      <c r="L4867" s="98"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98" t="b">
        <f t="shared" si="75"/>
        <v>1</v>
      </c>
    </row>
    <row r="4868" spans="1:13">
      <c r="A4868" s="107">
        <v>61807</v>
      </c>
      <c r="B4868" s="108" t="s">
        <v>4040</v>
      </c>
      <c r="C4868" s="108" t="s">
        <v>802</v>
      </c>
      <c r="D4868" s="107">
        <v>6455</v>
      </c>
      <c r="E4868" s="108" t="s">
        <v>31</v>
      </c>
      <c r="F4868" s="108" t="s">
        <v>603</v>
      </c>
      <c r="G4868" s="108" t="s">
        <v>661</v>
      </c>
      <c r="H4868" s="108" t="s">
        <v>662</v>
      </c>
      <c r="I4868" s="108" t="s">
        <v>662</v>
      </c>
      <c r="J4868" s="109">
        <v>175804</v>
      </c>
      <c r="K4868" s="107">
        <v>2020</v>
      </c>
      <c r="L4868" s="98"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98" t="b">
        <f t="shared" si="75"/>
        <v>1</v>
      </c>
    </row>
    <row r="4869" spans="1:13">
      <c r="A4869" s="107">
        <v>61811</v>
      </c>
      <c r="B4869" s="108" t="s">
        <v>4041</v>
      </c>
      <c r="C4869" s="108" t="s">
        <v>4042</v>
      </c>
      <c r="D4869" s="107">
        <v>61436</v>
      </c>
      <c r="E4869" s="108" t="s">
        <v>21</v>
      </c>
      <c r="F4869" s="108" t="s">
        <v>679</v>
      </c>
      <c r="G4869" s="108" t="s">
        <v>661</v>
      </c>
      <c r="H4869" s="108" t="s">
        <v>662</v>
      </c>
      <c r="I4869" s="108" t="s">
        <v>662</v>
      </c>
      <c r="J4869" s="109">
        <v>102015</v>
      </c>
      <c r="K4869" s="107">
        <v>2020</v>
      </c>
      <c r="L4869" s="98"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98" t="b">
        <f t="shared" si="75"/>
        <v>1</v>
      </c>
    </row>
    <row r="4870" spans="1:13">
      <c r="A4870" s="107">
        <v>61813</v>
      </c>
      <c r="B4870" s="108" t="s">
        <v>4043</v>
      </c>
      <c r="C4870" s="108" t="s">
        <v>4043</v>
      </c>
      <c r="D4870" s="107">
        <v>61425</v>
      </c>
      <c r="E4870" s="108" t="s">
        <v>104</v>
      </c>
      <c r="F4870" s="108" t="s">
        <v>679</v>
      </c>
      <c r="G4870" s="108" t="s">
        <v>661</v>
      </c>
      <c r="H4870" s="108" t="s">
        <v>662</v>
      </c>
      <c r="I4870" s="108" t="s">
        <v>662</v>
      </c>
      <c r="J4870" s="109">
        <v>124288</v>
      </c>
      <c r="K4870" s="107">
        <v>2020</v>
      </c>
      <c r="L4870" s="98"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98" t="b">
        <f t="shared" si="75"/>
        <v>1</v>
      </c>
    </row>
    <row r="4871" spans="1:13">
      <c r="A4871" s="107">
        <v>61836</v>
      </c>
      <c r="B4871" s="108" t="s">
        <v>4044</v>
      </c>
      <c r="C4871" s="108" t="s">
        <v>4044</v>
      </c>
      <c r="D4871" s="107">
        <v>61458</v>
      </c>
      <c r="E4871" s="108" t="s">
        <v>112</v>
      </c>
      <c r="F4871" s="108" t="s">
        <v>679</v>
      </c>
      <c r="G4871" s="108" t="s">
        <v>846</v>
      </c>
      <c r="H4871" s="108" t="s">
        <v>847</v>
      </c>
      <c r="I4871" s="108" t="s">
        <v>847</v>
      </c>
      <c r="J4871" s="109">
        <v>551036</v>
      </c>
      <c r="K4871" s="107">
        <v>2020</v>
      </c>
      <c r="L4871" s="98"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98" t="b">
        <f t="shared" si="75"/>
        <v>1</v>
      </c>
    </row>
    <row r="4872" spans="1:13">
      <c r="A4872" s="107">
        <v>61839</v>
      </c>
      <c r="B4872" s="108" t="s">
        <v>4045</v>
      </c>
      <c r="C4872" s="108" t="s">
        <v>4046</v>
      </c>
      <c r="D4872" s="107">
        <v>61204</v>
      </c>
      <c r="E4872" s="108" t="s">
        <v>14</v>
      </c>
      <c r="F4872" s="108" t="s">
        <v>679</v>
      </c>
      <c r="G4872" s="108" t="s">
        <v>661</v>
      </c>
      <c r="H4872" s="108" t="s">
        <v>662</v>
      </c>
      <c r="I4872" s="108" t="s">
        <v>662</v>
      </c>
      <c r="J4872" s="109">
        <v>1357</v>
      </c>
      <c r="K4872" s="107">
        <v>2020</v>
      </c>
      <c r="L4872" s="98"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98"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07">
        <v>61858</v>
      </c>
      <c r="B4873" s="108" t="s">
        <v>4047</v>
      </c>
      <c r="C4873" s="108" t="s">
        <v>2808</v>
      </c>
      <c r="D4873" s="107">
        <v>56545</v>
      </c>
      <c r="E4873" s="108" t="s">
        <v>86</v>
      </c>
      <c r="F4873" s="108" t="s">
        <v>679</v>
      </c>
      <c r="G4873" s="108" t="s">
        <v>846</v>
      </c>
      <c r="H4873" s="108" t="s">
        <v>847</v>
      </c>
      <c r="I4873" s="108" t="s">
        <v>847</v>
      </c>
      <c r="J4873" s="109">
        <v>307316</v>
      </c>
      <c r="K4873" s="107">
        <v>2020</v>
      </c>
      <c r="L4873" s="98"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98" t="b">
        <f t="shared" si="76"/>
        <v>1</v>
      </c>
    </row>
    <row r="4874" spans="1:13">
      <c r="A4874" s="107">
        <v>61861</v>
      </c>
      <c r="B4874" s="108" t="s">
        <v>4048</v>
      </c>
      <c r="C4874" s="108" t="s">
        <v>4049</v>
      </c>
      <c r="D4874" s="107">
        <v>61482</v>
      </c>
      <c r="E4874" s="108" t="s">
        <v>10</v>
      </c>
      <c r="F4874" s="108" t="s">
        <v>679</v>
      </c>
      <c r="G4874" s="108" t="s">
        <v>725</v>
      </c>
      <c r="H4874" s="108" t="s">
        <v>726</v>
      </c>
      <c r="I4874" s="108" t="s">
        <v>727</v>
      </c>
      <c r="J4874" s="109">
        <v>-2225</v>
      </c>
      <c r="K4874" s="107">
        <v>2020</v>
      </c>
      <c r="L4874" s="98"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98" t="b">
        <f t="shared" si="76"/>
        <v>1</v>
      </c>
    </row>
    <row r="4875" spans="1:13">
      <c r="A4875" s="107">
        <v>61865</v>
      </c>
      <c r="B4875" s="108" t="s">
        <v>4050</v>
      </c>
      <c r="C4875" s="108" t="s">
        <v>4050</v>
      </c>
      <c r="D4875" s="107">
        <v>61485</v>
      </c>
      <c r="E4875" s="108" t="s">
        <v>132</v>
      </c>
      <c r="F4875" s="108" t="s">
        <v>679</v>
      </c>
      <c r="G4875" s="108" t="s">
        <v>846</v>
      </c>
      <c r="H4875" s="108" t="s">
        <v>847</v>
      </c>
      <c r="I4875" s="108" t="s">
        <v>847</v>
      </c>
      <c r="J4875" s="109">
        <v>572757</v>
      </c>
      <c r="K4875" s="107">
        <v>2020</v>
      </c>
      <c r="L4875" s="98"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98" t="b">
        <f t="shared" si="76"/>
        <v>1</v>
      </c>
    </row>
    <row r="4876" spans="1:13">
      <c r="A4876" s="107">
        <v>61866</v>
      </c>
      <c r="B4876" s="108" t="s">
        <v>4051</v>
      </c>
      <c r="C4876" s="108" t="s">
        <v>1459</v>
      </c>
      <c r="D4876" s="107">
        <v>17650</v>
      </c>
      <c r="E4876" s="108" t="s">
        <v>112</v>
      </c>
      <c r="F4876" s="108" t="s">
        <v>679</v>
      </c>
      <c r="G4876" s="108" t="s">
        <v>846</v>
      </c>
      <c r="H4876" s="108" t="s">
        <v>847</v>
      </c>
      <c r="I4876" s="108" t="s">
        <v>847</v>
      </c>
      <c r="J4876" s="109">
        <v>423527</v>
      </c>
      <c r="K4876" s="107">
        <v>2020</v>
      </c>
      <c r="L4876" s="98"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98" t="b">
        <f t="shared" si="76"/>
        <v>1</v>
      </c>
    </row>
    <row r="4877" spans="1:13">
      <c r="A4877" s="107">
        <v>61876</v>
      </c>
      <c r="B4877" s="108" t="s">
        <v>4052</v>
      </c>
      <c r="C4877" s="108" t="s">
        <v>4052</v>
      </c>
      <c r="D4877" s="107">
        <v>61495</v>
      </c>
      <c r="E4877" s="108" t="s">
        <v>112</v>
      </c>
      <c r="F4877" s="108" t="s">
        <v>679</v>
      </c>
      <c r="G4877" s="108" t="s">
        <v>846</v>
      </c>
      <c r="H4877" s="108" t="s">
        <v>847</v>
      </c>
      <c r="I4877" s="108" t="s">
        <v>847</v>
      </c>
      <c r="J4877" s="109">
        <v>905174</v>
      </c>
      <c r="K4877" s="107">
        <v>2020</v>
      </c>
      <c r="L4877" s="98"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98" t="b">
        <f t="shared" si="76"/>
        <v>1</v>
      </c>
    </row>
    <row r="4878" spans="1:13">
      <c r="A4878" s="107">
        <v>61889</v>
      </c>
      <c r="B4878" s="108" t="s">
        <v>4053</v>
      </c>
      <c r="C4878" s="108" t="s">
        <v>4054</v>
      </c>
      <c r="D4878" s="107">
        <v>61502</v>
      </c>
      <c r="E4878" s="108" t="s">
        <v>89</v>
      </c>
      <c r="F4878" s="108" t="s">
        <v>679</v>
      </c>
      <c r="G4878" s="108" t="s">
        <v>846</v>
      </c>
      <c r="H4878" s="108" t="s">
        <v>847</v>
      </c>
      <c r="I4878" s="108" t="s">
        <v>847</v>
      </c>
      <c r="J4878" s="109">
        <v>706943</v>
      </c>
      <c r="K4878" s="107">
        <v>2020</v>
      </c>
      <c r="L4878" s="98"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98" t="b">
        <f t="shared" si="76"/>
        <v>1</v>
      </c>
    </row>
    <row r="4879" spans="1:13">
      <c r="A4879" s="107">
        <v>61890</v>
      </c>
      <c r="B4879" s="108" t="s">
        <v>4055</v>
      </c>
      <c r="C4879" s="108" t="s">
        <v>4055</v>
      </c>
      <c r="D4879" s="107">
        <v>61505</v>
      </c>
      <c r="E4879" s="108" t="s">
        <v>68</v>
      </c>
      <c r="F4879" s="108" t="s">
        <v>679</v>
      </c>
      <c r="G4879" s="108" t="s">
        <v>611</v>
      </c>
      <c r="H4879" s="108" t="s">
        <v>612</v>
      </c>
      <c r="I4879" s="108" t="s">
        <v>612</v>
      </c>
      <c r="J4879" s="109">
        <v>105.729</v>
      </c>
      <c r="K4879" s="107">
        <v>2020</v>
      </c>
      <c r="L4879" s="98"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98" t="b">
        <f t="shared" si="76"/>
        <v>1</v>
      </c>
    </row>
    <row r="4880" spans="1:13">
      <c r="A4880" s="107">
        <v>61890</v>
      </c>
      <c r="B4880" s="108" t="s">
        <v>4055</v>
      </c>
      <c r="C4880" s="108" t="s">
        <v>4055</v>
      </c>
      <c r="D4880" s="107">
        <v>61505</v>
      </c>
      <c r="E4880" s="108" t="s">
        <v>68</v>
      </c>
      <c r="F4880" s="108" t="s">
        <v>679</v>
      </c>
      <c r="G4880" s="108" t="s">
        <v>611</v>
      </c>
      <c r="H4880" s="108" t="s">
        <v>604</v>
      </c>
      <c r="I4880" s="108" t="s">
        <v>604</v>
      </c>
      <c r="J4880" s="109">
        <v>-61.728999999999999</v>
      </c>
      <c r="K4880" s="107">
        <v>2020</v>
      </c>
      <c r="L4880" s="98"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98" t="b">
        <f t="shared" si="76"/>
        <v>1</v>
      </c>
    </row>
    <row r="4881" spans="1:13">
      <c r="A4881" s="107">
        <v>61891</v>
      </c>
      <c r="B4881" s="108" t="s">
        <v>4056</v>
      </c>
      <c r="C4881" s="108" t="s">
        <v>4056</v>
      </c>
      <c r="D4881" s="107">
        <v>61506</v>
      </c>
      <c r="E4881" s="108" t="s">
        <v>97</v>
      </c>
      <c r="F4881" s="108" t="s">
        <v>679</v>
      </c>
      <c r="G4881" s="108" t="s">
        <v>725</v>
      </c>
      <c r="H4881" s="108" t="s">
        <v>726</v>
      </c>
      <c r="I4881" s="108" t="s">
        <v>727</v>
      </c>
      <c r="J4881" s="109">
        <v>-5746</v>
      </c>
      <c r="K4881" s="107">
        <v>2020</v>
      </c>
      <c r="L4881" s="98"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98" t="b">
        <f t="shared" si="76"/>
        <v>1</v>
      </c>
    </row>
    <row r="4882" spans="1:13">
      <c r="A4882" s="107">
        <v>61892</v>
      </c>
      <c r="B4882" s="108" t="s">
        <v>4057</v>
      </c>
      <c r="C4882" s="108" t="s">
        <v>4057</v>
      </c>
      <c r="D4882" s="107">
        <v>61507</v>
      </c>
      <c r="E4882" s="108" t="s">
        <v>97</v>
      </c>
      <c r="F4882" s="108" t="s">
        <v>679</v>
      </c>
      <c r="G4882" s="108" t="s">
        <v>725</v>
      </c>
      <c r="H4882" s="108" t="s">
        <v>726</v>
      </c>
      <c r="I4882" s="108" t="s">
        <v>727</v>
      </c>
      <c r="J4882" s="109">
        <v>-5752</v>
      </c>
      <c r="K4882" s="107">
        <v>2020</v>
      </c>
      <c r="L4882" s="98"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98" t="b">
        <f t="shared" si="76"/>
        <v>1</v>
      </c>
    </row>
    <row r="4883" spans="1:13">
      <c r="A4883" s="107">
        <v>61906</v>
      </c>
      <c r="B4883" s="108" t="s">
        <v>4058</v>
      </c>
      <c r="C4883" s="108" t="s">
        <v>4059</v>
      </c>
      <c r="D4883" s="107">
        <v>61515</v>
      </c>
      <c r="E4883" s="108" t="s">
        <v>132</v>
      </c>
      <c r="F4883" s="108" t="s">
        <v>679</v>
      </c>
      <c r="G4883" s="108" t="s">
        <v>661</v>
      </c>
      <c r="H4883" s="108" t="s">
        <v>662</v>
      </c>
      <c r="I4883" s="108" t="s">
        <v>662</v>
      </c>
      <c r="J4883" s="109">
        <v>614719</v>
      </c>
      <c r="K4883" s="107">
        <v>2020</v>
      </c>
      <c r="L4883" s="98"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98" t="b">
        <f t="shared" si="76"/>
        <v>1</v>
      </c>
    </row>
    <row r="4884" spans="1:13">
      <c r="A4884" s="107">
        <v>61911</v>
      </c>
      <c r="B4884" s="108" t="s">
        <v>4060</v>
      </c>
      <c r="C4884" s="108" t="s">
        <v>894</v>
      </c>
      <c r="D4884" s="107">
        <v>12341</v>
      </c>
      <c r="E4884" s="108" t="s">
        <v>50</v>
      </c>
      <c r="F4884" s="108" t="s">
        <v>603</v>
      </c>
      <c r="G4884" s="108" t="s">
        <v>846</v>
      </c>
      <c r="H4884" s="108" t="s">
        <v>847</v>
      </c>
      <c r="I4884" s="108" t="s">
        <v>847</v>
      </c>
      <c r="J4884" s="109">
        <v>300749</v>
      </c>
      <c r="K4884" s="107">
        <v>2020</v>
      </c>
      <c r="L4884" s="98"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98" t="b">
        <f t="shared" si="76"/>
        <v>1</v>
      </c>
    </row>
    <row r="4885" spans="1:13">
      <c r="A4885" s="107">
        <v>61912</v>
      </c>
      <c r="B4885" s="108" t="s">
        <v>4061</v>
      </c>
      <c r="C4885" s="108" t="s">
        <v>2844</v>
      </c>
      <c r="D4885" s="107">
        <v>34691</v>
      </c>
      <c r="E4885" s="108" t="s">
        <v>25</v>
      </c>
      <c r="F4885" s="108" t="s">
        <v>1454</v>
      </c>
      <c r="G4885" s="108" t="s">
        <v>2057</v>
      </c>
      <c r="H4885" s="108" t="s">
        <v>700</v>
      </c>
      <c r="I4885" s="108" t="s">
        <v>700</v>
      </c>
      <c r="J4885" s="109">
        <v>448941</v>
      </c>
      <c r="K4885" s="107">
        <v>2020</v>
      </c>
      <c r="L4885" s="98"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98" t="b">
        <f t="shared" si="76"/>
        <v>0</v>
      </c>
    </row>
    <row r="4886" spans="1:13">
      <c r="A4886" s="107">
        <v>61916</v>
      </c>
      <c r="B4886" s="108" t="s">
        <v>4062</v>
      </c>
      <c r="C4886" s="108" t="s">
        <v>4063</v>
      </c>
      <c r="D4886" s="107">
        <v>61521</v>
      </c>
      <c r="E4886" s="108" t="s">
        <v>73</v>
      </c>
      <c r="F4886" s="108" t="s">
        <v>679</v>
      </c>
      <c r="G4886" s="108" t="s">
        <v>846</v>
      </c>
      <c r="H4886" s="108" t="s">
        <v>847</v>
      </c>
      <c r="I4886" s="108" t="s">
        <v>847</v>
      </c>
      <c r="J4886" s="109">
        <v>167311</v>
      </c>
      <c r="K4886" s="107">
        <v>2020</v>
      </c>
      <c r="L4886" s="98"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98" t="b">
        <f t="shared" si="76"/>
        <v>1</v>
      </c>
    </row>
    <row r="4887" spans="1:13">
      <c r="A4887" s="107">
        <v>61921</v>
      </c>
      <c r="B4887" s="108" t="s">
        <v>4064</v>
      </c>
      <c r="C4887" s="108" t="s">
        <v>4065</v>
      </c>
      <c r="D4887" s="107">
        <v>61527</v>
      </c>
      <c r="E4887" s="108" t="s">
        <v>132</v>
      </c>
      <c r="F4887" s="108" t="s">
        <v>679</v>
      </c>
      <c r="G4887" s="108" t="s">
        <v>846</v>
      </c>
      <c r="H4887" s="108" t="s">
        <v>847</v>
      </c>
      <c r="I4887" s="108" t="s">
        <v>847</v>
      </c>
      <c r="J4887" s="109">
        <v>1254233</v>
      </c>
      <c r="K4887" s="107">
        <v>2020</v>
      </c>
      <c r="L4887" s="98"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98" t="b">
        <f t="shared" si="76"/>
        <v>1</v>
      </c>
    </row>
    <row r="4888" spans="1:13">
      <c r="A4888" s="107">
        <v>61925</v>
      </c>
      <c r="B4888" s="108" t="s">
        <v>4066</v>
      </c>
      <c r="C4888" s="108" t="s">
        <v>4067</v>
      </c>
      <c r="D4888" s="107">
        <v>61531</v>
      </c>
      <c r="E4888" s="108" t="s">
        <v>11</v>
      </c>
      <c r="F4888" s="108" t="s">
        <v>679</v>
      </c>
      <c r="G4888" s="108" t="s">
        <v>725</v>
      </c>
      <c r="H4888" s="108" t="s">
        <v>726</v>
      </c>
      <c r="I4888" s="108" t="s">
        <v>727</v>
      </c>
      <c r="J4888" s="109">
        <v>-111</v>
      </c>
      <c r="K4888" s="107">
        <v>2020</v>
      </c>
      <c r="L4888" s="98"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98" t="b">
        <f t="shared" si="76"/>
        <v>1</v>
      </c>
    </row>
    <row r="4889" spans="1:13">
      <c r="A4889" s="107">
        <v>61925</v>
      </c>
      <c r="B4889" s="108" t="s">
        <v>4066</v>
      </c>
      <c r="C4889" s="108" t="s">
        <v>4067</v>
      </c>
      <c r="D4889" s="107">
        <v>61531</v>
      </c>
      <c r="E4889" s="108" t="s">
        <v>11</v>
      </c>
      <c r="F4889" s="108" t="s">
        <v>679</v>
      </c>
      <c r="G4889" s="108" t="s">
        <v>846</v>
      </c>
      <c r="H4889" s="108" t="s">
        <v>847</v>
      </c>
      <c r="I4889" s="108" t="s">
        <v>847</v>
      </c>
      <c r="J4889" s="109">
        <v>187433</v>
      </c>
      <c r="K4889" s="107">
        <v>2020</v>
      </c>
      <c r="L4889" s="98"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98" t="b">
        <f t="shared" si="76"/>
        <v>1</v>
      </c>
    </row>
    <row r="4890" spans="1:13">
      <c r="A4890" s="107">
        <v>61926</v>
      </c>
      <c r="B4890" s="108" t="s">
        <v>4068</v>
      </c>
      <c r="C4890" s="108" t="s">
        <v>4068</v>
      </c>
      <c r="D4890" s="107">
        <v>61530</v>
      </c>
      <c r="E4890" s="108" t="s">
        <v>112</v>
      </c>
      <c r="F4890" s="108" t="s">
        <v>679</v>
      </c>
      <c r="G4890" s="108" t="s">
        <v>846</v>
      </c>
      <c r="H4890" s="108" t="s">
        <v>847</v>
      </c>
      <c r="I4890" s="108" t="s">
        <v>847</v>
      </c>
      <c r="J4890" s="109">
        <v>968739</v>
      </c>
      <c r="K4890" s="107">
        <v>2020</v>
      </c>
      <c r="L4890" s="98"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98" t="b">
        <f t="shared" si="76"/>
        <v>1</v>
      </c>
    </row>
    <row r="4891" spans="1:13">
      <c r="A4891" s="107">
        <v>61930</v>
      </c>
      <c r="B4891" s="108" t="s">
        <v>4069</v>
      </c>
      <c r="C4891" s="108" t="s">
        <v>4069</v>
      </c>
      <c r="D4891" s="107">
        <v>61533</v>
      </c>
      <c r="E4891" s="108" t="s">
        <v>25</v>
      </c>
      <c r="F4891" s="108" t="s">
        <v>679</v>
      </c>
      <c r="G4891" s="108" t="s">
        <v>661</v>
      </c>
      <c r="H4891" s="108" t="s">
        <v>662</v>
      </c>
      <c r="I4891" s="108" t="s">
        <v>662</v>
      </c>
      <c r="J4891" s="109">
        <v>491015</v>
      </c>
      <c r="K4891" s="107">
        <v>2020</v>
      </c>
      <c r="L4891" s="98"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98" t="b">
        <f t="shared" si="76"/>
        <v>1</v>
      </c>
    </row>
    <row r="4892" spans="1:13">
      <c r="A4892" s="107">
        <v>61931</v>
      </c>
      <c r="B4892" s="108" t="s">
        <v>4070</v>
      </c>
      <c r="C4892" s="108" t="s">
        <v>4070</v>
      </c>
      <c r="D4892" s="107">
        <v>61534</v>
      </c>
      <c r="E4892" s="108" t="s">
        <v>25</v>
      </c>
      <c r="F4892" s="108" t="s">
        <v>679</v>
      </c>
      <c r="G4892" s="108" t="s">
        <v>661</v>
      </c>
      <c r="H4892" s="108" t="s">
        <v>662</v>
      </c>
      <c r="I4892" s="108" t="s">
        <v>662</v>
      </c>
      <c r="J4892" s="109">
        <v>10998</v>
      </c>
      <c r="K4892" s="107">
        <v>2020</v>
      </c>
      <c r="L4892" s="98"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98" t="b">
        <f t="shared" si="76"/>
        <v>1</v>
      </c>
    </row>
    <row r="4893" spans="1:13">
      <c r="A4893" s="107">
        <v>61932</v>
      </c>
      <c r="B4893" s="108" t="s">
        <v>4071</v>
      </c>
      <c r="C4893" s="108" t="s">
        <v>4071</v>
      </c>
      <c r="D4893" s="107">
        <v>61535</v>
      </c>
      <c r="E4893" s="108" t="s">
        <v>25</v>
      </c>
      <c r="F4893" s="108" t="s">
        <v>679</v>
      </c>
      <c r="G4893" s="108" t="s">
        <v>661</v>
      </c>
      <c r="H4893" s="108" t="s">
        <v>662</v>
      </c>
      <c r="I4893" s="108" t="s">
        <v>662</v>
      </c>
      <c r="J4893" s="109">
        <v>10548</v>
      </c>
      <c r="K4893" s="107">
        <v>2020</v>
      </c>
      <c r="L4893" s="98"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98" t="b">
        <f t="shared" si="76"/>
        <v>1</v>
      </c>
    </row>
    <row r="4894" spans="1:13">
      <c r="A4894" s="107">
        <v>61933</v>
      </c>
      <c r="B4894" s="108" t="s">
        <v>4072</v>
      </c>
      <c r="C4894" s="108" t="s">
        <v>4073</v>
      </c>
      <c r="D4894" s="107">
        <v>61529</v>
      </c>
      <c r="E4894" s="108" t="s">
        <v>143</v>
      </c>
      <c r="F4894" s="108" t="s">
        <v>679</v>
      </c>
      <c r="G4894" s="108" t="s">
        <v>661</v>
      </c>
      <c r="H4894" s="108" t="s">
        <v>662</v>
      </c>
      <c r="I4894" s="108" t="s">
        <v>662</v>
      </c>
      <c r="J4894" s="109">
        <v>45384</v>
      </c>
      <c r="K4894" s="107">
        <v>2020</v>
      </c>
      <c r="L4894" s="98"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98" t="b">
        <f t="shared" si="76"/>
        <v>1</v>
      </c>
    </row>
    <row r="4895" spans="1:13">
      <c r="A4895" s="107">
        <v>61957</v>
      </c>
      <c r="B4895" s="108" t="s">
        <v>4074</v>
      </c>
      <c r="C4895" s="108" t="s">
        <v>4074</v>
      </c>
      <c r="D4895" s="107">
        <v>61537</v>
      </c>
      <c r="E4895" s="108" t="s">
        <v>55</v>
      </c>
      <c r="F4895" s="108" t="s">
        <v>679</v>
      </c>
      <c r="G4895" s="108" t="s">
        <v>846</v>
      </c>
      <c r="H4895" s="108" t="s">
        <v>847</v>
      </c>
      <c r="I4895" s="108" t="s">
        <v>847</v>
      </c>
      <c r="J4895" s="109">
        <v>1046380</v>
      </c>
      <c r="K4895" s="107">
        <v>2020</v>
      </c>
      <c r="L4895" s="98"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98" t="b">
        <f t="shared" si="76"/>
        <v>1</v>
      </c>
    </row>
    <row r="4896" spans="1:13">
      <c r="A4896" s="107">
        <v>61959</v>
      </c>
      <c r="B4896" s="108" t="s">
        <v>4075</v>
      </c>
      <c r="C4896" s="108" t="s">
        <v>4076</v>
      </c>
      <c r="D4896" s="107">
        <v>61540</v>
      </c>
      <c r="E4896" s="108" t="s">
        <v>137</v>
      </c>
      <c r="F4896" s="108" t="s">
        <v>679</v>
      </c>
      <c r="G4896" s="108" t="s">
        <v>661</v>
      </c>
      <c r="H4896" s="108" t="s">
        <v>662</v>
      </c>
      <c r="I4896" s="108" t="s">
        <v>662</v>
      </c>
      <c r="J4896" s="109">
        <v>29357</v>
      </c>
      <c r="K4896" s="107">
        <v>2020</v>
      </c>
      <c r="L4896" s="98"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98" t="b">
        <f t="shared" si="76"/>
        <v>1</v>
      </c>
    </row>
    <row r="4897" spans="1:13">
      <c r="A4897" s="107">
        <v>61962</v>
      </c>
      <c r="B4897" s="108" t="s">
        <v>4077</v>
      </c>
      <c r="C4897" s="108" t="s">
        <v>4078</v>
      </c>
      <c r="D4897" s="107">
        <v>61524</v>
      </c>
      <c r="E4897" s="108" t="s">
        <v>132</v>
      </c>
      <c r="F4897" s="108" t="s">
        <v>679</v>
      </c>
      <c r="G4897" s="108" t="s">
        <v>661</v>
      </c>
      <c r="H4897" s="108" t="s">
        <v>662</v>
      </c>
      <c r="I4897" s="108" t="s">
        <v>662</v>
      </c>
      <c r="J4897" s="109">
        <v>360051</v>
      </c>
      <c r="K4897" s="107">
        <v>2020</v>
      </c>
      <c r="L4897" s="98"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98" t="b">
        <f t="shared" si="76"/>
        <v>1</v>
      </c>
    </row>
    <row r="4898" spans="1:13">
      <c r="A4898" s="107">
        <v>61969</v>
      </c>
      <c r="B4898" s="108" t="s">
        <v>4079</v>
      </c>
      <c r="C4898" s="108" t="s">
        <v>4079</v>
      </c>
      <c r="D4898" s="107">
        <v>61562</v>
      </c>
      <c r="E4898" s="108" t="s">
        <v>132</v>
      </c>
      <c r="F4898" s="108" t="s">
        <v>679</v>
      </c>
      <c r="G4898" s="108" t="s">
        <v>846</v>
      </c>
      <c r="H4898" s="108" t="s">
        <v>847</v>
      </c>
      <c r="I4898" s="108" t="s">
        <v>847</v>
      </c>
      <c r="J4898" s="109">
        <v>1141336</v>
      </c>
      <c r="K4898" s="107">
        <v>2020</v>
      </c>
      <c r="L4898" s="98"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98" t="b">
        <f t="shared" si="76"/>
        <v>1</v>
      </c>
    </row>
    <row r="4899" spans="1:13">
      <c r="A4899" s="107">
        <v>61970</v>
      </c>
      <c r="B4899" s="108" t="s">
        <v>4080</v>
      </c>
      <c r="C4899" s="108" t="s">
        <v>4080</v>
      </c>
      <c r="D4899" s="107">
        <v>61563</v>
      </c>
      <c r="E4899" s="108" t="s">
        <v>132</v>
      </c>
      <c r="F4899" s="108" t="s">
        <v>679</v>
      </c>
      <c r="G4899" s="108" t="s">
        <v>846</v>
      </c>
      <c r="H4899" s="108" t="s">
        <v>847</v>
      </c>
      <c r="I4899" s="108" t="s">
        <v>847</v>
      </c>
      <c r="J4899" s="109">
        <v>390285</v>
      </c>
      <c r="K4899" s="107">
        <v>2020</v>
      </c>
      <c r="L4899" s="98"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98" t="b">
        <f t="shared" si="76"/>
        <v>1</v>
      </c>
    </row>
    <row r="4900" spans="1:13">
      <c r="A4900" s="107">
        <v>61976</v>
      </c>
      <c r="B4900" s="108" t="s">
        <v>4081</v>
      </c>
      <c r="C4900" s="108" t="s">
        <v>4082</v>
      </c>
      <c r="D4900" s="107">
        <v>61566</v>
      </c>
      <c r="E4900" s="108" t="s">
        <v>123</v>
      </c>
      <c r="F4900" s="108" t="s">
        <v>679</v>
      </c>
      <c r="G4900" s="108" t="s">
        <v>661</v>
      </c>
      <c r="H4900" s="108" t="s">
        <v>662</v>
      </c>
      <c r="I4900" s="108" t="s">
        <v>662</v>
      </c>
      <c r="J4900" s="109">
        <v>62391.08</v>
      </c>
      <c r="K4900" s="107">
        <v>2020</v>
      </c>
      <c r="L4900" s="98"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98" t="b">
        <f t="shared" si="76"/>
        <v>1</v>
      </c>
    </row>
    <row r="4901" spans="1:13">
      <c r="A4901" s="107">
        <v>61982</v>
      </c>
      <c r="B4901" s="108" t="s">
        <v>4083</v>
      </c>
      <c r="C4901" s="108" t="s">
        <v>802</v>
      </c>
      <c r="D4901" s="107">
        <v>6455</v>
      </c>
      <c r="E4901" s="108" t="s">
        <v>31</v>
      </c>
      <c r="F4901" s="108" t="s">
        <v>603</v>
      </c>
      <c r="G4901" s="108" t="s">
        <v>661</v>
      </c>
      <c r="H4901" s="108" t="s">
        <v>662</v>
      </c>
      <c r="I4901" s="108" t="s">
        <v>662</v>
      </c>
      <c r="J4901" s="109">
        <v>147024</v>
      </c>
      <c r="K4901" s="107">
        <v>2020</v>
      </c>
      <c r="L4901" s="98"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98" t="b">
        <f t="shared" si="76"/>
        <v>1</v>
      </c>
    </row>
    <row r="4902" spans="1:13">
      <c r="A4902" s="107">
        <v>61984</v>
      </c>
      <c r="B4902" s="108" t="s">
        <v>4084</v>
      </c>
      <c r="C4902" s="108" t="s">
        <v>4032</v>
      </c>
      <c r="D4902" s="107">
        <v>56201</v>
      </c>
      <c r="E4902" s="108" t="s">
        <v>55</v>
      </c>
      <c r="F4902" s="108" t="s">
        <v>679</v>
      </c>
      <c r="G4902" s="108" t="s">
        <v>846</v>
      </c>
      <c r="H4902" s="108" t="s">
        <v>847</v>
      </c>
      <c r="I4902" s="108" t="s">
        <v>847</v>
      </c>
      <c r="J4902" s="109">
        <v>1175019</v>
      </c>
      <c r="K4902" s="107">
        <v>2020</v>
      </c>
      <c r="L4902" s="98"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98" t="b">
        <f t="shared" si="76"/>
        <v>1</v>
      </c>
    </row>
    <row r="4903" spans="1:13">
      <c r="A4903" s="107">
        <v>61985</v>
      </c>
      <c r="B4903" s="108" t="s">
        <v>4085</v>
      </c>
      <c r="C4903" s="108" t="s">
        <v>3298</v>
      </c>
      <c r="D4903" s="107">
        <v>58468</v>
      </c>
      <c r="E4903" s="108" t="s">
        <v>140</v>
      </c>
      <c r="F4903" s="108" t="s">
        <v>603</v>
      </c>
      <c r="G4903" s="108" t="s">
        <v>661</v>
      </c>
      <c r="H4903" s="108" t="s">
        <v>662</v>
      </c>
      <c r="I4903" s="108" t="s">
        <v>662</v>
      </c>
      <c r="J4903" s="109">
        <v>301371</v>
      </c>
      <c r="K4903" s="107">
        <v>2020</v>
      </c>
      <c r="L4903" s="98"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98" t="b">
        <f t="shared" si="76"/>
        <v>1</v>
      </c>
    </row>
    <row r="4904" spans="1:13">
      <c r="A4904" s="107">
        <v>61986</v>
      </c>
      <c r="B4904" s="108" t="s">
        <v>4086</v>
      </c>
      <c r="C4904" s="108" t="s">
        <v>3298</v>
      </c>
      <c r="D4904" s="107">
        <v>58468</v>
      </c>
      <c r="E4904" s="108" t="s">
        <v>140</v>
      </c>
      <c r="F4904" s="108" t="s">
        <v>603</v>
      </c>
      <c r="G4904" s="108" t="s">
        <v>661</v>
      </c>
      <c r="H4904" s="108" t="s">
        <v>662</v>
      </c>
      <c r="I4904" s="108" t="s">
        <v>662</v>
      </c>
      <c r="J4904" s="109">
        <v>19533</v>
      </c>
      <c r="K4904" s="107">
        <v>2020</v>
      </c>
      <c r="L4904" s="98"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98" t="b">
        <f t="shared" si="76"/>
        <v>1</v>
      </c>
    </row>
    <row r="4905" spans="1:13">
      <c r="A4905" s="107">
        <v>61988</v>
      </c>
      <c r="B4905" s="108" t="s">
        <v>4087</v>
      </c>
      <c r="C4905" s="108" t="s">
        <v>4088</v>
      </c>
      <c r="D4905" s="107">
        <v>61579</v>
      </c>
      <c r="E4905" s="108" t="s">
        <v>31</v>
      </c>
      <c r="F4905" s="108" t="s">
        <v>679</v>
      </c>
      <c r="G4905" s="108" t="s">
        <v>661</v>
      </c>
      <c r="H4905" s="108" t="s">
        <v>662</v>
      </c>
      <c r="I4905" s="108" t="s">
        <v>662</v>
      </c>
      <c r="J4905" s="109">
        <v>101231</v>
      </c>
      <c r="K4905" s="107">
        <v>2020</v>
      </c>
      <c r="L4905" s="98"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98" t="b">
        <f t="shared" si="76"/>
        <v>1</v>
      </c>
    </row>
    <row r="4906" spans="1:13">
      <c r="A4906" s="107">
        <v>62004</v>
      </c>
      <c r="B4906" s="108" t="s">
        <v>4089</v>
      </c>
      <c r="C4906" s="108" t="s">
        <v>3430</v>
      </c>
      <c r="D4906" s="107">
        <v>58661</v>
      </c>
      <c r="E4906" s="108" t="s">
        <v>16</v>
      </c>
      <c r="F4906" s="108" t="s">
        <v>679</v>
      </c>
      <c r="G4906" s="108" t="s">
        <v>661</v>
      </c>
      <c r="H4906" s="108" t="s">
        <v>662</v>
      </c>
      <c r="I4906" s="108" t="s">
        <v>662</v>
      </c>
      <c r="J4906" s="109">
        <v>276820</v>
      </c>
      <c r="K4906" s="107">
        <v>2020</v>
      </c>
      <c r="L4906" s="98"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98" t="b">
        <f t="shared" si="76"/>
        <v>1</v>
      </c>
    </row>
    <row r="4907" spans="1:13">
      <c r="A4907" s="107">
        <v>62012</v>
      </c>
      <c r="B4907" s="108" t="s">
        <v>4090</v>
      </c>
      <c r="C4907" s="108" t="s">
        <v>4091</v>
      </c>
      <c r="D4907" s="107">
        <v>61592</v>
      </c>
      <c r="E4907" s="108" t="s">
        <v>140</v>
      </c>
      <c r="F4907" s="108" t="s">
        <v>679</v>
      </c>
      <c r="G4907" s="108" t="s">
        <v>661</v>
      </c>
      <c r="H4907" s="108" t="s">
        <v>662</v>
      </c>
      <c r="I4907" s="108" t="s">
        <v>662</v>
      </c>
      <c r="J4907" s="109">
        <v>19970</v>
      </c>
      <c r="K4907" s="107">
        <v>2020</v>
      </c>
      <c r="L4907" s="98"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98" t="b">
        <f t="shared" si="76"/>
        <v>1</v>
      </c>
    </row>
    <row r="4908" spans="1:13">
      <c r="A4908" s="107">
        <v>62015</v>
      </c>
      <c r="B4908" s="108" t="s">
        <v>4092</v>
      </c>
      <c r="C4908" s="108" t="s">
        <v>4093</v>
      </c>
      <c r="D4908" s="107">
        <v>61589</v>
      </c>
      <c r="E4908" s="108" t="s">
        <v>16</v>
      </c>
      <c r="F4908" s="108" t="s">
        <v>679</v>
      </c>
      <c r="G4908" s="108" t="s">
        <v>661</v>
      </c>
      <c r="H4908" s="108" t="s">
        <v>662</v>
      </c>
      <c r="I4908" s="108" t="s">
        <v>662</v>
      </c>
      <c r="J4908" s="109">
        <v>41994</v>
      </c>
      <c r="K4908" s="107">
        <v>2020</v>
      </c>
      <c r="L4908" s="98"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98" t="b">
        <f t="shared" si="76"/>
        <v>1</v>
      </c>
    </row>
    <row r="4909" spans="1:13">
      <c r="A4909" s="107">
        <v>62030</v>
      </c>
      <c r="B4909" s="108" t="s">
        <v>4094</v>
      </c>
      <c r="C4909" s="108" t="s">
        <v>3982</v>
      </c>
      <c r="D4909" s="107">
        <v>61227</v>
      </c>
      <c r="E4909" s="108" t="s">
        <v>76</v>
      </c>
      <c r="F4909" s="108" t="s">
        <v>679</v>
      </c>
      <c r="G4909" s="108" t="s">
        <v>661</v>
      </c>
      <c r="H4909" s="108" t="s">
        <v>662</v>
      </c>
      <c r="I4909" s="108" t="s">
        <v>662</v>
      </c>
      <c r="J4909" s="109">
        <v>3442</v>
      </c>
      <c r="K4909" s="107">
        <v>2020</v>
      </c>
      <c r="L4909" s="98"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98" t="b">
        <f t="shared" si="76"/>
        <v>1</v>
      </c>
    </row>
    <row r="4910" spans="1:13">
      <c r="A4910" s="107">
        <v>62031</v>
      </c>
      <c r="B4910" s="108" t="s">
        <v>4095</v>
      </c>
      <c r="C4910" s="108" t="s">
        <v>3982</v>
      </c>
      <c r="D4910" s="107">
        <v>61227</v>
      </c>
      <c r="E4910" s="108" t="s">
        <v>76</v>
      </c>
      <c r="F4910" s="108" t="s">
        <v>679</v>
      </c>
      <c r="G4910" s="108" t="s">
        <v>661</v>
      </c>
      <c r="H4910" s="108" t="s">
        <v>662</v>
      </c>
      <c r="I4910" s="108" t="s">
        <v>662</v>
      </c>
      <c r="J4910" s="109">
        <v>8200</v>
      </c>
      <c r="K4910" s="107">
        <v>2020</v>
      </c>
      <c r="L4910" s="98"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98" t="b">
        <f t="shared" si="76"/>
        <v>1</v>
      </c>
    </row>
    <row r="4911" spans="1:13">
      <c r="A4911" s="107">
        <v>62032</v>
      </c>
      <c r="B4911" s="108" t="s">
        <v>4096</v>
      </c>
      <c r="C4911" s="108" t="s">
        <v>3982</v>
      </c>
      <c r="D4911" s="107">
        <v>61227</v>
      </c>
      <c r="E4911" s="108" t="s">
        <v>76</v>
      </c>
      <c r="F4911" s="108" t="s">
        <v>679</v>
      </c>
      <c r="G4911" s="108" t="s">
        <v>661</v>
      </c>
      <c r="H4911" s="108" t="s">
        <v>662</v>
      </c>
      <c r="I4911" s="108" t="s">
        <v>662</v>
      </c>
      <c r="J4911" s="109">
        <v>4852</v>
      </c>
      <c r="K4911" s="107">
        <v>2020</v>
      </c>
      <c r="L4911" s="98"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98" t="b">
        <f t="shared" si="76"/>
        <v>1</v>
      </c>
    </row>
    <row r="4912" spans="1:13">
      <c r="A4912" s="107">
        <v>62035</v>
      </c>
      <c r="B4912" s="108" t="s">
        <v>4097</v>
      </c>
      <c r="C4912" s="108" t="s">
        <v>2795</v>
      </c>
      <c r="D4912" s="107">
        <v>57170</v>
      </c>
      <c r="E4912" s="108" t="s">
        <v>50</v>
      </c>
      <c r="F4912" s="108" t="s">
        <v>679</v>
      </c>
      <c r="G4912" s="108" t="s">
        <v>846</v>
      </c>
      <c r="H4912" s="108" t="s">
        <v>847</v>
      </c>
      <c r="I4912" s="108" t="s">
        <v>847</v>
      </c>
      <c r="J4912" s="109">
        <v>796222</v>
      </c>
      <c r="K4912" s="107">
        <v>2020</v>
      </c>
      <c r="L4912" s="98"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98" t="b">
        <f t="shared" si="76"/>
        <v>1</v>
      </c>
    </row>
    <row r="4913" spans="1:13">
      <c r="A4913" s="107">
        <v>62038</v>
      </c>
      <c r="B4913" s="108" t="s">
        <v>4098</v>
      </c>
      <c r="C4913" s="108" t="s">
        <v>1494</v>
      </c>
      <c r="D4913" s="107">
        <v>49893</v>
      </c>
      <c r="E4913" s="108" t="s">
        <v>132</v>
      </c>
      <c r="F4913" s="108" t="s">
        <v>679</v>
      </c>
      <c r="G4913" s="108" t="s">
        <v>846</v>
      </c>
      <c r="H4913" s="108" t="s">
        <v>847</v>
      </c>
      <c r="I4913" s="108" t="s">
        <v>847</v>
      </c>
      <c r="J4913" s="109">
        <v>1262742</v>
      </c>
      <c r="K4913" s="107">
        <v>2020</v>
      </c>
      <c r="L4913" s="98"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98" t="b">
        <f t="shared" si="76"/>
        <v>1</v>
      </c>
    </row>
    <row r="4914" spans="1:13">
      <c r="A4914" s="107">
        <v>62052</v>
      </c>
      <c r="B4914" s="108" t="s">
        <v>4099</v>
      </c>
      <c r="C4914" s="108" t="s">
        <v>4100</v>
      </c>
      <c r="D4914" s="107">
        <v>58871</v>
      </c>
      <c r="E4914" s="108" t="s">
        <v>16</v>
      </c>
      <c r="F4914" s="108" t="s">
        <v>679</v>
      </c>
      <c r="G4914" s="108" t="s">
        <v>661</v>
      </c>
      <c r="H4914" s="108" t="s">
        <v>662</v>
      </c>
      <c r="I4914" s="108" t="s">
        <v>662</v>
      </c>
      <c r="J4914" s="109">
        <v>79590</v>
      </c>
      <c r="K4914" s="107">
        <v>2020</v>
      </c>
      <c r="L4914" s="98"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98" t="b">
        <f t="shared" si="76"/>
        <v>1</v>
      </c>
    </row>
    <row r="4915" spans="1:13">
      <c r="A4915" s="107">
        <v>62057</v>
      </c>
      <c r="B4915" s="108" t="s">
        <v>4101</v>
      </c>
      <c r="C4915" s="108" t="s">
        <v>4102</v>
      </c>
      <c r="D4915" s="107">
        <v>61635</v>
      </c>
      <c r="E4915" s="108" t="s">
        <v>35</v>
      </c>
      <c r="F4915" s="108" t="s">
        <v>679</v>
      </c>
      <c r="G4915" s="108" t="s">
        <v>661</v>
      </c>
      <c r="H4915" s="108" t="s">
        <v>662</v>
      </c>
      <c r="I4915" s="108" t="s">
        <v>662</v>
      </c>
      <c r="J4915" s="109">
        <v>94972.78</v>
      </c>
      <c r="K4915" s="107">
        <v>2020</v>
      </c>
      <c r="L4915" s="98"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98" t="b">
        <f t="shared" si="76"/>
        <v>1</v>
      </c>
    </row>
    <row r="4916" spans="1:13">
      <c r="A4916" s="107">
        <v>62058</v>
      </c>
      <c r="B4916" s="108" t="s">
        <v>4103</v>
      </c>
      <c r="C4916" s="108" t="s">
        <v>4104</v>
      </c>
      <c r="D4916" s="107">
        <v>61634</v>
      </c>
      <c r="E4916" s="108" t="s">
        <v>35</v>
      </c>
      <c r="F4916" s="108" t="s">
        <v>679</v>
      </c>
      <c r="G4916" s="108" t="s">
        <v>661</v>
      </c>
      <c r="H4916" s="108" t="s">
        <v>662</v>
      </c>
      <c r="I4916" s="108" t="s">
        <v>662</v>
      </c>
      <c r="J4916" s="109">
        <v>48677.62</v>
      </c>
      <c r="K4916" s="107">
        <v>2020</v>
      </c>
      <c r="L4916" s="98"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98" t="b">
        <f t="shared" si="76"/>
        <v>1</v>
      </c>
    </row>
    <row r="4917" spans="1:13">
      <c r="A4917" s="107">
        <v>62079</v>
      </c>
      <c r="B4917" s="108" t="s">
        <v>4105</v>
      </c>
      <c r="C4917" s="108" t="s">
        <v>887</v>
      </c>
      <c r="D4917" s="107">
        <v>9417</v>
      </c>
      <c r="E4917" s="108" t="s">
        <v>50</v>
      </c>
      <c r="F4917" s="108" t="s">
        <v>603</v>
      </c>
      <c r="G4917" s="108" t="s">
        <v>846</v>
      </c>
      <c r="H4917" s="108" t="s">
        <v>847</v>
      </c>
      <c r="I4917" s="108" t="s">
        <v>847</v>
      </c>
      <c r="J4917" s="109">
        <v>812082</v>
      </c>
      <c r="K4917" s="107">
        <v>2020</v>
      </c>
      <c r="L4917" s="98"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98" t="b">
        <f t="shared" si="76"/>
        <v>1</v>
      </c>
    </row>
    <row r="4918" spans="1:13">
      <c r="A4918" s="107">
        <v>62080</v>
      </c>
      <c r="B4918" s="108" t="s">
        <v>4106</v>
      </c>
      <c r="C4918" s="108" t="s">
        <v>887</v>
      </c>
      <c r="D4918" s="107">
        <v>9417</v>
      </c>
      <c r="E4918" s="108" t="s">
        <v>50</v>
      </c>
      <c r="F4918" s="108" t="s">
        <v>603</v>
      </c>
      <c r="G4918" s="108" t="s">
        <v>846</v>
      </c>
      <c r="H4918" s="108" t="s">
        <v>847</v>
      </c>
      <c r="I4918" s="108" t="s">
        <v>847</v>
      </c>
      <c r="J4918" s="109">
        <v>163519</v>
      </c>
      <c r="K4918" s="107">
        <v>2020</v>
      </c>
      <c r="L4918" s="98"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98" t="b">
        <f t="shared" si="76"/>
        <v>1</v>
      </c>
    </row>
    <row r="4919" spans="1:13">
      <c r="A4919" s="107">
        <v>62081</v>
      </c>
      <c r="B4919" s="108" t="s">
        <v>4107</v>
      </c>
      <c r="C4919" s="108" t="s">
        <v>887</v>
      </c>
      <c r="D4919" s="107">
        <v>9417</v>
      </c>
      <c r="E4919" s="108" t="s">
        <v>50</v>
      </c>
      <c r="F4919" s="108" t="s">
        <v>603</v>
      </c>
      <c r="G4919" s="108" t="s">
        <v>846</v>
      </c>
      <c r="H4919" s="108" t="s">
        <v>847</v>
      </c>
      <c r="I4919" s="108" t="s">
        <v>847</v>
      </c>
      <c r="J4919" s="109">
        <v>582452</v>
      </c>
      <c r="K4919" s="107">
        <v>2020</v>
      </c>
      <c r="L4919" s="98"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98" t="b">
        <f t="shared" si="76"/>
        <v>1</v>
      </c>
    </row>
    <row r="4920" spans="1:13">
      <c r="A4920" s="107">
        <v>62082</v>
      </c>
      <c r="B4920" s="108" t="s">
        <v>4108</v>
      </c>
      <c r="C4920" s="108" t="s">
        <v>4109</v>
      </c>
      <c r="D4920" s="107">
        <v>54913</v>
      </c>
      <c r="E4920" s="108" t="s">
        <v>71</v>
      </c>
      <c r="F4920" s="108" t="s">
        <v>603</v>
      </c>
      <c r="G4920" s="108" t="s">
        <v>661</v>
      </c>
      <c r="H4920" s="108" t="s">
        <v>662</v>
      </c>
      <c r="I4920" s="108" t="s">
        <v>662</v>
      </c>
      <c r="J4920" s="109">
        <v>8335</v>
      </c>
      <c r="K4920" s="107">
        <v>2020</v>
      </c>
      <c r="L4920" s="98"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98" t="b">
        <f t="shared" si="76"/>
        <v>1</v>
      </c>
    </row>
    <row r="4921" spans="1:13">
      <c r="A4921" s="107">
        <v>62092</v>
      </c>
      <c r="B4921" s="108" t="s">
        <v>4110</v>
      </c>
      <c r="C4921" s="108" t="s">
        <v>4109</v>
      </c>
      <c r="D4921" s="107">
        <v>54913</v>
      </c>
      <c r="E4921" s="108" t="s">
        <v>71</v>
      </c>
      <c r="F4921" s="108" t="s">
        <v>603</v>
      </c>
      <c r="G4921" s="108" t="s">
        <v>661</v>
      </c>
      <c r="H4921" s="108" t="s">
        <v>662</v>
      </c>
      <c r="I4921" s="108" t="s">
        <v>662</v>
      </c>
      <c r="J4921" s="109">
        <v>5868</v>
      </c>
      <c r="K4921" s="107">
        <v>2020</v>
      </c>
      <c r="L4921" s="98"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98" t="b">
        <f t="shared" si="76"/>
        <v>1</v>
      </c>
    </row>
    <row r="4922" spans="1:13">
      <c r="A4922" s="107">
        <v>62103</v>
      </c>
      <c r="B4922" s="108" t="s">
        <v>4111</v>
      </c>
      <c r="C4922" s="108" t="s">
        <v>1211</v>
      </c>
      <c r="D4922" s="107">
        <v>20856</v>
      </c>
      <c r="E4922" s="108" t="s">
        <v>50</v>
      </c>
      <c r="F4922" s="108" t="s">
        <v>603</v>
      </c>
      <c r="G4922" s="108" t="s">
        <v>846</v>
      </c>
      <c r="H4922" s="108" t="s">
        <v>847</v>
      </c>
      <c r="I4922" s="108" t="s">
        <v>847</v>
      </c>
      <c r="J4922" s="109">
        <v>147472</v>
      </c>
      <c r="K4922" s="107">
        <v>2020</v>
      </c>
      <c r="L4922" s="98"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98" t="b">
        <f t="shared" si="76"/>
        <v>1</v>
      </c>
    </row>
    <row r="4923" spans="1:13">
      <c r="A4923" s="107">
        <v>62106</v>
      </c>
      <c r="B4923" s="108" t="s">
        <v>4112</v>
      </c>
      <c r="C4923" s="108" t="s">
        <v>4112</v>
      </c>
      <c r="D4923" s="107">
        <v>61648</v>
      </c>
      <c r="E4923" s="108" t="s">
        <v>121</v>
      </c>
      <c r="F4923" s="108" t="s">
        <v>679</v>
      </c>
      <c r="G4923" s="108" t="s">
        <v>846</v>
      </c>
      <c r="H4923" s="108" t="s">
        <v>847</v>
      </c>
      <c r="I4923" s="108" t="s">
        <v>847</v>
      </c>
      <c r="J4923" s="109">
        <v>6433</v>
      </c>
      <c r="K4923" s="107">
        <v>2020</v>
      </c>
      <c r="L4923" s="98"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98" t="b">
        <f t="shared" si="76"/>
        <v>1</v>
      </c>
    </row>
    <row r="4924" spans="1:13">
      <c r="A4924" s="107">
        <v>62110</v>
      </c>
      <c r="B4924" s="108" t="s">
        <v>4113</v>
      </c>
      <c r="C4924" s="108" t="s">
        <v>4113</v>
      </c>
      <c r="D4924" s="107">
        <v>61652</v>
      </c>
      <c r="E4924" s="108" t="s">
        <v>121</v>
      </c>
      <c r="F4924" s="108" t="s">
        <v>679</v>
      </c>
      <c r="G4924" s="108" t="s">
        <v>846</v>
      </c>
      <c r="H4924" s="108" t="s">
        <v>847</v>
      </c>
      <c r="I4924" s="108" t="s">
        <v>847</v>
      </c>
      <c r="J4924" s="109">
        <v>7697</v>
      </c>
      <c r="K4924" s="107">
        <v>2020</v>
      </c>
      <c r="L4924" s="98"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98" t="b">
        <f t="shared" si="76"/>
        <v>1</v>
      </c>
    </row>
    <row r="4925" spans="1:13">
      <c r="A4925" s="107">
        <v>62115</v>
      </c>
      <c r="B4925" s="108" t="s">
        <v>4114</v>
      </c>
      <c r="C4925" s="108" t="s">
        <v>4115</v>
      </c>
      <c r="D4925" s="107">
        <v>61669</v>
      </c>
      <c r="E4925" s="108" t="s">
        <v>16</v>
      </c>
      <c r="F4925" s="108" t="s">
        <v>679</v>
      </c>
      <c r="G4925" s="108" t="s">
        <v>16</v>
      </c>
      <c r="H4925" s="108" t="s">
        <v>604</v>
      </c>
      <c r="I4925" s="108" t="s">
        <v>604</v>
      </c>
      <c r="J4925" s="109">
        <v>393673</v>
      </c>
      <c r="K4925" s="107">
        <v>2020</v>
      </c>
      <c r="L4925" s="98"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98" t="b">
        <f t="shared" si="76"/>
        <v>1</v>
      </c>
    </row>
    <row r="4926" spans="1:13">
      <c r="A4926" s="107">
        <v>62115</v>
      </c>
      <c r="B4926" s="108" t="s">
        <v>4114</v>
      </c>
      <c r="C4926" s="108" t="s">
        <v>4115</v>
      </c>
      <c r="D4926" s="107">
        <v>61669</v>
      </c>
      <c r="E4926" s="108" t="s">
        <v>16</v>
      </c>
      <c r="F4926" s="108" t="s">
        <v>679</v>
      </c>
      <c r="G4926" s="108" t="s">
        <v>24</v>
      </c>
      <c r="H4926" s="108" t="s">
        <v>604</v>
      </c>
      <c r="I4926" s="108" t="s">
        <v>604</v>
      </c>
      <c r="J4926" s="109">
        <v>717279</v>
      </c>
      <c r="K4926" s="107">
        <v>2020</v>
      </c>
      <c r="L4926" s="98"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98" t="b">
        <f t="shared" si="76"/>
        <v>1</v>
      </c>
    </row>
    <row r="4927" spans="1:13">
      <c r="A4927" s="107">
        <v>62116</v>
      </c>
      <c r="B4927" s="108" t="s">
        <v>4116</v>
      </c>
      <c r="C4927" s="108" t="s">
        <v>4117</v>
      </c>
      <c r="D4927" s="107">
        <v>61670</v>
      </c>
      <c r="E4927" s="108" t="s">
        <v>16</v>
      </c>
      <c r="F4927" s="108" t="s">
        <v>679</v>
      </c>
      <c r="G4927" s="108" t="s">
        <v>16</v>
      </c>
      <c r="H4927" s="108" t="s">
        <v>604</v>
      </c>
      <c r="I4927" s="108" t="s">
        <v>604</v>
      </c>
      <c r="J4927" s="109">
        <v>431822</v>
      </c>
      <c r="K4927" s="107">
        <v>2020</v>
      </c>
      <c r="L4927" s="98"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98" t="b">
        <f t="shared" si="76"/>
        <v>1</v>
      </c>
    </row>
    <row r="4928" spans="1:13">
      <c r="A4928" s="107">
        <v>62116</v>
      </c>
      <c r="B4928" s="108" t="s">
        <v>4116</v>
      </c>
      <c r="C4928" s="108" t="s">
        <v>4117</v>
      </c>
      <c r="D4928" s="107">
        <v>61670</v>
      </c>
      <c r="E4928" s="108" t="s">
        <v>16</v>
      </c>
      <c r="F4928" s="108" t="s">
        <v>679</v>
      </c>
      <c r="G4928" s="108" t="s">
        <v>24</v>
      </c>
      <c r="H4928" s="108" t="s">
        <v>604</v>
      </c>
      <c r="I4928" s="108" t="s">
        <v>604</v>
      </c>
      <c r="J4928" s="109">
        <v>853345</v>
      </c>
      <c r="K4928" s="107">
        <v>2020</v>
      </c>
      <c r="L4928" s="98"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98" t="b">
        <f t="shared" si="76"/>
        <v>1</v>
      </c>
    </row>
    <row r="4929" spans="1:13">
      <c r="A4929" s="107">
        <v>62132</v>
      </c>
      <c r="B4929" s="108" t="s">
        <v>4118</v>
      </c>
      <c r="C4929" s="108" t="s">
        <v>894</v>
      </c>
      <c r="D4929" s="107">
        <v>12341</v>
      </c>
      <c r="E4929" s="108" t="s">
        <v>50</v>
      </c>
      <c r="F4929" s="108" t="s">
        <v>603</v>
      </c>
      <c r="G4929" s="108" t="s">
        <v>846</v>
      </c>
      <c r="H4929" s="108" t="s">
        <v>847</v>
      </c>
      <c r="I4929" s="108" t="s">
        <v>847</v>
      </c>
      <c r="J4929" s="109">
        <v>1060503</v>
      </c>
      <c r="K4929" s="107">
        <v>2020</v>
      </c>
      <c r="L4929" s="98"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98" t="b">
        <f t="shared" si="76"/>
        <v>1</v>
      </c>
    </row>
    <row r="4930" spans="1:13">
      <c r="A4930" s="107">
        <v>62133</v>
      </c>
      <c r="B4930" s="108" t="s">
        <v>4119</v>
      </c>
      <c r="C4930" s="108" t="s">
        <v>894</v>
      </c>
      <c r="D4930" s="107">
        <v>12341</v>
      </c>
      <c r="E4930" s="108" t="s">
        <v>50</v>
      </c>
      <c r="F4930" s="108" t="s">
        <v>603</v>
      </c>
      <c r="G4930" s="108" t="s">
        <v>846</v>
      </c>
      <c r="H4930" s="108" t="s">
        <v>847</v>
      </c>
      <c r="I4930" s="108" t="s">
        <v>847</v>
      </c>
      <c r="J4930" s="109">
        <v>1250166</v>
      </c>
      <c r="K4930" s="107">
        <v>2020</v>
      </c>
      <c r="L4930" s="98"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98" t="b">
        <f t="shared" si="76"/>
        <v>1</v>
      </c>
    </row>
    <row r="4931" spans="1:13">
      <c r="A4931" s="107">
        <v>62141</v>
      </c>
      <c r="B4931" s="108" t="s">
        <v>4120</v>
      </c>
      <c r="C4931" s="108" t="s">
        <v>4121</v>
      </c>
      <c r="D4931" s="107">
        <v>61678</v>
      </c>
      <c r="E4931" s="108" t="s">
        <v>132</v>
      </c>
      <c r="F4931" s="108" t="s">
        <v>679</v>
      </c>
      <c r="G4931" s="108" t="s">
        <v>661</v>
      </c>
      <c r="H4931" s="108" t="s">
        <v>662</v>
      </c>
      <c r="I4931" s="108" t="s">
        <v>662</v>
      </c>
      <c r="J4931" s="109">
        <v>254930</v>
      </c>
      <c r="K4931" s="107">
        <v>2020</v>
      </c>
      <c r="L4931" s="98"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98" t="b">
        <f t="shared" si="76"/>
        <v>1</v>
      </c>
    </row>
    <row r="4932" spans="1:13">
      <c r="A4932" s="107">
        <v>62142</v>
      </c>
      <c r="B4932" s="108" t="s">
        <v>4122</v>
      </c>
      <c r="C4932" s="108" t="s">
        <v>4123</v>
      </c>
      <c r="D4932" s="107">
        <v>61683</v>
      </c>
      <c r="E4932" s="108" t="s">
        <v>132</v>
      </c>
      <c r="F4932" s="108" t="s">
        <v>679</v>
      </c>
      <c r="G4932" s="108" t="s">
        <v>846</v>
      </c>
      <c r="H4932" s="108" t="s">
        <v>847</v>
      </c>
      <c r="I4932" s="108" t="s">
        <v>847</v>
      </c>
      <c r="J4932" s="109">
        <v>68784</v>
      </c>
      <c r="K4932" s="107">
        <v>2020</v>
      </c>
      <c r="L4932" s="98"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98" t="b">
        <f t="shared" si="76"/>
        <v>1</v>
      </c>
    </row>
    <row r="4933" spans="1:13">
      <c r="A4933" s="107">
        <v>62163</v>
      </c>
      <c r="B4933" s="108" t="s">
        <v>4124</v>
      </c>
      <c r="C4933" s="108" t="s">
        <v>4125</v>
      </c>
      <c r="D4933" s="107">
        <v>61701</v>
      </c>
      <c r="E4933" s="108" t="s">
        <v>80</v>
      </c>
      <c r="F4933" s="108" t="s">
        <v>679</v>
      </c>
      <c r="G4933" s="108" t="s">
        <v>661</v>
      </c>
      <c r="H4933" s="108" t="s">
        <v>662</v>
      </c>
      <c r="I4933" s="108" t="s">
        <v>662</v>
      </c>
      <c r="J4933" s="109">
        <v>124469.79</v>
      </c>
      <c r="K4933" s="107">
        <v>2020</v>
      </c>
      <c r="L4933" s="98"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98" t="b">
        <f t="shared" si="76"/>
        <v>1</v>
      </c>
    </row>
    <row r="4934" spans="1:13">
      <c r="A4934" s="107">
        <v>62164</v>
      </c>
      <c r="B4934" s="108" t="s">
        <v>4126</v>
      </c>
      <c r="C4934" s="108" t="s">
        <v>4127</v>
      </c>
      <c r="D4934" s="107">
        <v>61699</v>
      </c>
      <c r="E4934" s="108" t="s">
        <v>80</v>
      </c>
      <c r="F4934" s="108" t="s">
        <v>679</v>
      </c>
      <c r="G4934" s="108" t="s">
        <v>661</v>
      </c>
      <c r="H4934" s="108" t="s">
        <v>662</v>
      </c>
      <c r="I4934" s="108" t="s">
        <v>662</v>
      </c>
      <c r="J4934" s="109">
        <v>7580</v>
      </c>
      <c r="K4934" s="107">
        <v>2020</v>
      </c>
      <c r="L4934" s="98"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98" t="b">
        <f t="shared" si="76"/>
        <v>1</v>
      </c>
    </row>
    <row r="4935" spans="1:13">
      <c r="A4935" s="107">
        <v>62165</v>
      </c>
      <c r="B4935" s="108" t="s">
        <v>4128</v>
      </c>
      <c r="C4935" s="108" t="s">
        <v>4129</v>
      </c>
      <c r="D4935" s="107">
        <v>61624</v>
      </c>
      <c r="E4935" s="108" t="s">
        <v>35</v>
      </c>
      <c r="F4935" s="108" t="s">
        <v>679</v>
      </c>
      <c r="G4935" s="108" t="s">
        <v>661</v>
      </c>
      <c r="H4935" s="108" t="s">
        <v>662</v>
      </c>
      <c r="I4935" s="108" t="s">
        <v>662</v>
      </c>
      <c r="J4935" s="109">
        <v>10518</v>
      </c>
      <c r="K4935" s="107">
        <v>2020</v>
      </c>
      <c r="L4935" s="98"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98" t="b">
        <f t="shared" si="76"/>
        <v>1</v>
      </c>
    </row>
    <row r="4936" spans="1:13">
      <c r="A4936" s="107">
        <v>62173</v>
      </c>
      <c r="B4936" s="108" t="s">
        <v>4130</v>
      </c>
      <c r="C4936" s="108" t="s">
        <v>4131</v>
      </c>
      <c r="D4936" s="107">
        <v>61691</v>
      </c>
      <c r="E4936" s="108" t="s">
        <v>129</v>
      </c>
      <c r="F4936" s="108" t="s">
        <v>679</v>
      </c>
      <c r="G4936" s="108" t="s">
        <v>661</v>
      </c>
      <c r="H4936" s="108" t="s">
        <v>662</v>
      </c>
      <c r="I4936" s="108" t="s">
        <v>662</v>
      </c>
      <c r="J4936" s="109">
        <v>7785</v>
      </c>
      <c r="K4936" s="107">
        <v>2020</v>
      </c>
      <c r="L4936" s="98"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98"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07">
        <v>62177</v>
      </c>
      <c r="B4937" s="108" t="s">
        <v>4132</v>
      </c>
      <c r="C4937" s="108" t="s">
        <v>4132</v>
      </c>
      <c r="D4937" s="107">
        <v>61709</v>
      </c>
      <c r="E4937" s="108" t="s">
        <v>16</v>
      </c>
      <c r="F4937" s="108" t="s">
        <v>679</v>
      </c>
      <c r="G4937" s="108" t="s">
        <v>661</v>
      </c>
      <c r="H4937" s="108" t="s">
        <v>662</v>
      </c>
      <c r="I4937" s="108" t="s">
        <v>662</v>
      </c>
      <c r="J4937" s="109">
        <v>9475</v>
      </c>
      <c r="K4937" s="107">
        <v>2020</v>
      </c>
      <c r="L4937" s="98"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98" t="b">
        <f t="shared" si="77"/>
        <v>1</v>
      </c>
    </row>
    <row r="4938" spans="1:13">
      <c r="A4938" s="107">
        <v>62178</v>
      </c>
      <c r="B4938" s="108" t="s">
        <v>4133</v>
      </c>
      <c r="C4938" s="108" t="s">
        <v>4133</v>
      </c>
      <c r="D4938" s="107">
        <v>61710</v>
      </c>
      <c r="E4938" s="108" t="s">
        <v>16</v>
      </c>
      <c r="F4938" s="108" t="s">
        <v>679</v>
      </c>
      <c r="G4938" s="108" t="s">
        <v>661</v>
      </c>
      <c r="H4938" s="108" t="s">
        <v>662</v>
      </c>
      <c r="I4938" s="108" t="s">
        <v>662</v>
      </c>
      <c r="J4938" s="109">
        <v>14883</v>
      </c>
      <c r="K4938" s="107">
        <v>2020</v>
      </c>
      <c r="L4938" s="98"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98" t="b">
        <f t="shared" si="77"/>
        <v>1</v>
      </c>
    </row>
    <row r="4939" spans="1:13">
      <c r="A4939" s="107">
        <v>62206</v>
      </c>
      <c r="B4939" s="108" t="s">
        <v>4134</v>
      </c>
      <c r="C4939" s="108" t="s">
        <v>794</v>
      </c>
      <c r="D4939" s="107">
        <v>6452</v>
      </c>
      <c r="E4939" s="108" t="s">
        <v>31</v>
      </c>
      <c r="F4939" s="108" t="s">
        <v>603</v>
      </c>
      <c r="G4939" s="108" t="s">
        <v>661</v>
      </c>
      <c r="H4939" s="108" t="s">
        <v>662</v>
      </c>
      <c r="I4939" s="108" t="s">
        <v>662</v>
      </c>
      <c r="J4939" s="109">
        <v>120465</v>
      </c>
      <c r="K4939" s="107">
        <v>2020</v>
      </c>
      <c r="L4939" s="98"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98" t="b">
        <f t="shared" si="77"/>
        <v>1</v>
      </c>
    </row>
    <row r="4940" spans="1:13">
      <c r="A4940" s="107">
        <v>62220</v>
      </c>
      <c r="B4940" s="108" t="s">
        <v>4135</v>
      </c>
      <c r="C4940" s="108" t="s">
        <v>4032</v>
      </c>
      <c r="D4940" s="107">
        <v>56201</v>
      </c>
      <c r="E4940" s="108" t="s">
        <v>55</v>
      </c>
      <c r="F4940" s="108" t="s">
        <v>679</v>
      </c>
      <c r="G4940" s="108" t="s">
        <v>846</v>
      </c>
      <c r="H4940" s="108" t="s">
        <v>847</v>
      </c>
      <c r="I4940" s="108" t="s">
        <v>847</v>
      </c>
      <c r="J4940" s="109">
        <v>600342</v>
      </c>
      <c r="K4940" s="107">
        <v>2020</v>
      </c>
      <c r="L4940" s="98"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98" t="b">
        <f t="shared" si="77"/>
        <v>1</v>
      </c>
    </row>
    <row r="4941" spans="1:13">
      <c r="A4941" s="107">
        <v>62227</v>
      </c>
      <c r="B4941" s="108" t="s">
        <v>4136</v>
      </c>
      <c r="C4941" s="108" t="s">
        <v>4032</v>
      </c>
      <c r="D4941" s="107">
        <v>56201</v>
      </c>
      <c r="E4941" s="108" t="s">
        <v>132</v>
      </c>
      <c r="F4941" s="108" t="s">
        <v>679</v>
      </c>
      <c r="G4941" s="108" t="s">
        <v>846</v>
      </c>
      <c r="H4941" s="108" t="s">
        <v>847</v>
      </c>
      <c r="I4941" s="108" t="s">
        <v>847</v>
      </c>
      <c r="J4941" s="109">
        <v>148388</v>
      </c>
      <c r="K4941" s="107">
        <v>2020</v>
      </c>
      <c r="L4941" s="98"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98" t="b">
        <f t="shared" si="77"/>
        <v>1</v>
      </c>
    </row>
    <row r="4942" spans="1:13">
      <c r="A4942" s="107">
        <v>62247</v>
      </c>
      <c r="B4942" s="108" t="s">
        <v>4137</v>
      </c>
      <c r="C4942" s="108" t="s">
        <v>4138</v>
      </c>
      <c r="D4942" s="107">
        <v>61758</v>
      </c>
      <c r="E4942" s="108" t="s">
        <v>126</v>
      </c>
      <c r="F4942" s="108" t="s">
        <v>679</v>
      </c>
      <c r="G4942" s="108" t="s">
        <v>846</v>
      </c>
      <c r="H4942" s="108" t="s">
        <v>847</v>
      </c>
      <c r="I4942" s="108" t="s">
        <v>847</v>
      </c>
      <c r="J4942" s="109">
        <v>553034.42000000004</v>
      </c>
      <c r="K4942" s="107">
        <v>2020</v>
      </c>
      <c r="L4942" s="98"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98" t="b">
        <f t="shared" si="77"/>
        <v>1</v>
      </c>
    </row>
    <row r="4943" spans="1:13">
      <c r="A4943" s="107">
        <v>62249</v>
      </c>
      <c r="B4943" s="108" t="s">
        <v>4139</v>
      </c>
      <c r="C4943" s="108" t="s">
        <v>4140</v>
      </c>
      <c r="D4943" s="107">
        <v>63048</v>
      </c>
      <c r="E4943" s="108" t="s">
        <v>132</v>
      </c>
      <c r="F4943" s="108" t="s">
        <v>679</v>
      </c>
      <c r="G4943" s="108" t="s">
        <v>661</v>
      </c>
      <c r="H4943" s="108" t="s">
        <v>662</v>
      </c>
      <c r="I4943" s="108" t="s">
        <v>662</v>
      </c>
      <c r="J4943" s="109">
        <v>477835</v>
      </c>
      <c r="K4943" s="107">
        <v>2020</v>
      </c>
      <c r="L4943" s="98"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98" t="b">
        <f t="shared" si="77"/>
        <v>1</v>
      </c>
    </row>
    <row r="4944" spans="1:13">
      <c r="A4944" s="107">
        <v>62258</v>
      </c>
      <c r="B4944" s="108" t="s">
        <v>4141</v>
      </c>
      <c r="C4944" s="108" t="s">
        <v>4142</v>
      </c>
      <c r="D4944" s="107">
        <v>61770</v>
      </c>
      <c r="E4944" s="108" t="s">
        <v>132</v>
      </c>
      <c r="F4944" s="108" t="s">
        <v>679</v>
      </c>
      <c r="G4944" s="108" t="s">
        <v>846</v>
      </c>
      <c r="H4944" s="108" t="s">
        <v>847</v>
      </c>
      <c r="I4944" s="108" t="s">
        <v>847</v>
      </c>
      <c r="J4944" s="109">
        <v>460399</v>
      </c>
      <c r="K4944" s="107">
        <v>2020</v>
      </c>
      <c r="L4944" s="98"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98" t="b">
        <f t="shared" si="77"/>
        <v>1</v>
      </c>
    </row>
    <row r="4945" spans="1:13">
      <c r="A4945" s="107">
        <v>62259</v>
      </c>
      <c r="B4945" s="108" t="s">
        <v>4143</v>
      </c>
      <c r="C4945" s="108" t="s">
        <v>4143</v>
      </c>
      <c r="D4945" s="107">
        <v>61771</v>
      </c>
      <c r="E4945" s="108" t="s">
        <v>132</v>
      </c>
      <c r="F4945" s="108" t="s">
        <v>679</v>
      </c>
      <c r="G4945" s="108" t="s">
        <v>846</v>
      </c>
      <c r="H4945" s="108" t="s">
        <v>847</v>
      </c>
      <c r="I4945" s="108" t="s">
        <v>847</v>
      </c>
      <c r="J4945" s="109">
        <v>1286943</v>
      </c>
      <c r="K4945" s="107">
        <v>2020</v>
      </c>
      <c r="L4945" s="98"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98" t="b">
        <f t="shared" si="77"/>
        <v>1</v>
      </c>
    </row>
    <row r="4946" spans="1:13">
      <c r="A4946" s="107">
        <v>62269</v>
      </c>
      <c r="B4946" s="108" t="s">
        <v>4144</v>
      </c>
      <c r="C4946" s="108" t="s">
        <v>2795</v>
      </c>
      <c r="D4946" s="107">
        <v>57170</v>
      </c>
      <c r="E4946" s="108" t="s">
        <v>76</v>
      </c>
      <c r="F4946" s="108" t="s">
        <v>679</v>
      </c>
      <c r="G4946" s="108" t="s">
        <v>846</v>
      </c>
      <c r="H4946" s="108" t="s">
        <v>847</v>
      </c>
      <c r="I4946" s="108" t="s">
        <v>847</v>
      </c>
      <c r="J4946" s="109">
        <v>388904</v>
      </c>
      <c r="K4946" s="107">
        <v>2020</v>
      </c>
      <c r="L4946" s="98"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98" t="b">
        <f t="shared" si="77"/>
        <v>1</v>
      </c>
    </row>
    <row r="4947" spans="1:13">
      <c r="A4947" s="107">
        <v>62288</v>
      </c>
      <c r="B4947" s="108" t="s">
        <v>4145</v>
      </c>
      <c r="C4947" s="108" t="s">
        <v>2795</v>
      </c>
      <c r="D4947" s="107">
        <v>57170</v>
      </c>
      <c r="E4947" s="108" t="s">
        <v>16</v>
      </c>
      <c r="F4947" s="108" t="s">
        <v>679</v>
      </c>
      <c r="G4947" s="108" t="s">
        <v>661</v>
      </c>
      <c r="H4947" s="108" t="s">
        <v>662</v>
      </c>
      <c r="I4947" s="108" t="s">
        <v>662</v>
      </c>
      <c r="J4947" s="109">
        <v>253578</v>
      </c>
      <c r="K4947" s="107">
        <v>2020</v>
      </c>
      <c r="L4947" s="98"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98" t="b">
        <f t="shared" si="77"/>
        <v>1</v>
      </c>
    </row>
    <row r="4948" spans="1:13">
      <c r="A4948" s="107">
        <v>62290</v>
      </c>
      <c r="B4948" s="108" t="s">
        <v>4146</v>
      </c>
      <c r="C4948" s="108" t="s">
        <v>958</v>
      </c>
      <c r="D4948" s="107">
        <v>5109</v>
      </c>
      <c r="E4948" s="108" t="s">
        <v>73</v>
      </c>
      <c r="F4948" s="108" t="s">
        <v>603</v>
      </c>
      <c r="G4948" s="108" t="s">
        <v>846</v>
      </c>
      <c r="H4948" s="108" t="s">
        <v>847</v>
      </c>
      <c r="I4948" s="108" t="s">
        <v>847</v>
      </c>
      <c r="J4948" s="109">
        <v>301028</v>
      </c>
      <c r="K4948" s="107">
        <v>2020</v>
      </c>
      <c r="L4948" s="98"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98" t="b">
        <f t="shared" si="77"/>
        <v>1</v>
      </c>
    </row>
    <row r="4949" spans="1:13">
      <c r="A4949" s="107">
        <v>62291</v>
      </c>
      <c r="B4949" s="108" t="s">
        <v>4147</v>
      </c>
      <c r="C4949" s="108" t="s">
        <v>4147</v>
      </c>
      <c r="D4949" s="107">
        <v>61815</v>
      </c>
      <c r="E4949" s="108" t="s">
        <v>76</v>
      </c>
      <c r="F4949" s="108" t="s">
        <v>679</v>
      </c>
      <c r="G4949" s="108" t="s">
        <v>846</v>
      </c>
      <c r="H4949" s="108" t="s">
        <v>847</v>
      </c>
      <c r="I4949" s="108" t="s">
        <v>847</v>
      </c>
      <c r="J4949" s="109">
        <v>141079</v>
      </c>
      <c r="K4949" s="107">
        <v>2020</v>
      </c>
      <c r="L4949" s="98"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98" t="b">
        <f t="shared" si="77"/>
        <v>1</v>
      </c>
    </row>
    <row r="4950" spans="1:13">
      <c r="A4950" s="107">
        <v>62301</v>
      </c>
      <c r="B4950" s="108" t="s">
        <v>4148</v>
      </c>
      <c r="C4950" s="108" t="s">
        <v>4149</v>
      </c>
      <c r="D4950" s="107">
        <v>61012</v>
      </c>
      <c r="E4950" s="108" t="s">
        <v>121</v>
      </c>
      <c r="F4950" s="108" t="s">
        <v>679</v>
      </c>
      <c r="G4950" s="108" t="s">
        <v>661</v>
      </c>
      <c r="H4950" s="108" t="s">
        <v>662</v>
      </c>
      <c r="I4950" s="108" t="s">
        <v>662</v>
      </c>
      <c r="J4950" s="109">
        <v>3494</v>
      </c>
      <c r="K4950" s="107">
        <v>2020</v>
      </c>
      <c r="L4950" s="98"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98" t="b">
        <f t="shared" si="77"/>
        <v>1</v>
      </c>
    </row>
    <row r="4951" spans="1:13">
      <c r="A4951" s="107">
        <v>62302</v>
      </c>
      <c r="B4951" s="108" t="s">
        <v>4150</v>
      </c>
      <c r="C4951" s="108" t="s">
        <v>4149</v>
      </c>
      <c r="D4951" s="107">
        <v>61012</v>
      </c>
      <c r="E4951" s="108" t="s">
        <v>121</v>
      </c>
      <c r="F4951" s="108" t="s">
        <v>679</v>
      </c>
      <c r="G4951" s="108" t="s">
        <v>661</v>
      </c>
      <c r="H4951" s="108" t="s">
        <v>662</v>
      </c>
      <c r="I4951" s="108" t="s">
        <v>662</v>
      </c>
      <c r="J4951" s="109">
        <v>6521</v>
      </c>
      <c r="K4951" s="107">
        <v>2020</v>
      </c>
      <c r="L4951" s="98"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98" t="b">
        <f t="shared" si="77"/>
        <v>1</v>
      </c>
    </row>
    <row r="4952" spans="1:13">
      <c r="A4952" s="107">
        <v>62323</v>
      </c>
      <c r="B4952" s="108" t="s">
        <v>4151</v>
      </c>
      <c r="C4952" s="108" t="s">
        <v>4152</v>
      </c>
      <c r="D4952" s="107">
        <v>61821</v>
      </c>
      <c r="E4952" s="108" t="s">
        <v>68</v>
      </c>
      <c r="F4952" s="108" t="s">
        <v>1454</v>
      </c>
      <c r="G4952" s="108" t="s">
        <v>661</v>
      </c>
      <c r="H4952" s="108" t="s">
        <v>662</v>
      </c>
      <c r="I4952" s="108" t="s">
        <v>662</v>
      </c>
      <c r="J4952" s="109">
        <v>2870</v>
      </c>
      <c r="K4952" s="107">
        <v>2020</v>
      </c>
      <c r="L4952" s="98"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98" t="b">
        <f t="shared" si="77"/>
        <v>0</v>
      </c>
    </row>
    <row r="4953" spans="1:13">
      <c r="A4953" s="107">
        <v>62340</v>
      </c>
      <c r="B4953" s="108" t="s">
        <v>4153</v>
      </c>
      <c r="C4953" s="108" t="s">
        <v>4153</v>
      </c>
      <c r="D4953" s="107">
        <v>61838</v>
      </c>
      <c r="E4953" s="108" t="s">
        <v>104</v>
      </c>
      <c r="F4953" s="108" t="s">
        <v>679</v>
      </c>
      <c r="G4953" s="108" t="s">
        <v>661</v>
      </c>
      <c r="H4953" s="108" t="s">
        <v>662</v>
      </c>
      <c r="I4953" s="108" t="s">
        <v>662</v>
      </c>
      <c r="J4953" s="109">
        <v>179206</v>
      </c>
      <c r="K4953" s="107">
        <v>2020</v>
      </c>
      <c r="L4953" s="98"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98" t="b">
        <f t="shared" si="77"/>
        <v>1</v>
      </c>
    </row>
    <row r="4954" spans="1:13">
      <c r="A4954" s="107">
        <v>62356</v>
      </c>
      <c r="B4954" s="108" t="s">
        <v>4154</v>
      </c>
      <c r="C4954" s="108" t="s">
        <v>4155</v>
      </c>
      <c r="D4954" s="107">
        <v>61886</v>
      </c>
      <c r="E4954" s="108" t="s">
        <v>132</v>
      </c>
      <c r="F4954" s="108" t="s">
        <v>679</v>
      </c>
      <c r="G4954" s="108" t="s">
        <v>846</v>
      </c>
      <c r="H4954" s="108" t="s">
        <v>847</v>
      </c>
      <c r="I4954" s="108" t="s">
        <v>847</v>
      </c>
      <c r="J4954" s="109">
        <v>742123</v>
      </c>
      <c r="K4954" s="107">
        <v>2020</v>
      </c>
      <c r="L4954" s="98"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98" t="b">
        <f t="shared" si="77"/>
        <v>1</v>
      </c>
    </row>
    <row r="4955" spans="1:13">
      <c r="A4955" s="107">
        <v>62364</v>
      </c>
      <c r="B4955" s="108" t="s">
        <v>4156</v>
      </c>
      <c r="C4955" s="108" t="s">
        <v>4157</v>
      </c>
      <c r="D4955" s="107">
        <v>61890</v>
      </c>
      <c r="E4955" s="108" t="s">
        <v>76</v>
      </c>
      <c r="F4955" s="108" t="s">
        <v>679</v>
      </c>
      <c r="G4955" s="108" t="s">
        <v>846</v>
      </c>
      <c r="H4955" s="108" t="s">
        <v>847</v>
      </c>
      <c r="I4955" s="108" t="s">
        <v>847</v>
      </c>
      <c r="J4955" s="109">
        <v>81879</v>
      </c>
      <c r="K4955" s="107">
        <v>2020</v>
      </c>
      <c r="L4955" s="98"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98" t="b">
        <f t="shared" si="77"/>
        <v>1</v>
      </c>
    </row>
    <row r="4956" spans="1:13">
      <c r="A4956" s="107">
        <v>62367</v>
      </c>
      <c r="B4956" s="108" t="s">
        <v>4158</v>
      </c>
      <c r="C4956" s="108" t="s">
        <v>4159</v>
      </c>
      <c r="D4956" s="107">
        <v>61899</v>
      </c>
      <c r="E4956" s="108" t="s">
        <v>35</v>
      </c>
      <c r="F4956" s="108" t="s">
        <v>679</v>
      </c>
      <c r="G4956" s="108" t="s">
        <v>661</v>
      </c>
      <c r="H4956" s="108" t="s">
        <v>662</v>
      </c>
      <c r="I4956" s="108" t="s">
        <v>662</v>
      </c>
      <c r="J4956" s="109">
        <v>220873.02</v>
      </c>
      <c r="K4956" s="107">
        <v>2020</v>
      </c>
      <c r="L4956" s="98"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98" t="b">
        <f t="shared" si="77"/>
        <v>1</v>
      </c>
    </row>
    <row r="4957" spans="1:13">
      <c r="A4957" s="107">
        <v>62373</v>
      </c>
      <c r="B4957" s="108" t="s">
        <v>4160</v>
      </c>
      <c r="C4957" s="108" t="s">
        <v>4161</v>
      </c>
      <c r="D4957" s="107">
        <v>19499</v>
      </c>
      <c r="E4957" s="108" t="s">
        <v>21</v>
      </c>
      <c r="F4957" s="108" t="s">
        <v>603</v>
      </c>
      <c r="G4957" s="108" t="s">
        <v>725</v>
      </c>
      <c r="H4957" s="108" t="s">
        <v>726</v>
      </c>
      <c r="I4957" s="108" t="s">
        <v>727</v>
      </c>
      <c r="J4957" s="109">
        <v>-133</v>
      </c>
      <c r="K4957" s="107">
        <v>2020</v>
      </c>
      <c r="L4957" s="98"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98" t="b">
        <f t="shared" si="77"/>
        <v>1</v>
      </c>
    </row>
    <row r="4958" spans="1:13">
      <c r="A4958" s="107">
        <v>62375</v>
      </c>
      <c r="B4958" s="108" t="s">
        <v>4162</v>
      </c>
      <c r="C4958" s="108" t="s">
        <v>4162</v>
      </c>
      <c r="D4958" s="107">
        <v>61911</v>
      </c>
      <c r="E4958" s="108" t="s">
        <v>35</v>
      </c>
      <c r="F4958" s="108" t="s">
        <v>679</v>
      </c>
      <c r="G4958" s="108" t="s">
        <v>661</v>
      </c>
      <c r="H4958" s="108" t="s">
        <v>662</v>
      </c>
      <c r="I4958" s="108" t="s">
        <v>662</v>
      </c>
      <c r="J4958" s="109">
        <v>276272</v>
      </c>
      <c r="K4958" s="107">
        <v>2020</v>
      </c>
      <c r="L4958" s="98"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98" t="b">
        <f t="shared" si="77"/>
        <v>1</v>
      </c>
    </row>
    <row r="4959" spans="1:13">
      <c r="A4959" s="107">
        <v>62376</v>
      </c>
      <c r="B4959" s="108" t="s">
        <v>4163</v>
      </c>
      <c r="C4959" s="108" t="s">
        <v>4164</v>
      </c>
      <c r="D4959" s="107">
        <v>61912</v>
      </c>
      <c r="E4959" s="108" t="s">
        <v>21</v>
      </c>
      <c r="F4959" s="108" t="s">
        <v>679</v>
      </c>
      <c r="G4959" s="108" t="s">
        <v>661</v>
      </c>
      <c r="H4959" s="108" t="s">
        <v>662</v>
      </c>
      <c r="I4959" s="108" t="s">
        <v>662</v>
      </c>
      <c r="J4959" s="109">
        <v>86395</v>
      </c>
      <c r="K4959" s="107">
        <v>2020</v>
      </c>
      <c r="L4959" s="98"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98" t="b">
        <f t="shared" si="77"/>
        <v>1</v>
      </c>
    </row>
    <row r="4960" spans="1:13">
      <c r="A4960" s="107">
        <v>62377</v>
      </c>
      <c r="B4960" s="108" t="s">
        <v>4165</v>
      </c>
      <c r="C4960" s="108" t="s">
        <v>810</v>
      </c>
      <c r="D4960" s="107">
        <v>7140</v>
      </c>
      <c r="E4960" s="108" t="s">
        <v>35</v>
      </c>
      <c r="F4960" s="108" t="s">
        <v>603</v>
      </c>
      <c r="G4960" s="108" t="s">
        <v>661</v>
      </c>
      <c r="H4960" s="108" t="s">
        <v>662</v>
      </c>
      <c r="I4960" s="108" t="s">
        <v>662</v>
      </c>
      <c r="J4960" s="109">
        <v>53239</v>
      </c>
      <c r="K4960" s="107">
        <v>2020</v>
      </c>
      <c r="L4960" s="98"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98" t="b">
        <f t="shared" si="77"/>
        <v>1</v>
      </c>
    </row>
    <row r="4961" spans="1:13">
      <c r="A4961" s="107">
        <v>62380</v>
      </c>
      <c r="B4961" s="108" t="s">
        <v>4166</v>
      </c>
      <c r="C4961" s="108" t="s">
        <v>4166</v>
      </c>
      <c r="D4961" s="107">
        <v>61915</v>
      </c>
      <c r="E4961" s="108" t="s">
        <v>107</v>
      </c>
      <c r="F4961" s="108" t="s">
        <v>679</v>
      </c>
      <c r="G4961" s="108" t="s">
        <v>846</v>
      </c>
      <c r="H4961" s="108" t="s">
        <v>847</v>
      </c>
      <c r="I4961" s="108" t="s">
        <v>847</v>
      </c>
      <c r="J4961" s="109">
        <v>879469</v>
      </c>
      <c r="K4961" s="107">
        <v>2020</v>
      </c>
      <c r="L4961" s="98"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98" t="b">
        <f t="shared" si="77"/>
        <v>1</v>
      </c>
    </row>
    <row r="4962" spans="1:13">
      <c r="A4962" s="107">
        <v>62381</v>
      </c>
      <c r="B4962" s="108" t="s">
        <v>4167</v>
      </c>
      <c r="C4962" s="108" t="s">
        <v>1167</v>
      </c>
      <c r="D4962" s="107">
        <v>7601</v>
      </c>
      <c r="E4962" s="108" t="s">
        <v>137</v>
      </c>
      <c r="F4962" s="108" t="s">
        <v>603</v>
      </c>
      <c r="G4962" s="108" t="s">
        <v>725</v>
      </c>
      <c r="H4962" s="108" t="s">
        <v>726</v>
      </c>
      <c r="I4962" s="108" t="s">
        <v>727</v>
      </c>
      <c r="J4962" s="109">
        <v>-1372</v>
      </c>
      <c r="K4962" s="107">
        <v>2020</v>
      </c>
      <c r="L4962" s="98"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98" t="b">
        <f t="shared" si="77"/>
        <v>1</v>
      </c>
    </row>
    <row r="4963" spans="1:13">
      <c r="A4963" s="107">
        <v>62381</v>
      </c>
      <c r="B4963" s="108" t="s">
        <v>4167</v>
      </c>
      <c r="C4963" s="108" t="s">
        <v>1167</v>
      </c>
      <c r="D4963" s="107">
        <v>7601</v>
      </c>
      <c r="E4963" s="108" t="s">
        <v>137</v>
      </c>
      <c r="F4963" s="108" t="s">
        <v>603</v>
      </c>
      <c r="G4963" s="108" t="s">
        <v>661</v>
      </c>
      <c r="H4963" s="108" t="s">
        <v>662</v>
      </c>
      <c r="I4963" s="108" t="s">
        <v>662</v>
      </c>
      <c r="J4963" s="109">
        <v>7439</v>
      </c>
      <c r="K4963" s="107">
        <v>2020</v>
      </c>
      <c r="L4963" s="98"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98" t="b">
        <f t="shared" si="77"/>
        <v>1</v>
      </c>
    </row>
    <row r="4964" spans="1:13">
      <c r="A4964" s="107">
        <v>62382</v>
      </c>
      <c r="B4964" s="108" t="s">
        <v>4168</v>
      </c>
      <c r="C4964" s="108" t="s">
        <v>1167</v>
      </c>
      <c r="D4964" s="107">
        <v>7601</v>
      </c>
      <c r="E4964" s="108" t="s">
        <v>137</v>
      </c>
      <c r="F4964" s="108" t="s">
        <v>603</v>
      </c>
      <c r="G4964" s="108" t="s">
        <v>725</v>
      </c>
      <c r="H4964" s="108" t="s">
        <v>726</v>
      </c>
      <c r="I4964" s="108" t="s">
        <v>727</v>
      </c>
      <c r="J4964" s="109">
        <v>-1371</v>
      </c>
      <c r="K4964" s="107">
        <v>2020</v>
      </c>
      <c r="L4964" s="98"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98" t="b">
        <f t="shared" si="77"/>
        <v>1</v>
      </c>
    </row>
    <row r="4965" spans="1:13">
      <c r="A4965" s="107">
        <v>62382</v>
      </c>
      <c r="B4965" s="108" t="s">
        <v>4168</v>
      </c>
      <c r="C4965" s="108" t="s">
        <v>1167</v>
      </c>
      <c r="D4965" s="107">
        <v>7601</v>
      </c>
      <c r="E4965" s="108" t="s">
        <v>137</v>
      </c>
      <c r="F4965" s="108" t="s">
        <v>603</v>
      </c>
      <c r="G4965" s="108" t="s">
        <v>661</v>
      </c>
      <c r="H4965" s="108" t="s">
        <v>662</v>
      </c>
      <c r="I4965" s="108" t="s">
        <v>662</v>
      </c>
      <c r="J4965" s="109">
        <v>8369</v>
      </c>
      <c r="K4965" s="107">
        <v>2020</v>
      </c>
      <c r="L4965" s="98"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98" t="b">
        <f t="shared" si="77"/>
        <v>1</v>
      </c>
    </row>
    <row r="4966" spans="1:13">
      <c r="A4966" s="107">
        <v>62383</v>
      </c>
      <c r="B4966" s="108" t="s">
        <v>4169</v>
      </c>
      <c r="C4966" s="108" t="s">
        <v>1167</v>
      </c>
      <c r="D4966" s="107">
        <v>7601</v>
      </c>
      <c r="E4966" s="108" t="s">
        <v>137</v>
      </c>
      <c r="F4966" s="108" t="s">
        <v>603</v>
      </c>
      <c r="G4966" s="108" t="s">
        <v>725</v>
      </c>
      <c r="H4966" s="108" t="s">
        <v>726</v>
      </c>
      <c r="I4966" s="108" t="s">
        <v>727</v>
      </c>
      <c r="J4966" s="109">
        <v>-1369</v>
      </c>
      <c r="K4966" s="107">
        <v>2020</v>
      </c>
      <c r="L4966" s="98"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98" t="b">
        <f t="shared" si="77"/>
        <v>1</v>
      </c>
    </row>
    <row r="4967" spans="1:13">
      <c r="A4967" s="107">
        <v>62383</v>
      </c>
      <c r="B4967" s="108" t="s">
        <v>4169</v>
      </c>
      <c r="C4967" s="108" t="s">
        <v>1167</v>
      </c>
      <c r="D4967" s="107">
        <v>7601</v>
      </c>
      <c r="E4967" s="108" t="s">
        <v>137</v>
      </c>
      <c r="F4967" s="108" t="s">
        <v>603</v>
      </c>
      <c r="G4967" s="108" t="s">
        <v>661</v>
      </c>
      <c r="H4967" s="108" t="s">
        <v>662</v>
      </c>
      <c r="I4967" s="108" t="s">
        <v>662</v>
      </c>
      <c r="J4967" s="109">
        <v>7136</v>
      </c>
      <c r="K4967" s="107">
        <v>2020</v>
      </c>
      <c r="L4967" s="98"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98" t="b">
        <f t="shared" si="77"/>
        <v>1</v>
      </c>
    </row>
    <row r="4968" spans="1:13">
      <c r="A4968" s="107">
        <v>62394</v>
      </c>
      <c r="B4968" s="108" t="s">
        <v>4170</v>
      </c>
      <c r="C4968" s="108" t="s">
        <v>794</v>
      </c>
      <c r="D4968" s="107">
        <v>6452</v>
      </c>
      <c r="E4968" s="108" t="s">
        <v>31</v>
      </c>
      <c r="F4968" s="108" t="s">
        <v>603</v>
      </c>
      <c r="G4968" s="108" t="s">
        <v>661</v>
      </c>
      <c r="H4968" s="108" t="s">
        <v>662</v>
      </c>
      <c r="I4968" s="108" t="s">
        <v>662</v>
      </c>
      <c r="J4968" s="109">
        <v>136332</v>
      </c>
      <c r="K4968" s="107">
        <v>2020</v>
      </c>
      <c r="L4968" s="98"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98" t="b">
        <f t="shared" si="77"/>
        <v>1</v>
      </c>
    </row>
    <row r="4969" spans="1:13">
      <c r="A4969" s="107">
        <v>62399</v>
      </c>
      <c r="B4969" s="108" t="s">
        <v>4171</v>
      </c>
      <c r="C4969" s="108" t="s">
        <v>4172</v>
      </c>
      <c r="D4969" s="107">
        <v>61934</v>
      </c>
      <c r="E4969" s="108" t="s">
        <v>134</v>
      </c>
      <c r="F4969" s="108" t="s">
        <v>679</v>
      </c>
      <c r="G4969" s="108" t="s">
        <v>661</v>
      </c>
      <c r="H4969" s="108" t="s">
        <v>662</v>
      </c>
      <c r="I4969" s="108" t="s">
        <v>662</v>
      </c>
      <c r="J4969" s="109">
        <v>148846</v>
      </c>
      <c r="K4969" s="107">
        <v>2020</v>
      </c>
      <c r="L4969" s="98"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98" t="b">
        <f t="shared" si="77"/>
        <v>1</v>
      </c>
    </row>
    <row r="4970" spans="1:13">
      <c r="A4970" s="107">
        <v>62415</v>
      </c>
      <c r="B4970" s="108" t="s">
        <v>4173</v>
      </c>
      <c r="C4970" s="108" t="s">
        <v>2786</v>
      </c>
      <c r="D4970" s="107">
        <v>56215</v>
      </c>
      <c r="E4970" s="108" t="s">
        <v>132</v>
      </c>
      <c r="F4970" s="108" t="s">
        <v>679</v>
      </c>
      <c r="G4970" s="108" t="s">
        <v>661</v>
      </c>
      <c r="H4970" s="108" t="s">
        <v>662</v>
      </c>
      <c r="I4970" s="108" t="s">
        <v>662</v>
      </c>
      <c r="J4970" s="109">
        <v>247279</v>
      </c>
      <c r="K4970" s="107">
        <v>2020</v>
      </c>
      <c r="L4970" s="98"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98" t="b">
        <f t="shared" si="77"/>
        <v>1</v>
      </c>
    </row>
    <row r="4971" spans="1:13">
      <c r="A4971" s="107">
        <v>62417</v>
      </c>
      <c r="B4971" s="108" t="s">
        <v>4174</v>
      </c>
      <c r="C4971" s="108" t="s">
        <v>2786</v>
      </c>
      <c r="D4971" s="107">
        <v>56215</v>
      </c>
      <c r="E4971" s="108" t="s">
        <v>132</v>
      </c>
      <c r="F4971" s="108" t="s">
        <v>679</v>
      </c>
      <c r="G4971" s="108" t="s">
        <v>846</v>
      </c>
      <c r="H4971" s="108" t="s">
        <v>847</v>
      </c>
      <c r="I4971" s="108" t="s">
        <v>847</v>
      </c>
      <c r="J4971" s="109">
        <v>205583</v>
      </c>
      <c r="K4971" s="107">
        <v>2020</v>
      </c>
      <c r="L4971" s="98"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98" t="b">
        <f t="shared" si="77"/>
        <v>1</v>
      </c>
    </row>
    <row r="4972" spans="1:13">
      <c r="A4972" s="107">
        <v>62422</v>
      </c>
      <c r="B4972" s="108" t="s">
        <v>4175</v>
      </c>
      <c r="C4972" s="108" t="s">
        <v>4176</v>
      </c>
      <c r="D4972" s="107">
        <v>61949</v>
      </c>
      <c r="E4972" s="108" t="s">
        <v>73</v>
      </c>
      <c r="F4972" s="108" t="s">
        <v>679</v>
      </c>
      <c r="G4972" s="108" t="s">
        <v>661</v>
      </c>
      <c r="H4972" s="108" t="s">
        <v>662</v>
      </c>
      <c r="I4972" s="108" t="s">
        <v>662</v>
      </c>
      <c r="J4972" s="109">
        <v>1450</v>
      </c>
      <c r="K4972" s="107">
        <v>2020</v>
      </c>
      <c r="L4972" s="98"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98" t="b">
        <f t="shared" si="77"/>
        <v>1</v>
      </c>
    </row>
    <row r="4973" spans="1:13">
      <c r="A4973" s="107">
        <v>62431</v>
      </c>
      <c r="B4973" s="108" t="s">
        <v>4177</v>
      </c>
      <c r="C4973" s="108" t="s">
        <v>4177</v>
      </c>
      <c r="D4973" s="107">
        <v>61981</v>
      </c>
      <c r="E4973" s="108" t="s">
        <v>126</v>
      </c>
      <c r="F4973" s="108" t="s">
        <v>679</v>
      </c>
      <c r="G4973" s="108" t="s">
        <v>846</v>
      </c>
      <c r="H4973" s="108" t="s">
        <v>847</v>
      </c>
      <c r="I4973" s="108" t="s">
        <v>847</v>
      </c>
      <c r="J4973" s="109">
        <v>118495</v>
      </c>
      <c r="K4973" s="107">
        <v>2020</v>
      </c>
      <c r="L4973" s="98"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98" t="b">
        <f t="shared" si="77"/>
        <v>1</v>
      </c>
    </row>
    <row r="4974" spans="1:13">
      <c r="A4974" s="107">
        <v>62440</v>
      </c>
      <c r="B4974" s="108" t="s">
        <v>4178</v>
      </c>
      <c r="C4974" s="108" t="s">
        <v>4179</v>
      </c>
      <c r="D4974" s="107">
        <v>61954</v>
      </c>
      <c r="E4974" s="108" t="s">
        <v>25</v>
      </c>
      <c r="F4974" s="108" t="s">
        <v>679</v>
      </c>
      <c r="G4974" s="108" t="s">
        <v>661</v>
      </c>
      <c r="H4974" s="108" t="s">
        <v>662</v>
      </c>
      <c r="I4974" s="108" t="s">
        <v>662</v>
      </c>
      <c r="J4974" s="109">
        <v>5963</v>
      </c>
      <c r="K4974" s="107">
        <v>2020</v>
      </c>
      <c r="L4974" s="98"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98" t="b">
        <f t="shared" si="77"/>
        <v>1</v>
      </c>
    </row>
    <row r="4975" spans="1:13">
      <c r="A4975" s="107">
        <v>62444</v>
      </c>
      <c r="B4975" s="108" t="s">
        <v>4180</v>
      </c>
      <c r="C4975" s="108" t="s">
        <v>2610</v>
      </c>
      <c r="D4975" s="107">
        <v>61728</v>
      </c>
      <c r="E4975" s="108" t="s">
        <v>118</v>
      </c>
      <c r="F4975" s="108" t="s">
        <v>679</v>
      </c>
      <c r="G4975" s="108" t="s">
        <v>725</v>
      </c>
      <c r="H4975" s="108" t="s">
        <v>726</v>
      </c>
      <c r="I4975" s="108" t="s">
        <v>727</v>
      </c>
      <c r="J4975" s="109">
        <v>-4288</v>
      </c>
      <c r="K4975" s="107">
        <v>2020</v>
      </c>
      <c r="L4975" s="98"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98" t="b">
        <f t="shared" si="77"/>
        <v>1</v>
      </c>
    </row>
    <row r="4976" spans="1:13">
      <c r="A4976" s="107">
        <v>62445</v>
      </c>
      <c r="B4976" s="108" t="s">
        <v>4181</v>
      </c>
      <c r="C4976" s="108" t="s">
        <v>4182</v>
      </c>
      <c r="D4976" s="107">
        <v>61973</v>
      </c>
      <c r="E4976" s="108" t="s">
        <v>21</v>
      </c>
      <c r="F4976" s="108" t="s">
        <v>679</v>
      </c>
      <c r="G4976" s="108" t="s">
        <v>846</v>
      </c>
      <c r="H4976" s="108" t="s">
        <v>847</v>
      </c>
      <c r="I4976" s="108" t="s">
        <v>847</v>
      </c>
      <c r="J4976" s="109">
        <v>179137</v>
      </c>
      <c r="K4976" s="107">
        <v>2020</v>
      </c>
      <c r="L4976" s="98"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98" t="b">
        <f t="shared" si="77"/>
        <v>1</v>
      </c>
    </row>
    <row r="4977" spans="1:13">
      <c r="A4977" s="107">
        <v>62448</v>
      </c>
      <c r="B4977" s="108" t="s">
        <v>4183</v>
      </c>
      <c r="C4977" s="108" t="s">
        <v>4184</v>
      </c>
      <c r="D4977" s="107">
        <v>61960</v>
      </c>
      <c r="E4977" s="108" t="s">
        <v>132</v>
      </c>
      <c r="F4977" s="108" t="s">
        <v>679</v>
      </c>
      <c r="G4977" s="108" t="s">
        <v>661</v>
      </c>
      <c r="H4977" s="108" t="s">
        <v>662</v>
      </c>
      <c r="I4977" s="108" t="s">
        <v>662</v>
      </c>
      <c r="J4977" s="109">
        <v>249561</v>
      </c>
      <c r="K4977" s="107">
        <v>2020</v>
      </c>
      <c r="L4977" s="98"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98" t="b">
        <f t="shared" si="77"/>
        <v>1</v>
      </c>
    </row>
    <row r="4978" spans="1:13">
      <c r="A4978" s="107">
        <v>62464</v>
      </c>
      <c r="B4978" s="108" t="s">
        <v>4185</v>
      </c>
      <c r="C4978" s="108" t="s">
        <v>2910</v>
      </c>
      <c r="D4978" s="107">
        <v>61219</v>
      </c>
      <c r="E4978" s="108" t="s">
        <v>16</v>
      </c>
      <c r="F4978" s="108" t="s">
        <v>679</v>
      </c>
      <c r="G4978" s="108" t="s">
        <v>661</v>
      </c>
      <c r="H4978" s="108" t="s">
        <v>662</v>
      </c>
      <c r="I4978" s="108" t="s">
        <v>662</v>
      </c>
      <c r="J4978" s="109">
        <v>5536</v>
      </c>
      <c r="K4978" s="107">
        <v>2020</v>
      </c>
      <c r="L4978" s="98"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98" t="b">
        <f t="shared" si="77"/>
        <v>1</v>
      </c>
    </row>
    <row r="4979" spans="1:13">
      <c r="A4979" s="107">
        <v>62465</v>
      </c>
      <c r="B4979" s="108" t="s">
        <v>4186</v>
      </c>
      <c r="C4979" s="108" t="s">
        <v>2910</v>
      </c>
      <c r="D4979" s="107">
        <v>61219</v>
      </c>
      <c r="E4979" s="108" t="s">
        <v>16</v>
      </c>
      <c r="F4979" s="108" t="s">
        <v>679</v>
      </c>
      <c r="G4979" s="108" t="s">
        <v>661</v>
      </c>
      <c r="H4979" s="108" t="s">
        <v>662</v>
      </c>
      <c r="I4979" s="108" t="s">
        <v>662</v>
      </c>
      <c r="J4979" s="109">
        <v>5795</v>
      </c>
      <c r="K4979" s="107">
        <v>2020</v>
      </c>
      <c r="L4979" s="98"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98" t="b">
        <f t="shared" si="77"/>
        <v>1</v>
      </c>
    </row>
    <row r="4980" spans="1:13">
      <c r="A4980" s="107">
        <v>62469</v>
      </c>
      <c r="B4980" s="108" t="s">
        <v>4187</v>
      </c>
      <c r="C4980" s="108" t="s">
        <v>4188</v>
      </c>
      <c r="D4980" s="107">
        <v>62802</v>
      </c>
      <c r="E4980" s="108" t="s">
        <v>134</v>
      </c>
      <c r="F4980" s="108" t="s">
        <v>679</v>
      </c>
      <c r="G4980" s="108" t="s">
        <v>661</v>
      </c>
      <c r="H4980" s="108" t="s">
        <v>662</v>
      </c>
      <c r="I4980" s="108" t="s">
        <v>662</v>
      </c>
      <c r="J4980" s="109">
        <v>29084</v>
      </c>
      <c r="K4980" s="107">
        <v>2020</v>
      </c>
      <c r="L4980" s="98"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98" t="b">
        <f t="shared" si="77"/>
        <v>1</v>
      </c>
    </row>
    <row r="4981" spans="1:13">
      <c r="A4981" s="107">
        <v>62470</v>
      </c>
      <c r="B4981" s="108" t="s">
        <v>4189</v>
      </c>
      <c r="C4981" s="108" t="s">
        <v>4190</v>
      </c>
      <c r="D4981" s="107">
        <v>62803</v>
      </c>
      <c r="E4981" s="108" t="s">
        <v>134</v>
      </c>
      <c r="F4981" s="108" t="s">
        <v>679</v>
      </c>
      <c r="G4981" s="108" t="s">
        <v>661</v>
      </c>
      <c r="H4981" s="108" t="s">
        <v>662</v>
      </c>
      <c r="I4981" s="108" t="s">
        <v>662</v>
      </c>
      <c r="J4981" s="109">
        <v>59233</v>
      </c>
      <c r="K4981" s="107">
        <v>2020</v>
      </c>
      <c r="L4981" s="98"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98" t="b">
        <f t="shared" si="77"/>
        <v>1</v>
      </c>
    </row>
    <row r="4982" spans="1:13">
      <c r="A4982" s="107">
        <v>62478</v>
      </c>
      <c r="B4982" s="108" t="s">
        <v>4191</v>
      </c>
      <c r="C4982" s="108" t="s">
        <v>901</v>
      </c>
      <c r="D4982" s="107">
        <v>5860</v>
      </c>
      <c r="E4982" s="108" t="s">
        <v>84</v>
      </c>
      <c r="F4982" s="108" t="s">
        <v>603</v>
      </c>
      <c r="G4982" s="108" t="s">
        <v>846</v>
      </c>
      <c r="H4982" s="108" t="s">
        <v>847</v>
      </c>
      <c r="I4982" s="108" t="s">
        <v>847</v>
      </c>
      <c r="J4982" s="109">
        <v>154</v>
      </c>
      <c r="K4982" s="107">
        <v>2020</v>
      </c>
      <c r="L4982" s="98"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98" t="b">
        <f t="shared" si="77"/>
        <v>1</v>
      </c>
    </row>
    <row r="4983" spans="1:13">
      <c r="A4983" s="107">
        <v>62482</v>
      </c>
      <c r="B4983" s="108" t="s">
        <v>4192</v>
      </c>
      <c r="C4983" s="108" t="s">
        <v>1494</v>
      </c>
      <c r="D4983" s="107">
        <v>49893</v>
      </c>
      <c r="E4983" s="108" t="s">
        <v>146</v>
      </c>
      <c r="F4983" s="108" t="s">
        <v>679</v>
      </c>
      <c r="G4983" s="108" t="s">
        <v>846</v>
      </c>
      <c r="H4983" s="108" t="s">
        <v>847</v>
      </c>
      <c r="I4983" s="108" t="s">
        <v>847</v>
      </c>
      <c r="J4983" s="109">
        <v>109774</v>
      </c>
      <c r="K4983" s="107">
        <v>2020</v>
      </c>
      <c r="L4983" s="98"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98" t="b">
        <f t="shared" si="77"/>
        <v>1</v>
      </c>
    </row>
    <row r="4984" spans="1:13">
      <c r="A4984" s="107">
        <v>62488</v>
      </c>
      <c r="B4984" s="108" t="s">
        <v>4193</v>
      </c>
      <c r="C4984" s="108" t="s">
        <v>4194</v>
      </c>
      <c r="D4984" s="107">
        <v>62010</v>
      </c>
      <c r="E4984" s="108" t="s">
        <v>55</v>
      </c>
      <c r="F4984" s="108" t="s">
        <v>679</v>
      </c>
      <c r="G4984" s="108" t="s">
        <v>846</v>
      </c>
      <c r="H4984" s="108" t="s">
        <v>847</v>
      </c>
      <c r="I4984" s="108" t="s">
        <v>847</v>
      </c>
      <c r="J4984" s="109">
        <v>632795</v>
      </c>
      <c r="K4984" s="107">
        <v>2020</v>
      </c>
      <c r="L4984" s="98"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98" t="b">
        <f t="shared" si="77"/>
        <v>1</v>
      </c>
    </row>
    <row r="4985" spans="1:13">
      <c r="A4985" s="107">
        <v>62490</v>
      </c>
      <c r="B4985" s="108" t="s">
        <v>4195</v>
      </c>
      <c r="C4985" s="108" t="s">
        <v>794</v>
      </c>
      <c r="D4985" s="107">
        <v>6452</v>
      </c>
      <c r="E4985" s="108" t="s">
        <v>31</v>
      </c>
      <c r="F4985" s="108" t="s">
        <v>603</v>
      </c>
      <c r="G4985" s="108" t="s">
        <v>661</v>
      </c>
      <c r="H4985" s="108" t="s">
        <v>662</v>
      </c>
      <c r="I4985" s="108" t="s">
        <v>662</v>
      </c>
      <c r="J4985" s="109">
        <v>71571</v>
      </c>
      <c r="K4985" s="107">
        <v>2020</v>
      </c>
      <c r="L4985" s="98"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98" t="b">
        <f t="shared" si="77"/>
        <v>1</v>
      </c>
    </row>
    <row r="4986" spans="1:13">
      <c r="A4986" s="107">
        <v>62491</v>
      </c>
      <c r="B4986" s="108" t="s">
        <v>4196</v>
      </c>
      <c r="C4986" s="108" t="s">
        <v>794</v>
      </c>
      <c r="D4986" s="107">
        <v>6452</v>
      </c>
      <c r="E4986" s="108" t="s">
        <v>31</v>
      </c>
      <c r="F4986" s="108" t="s">
        <v>603</v>
      </c>
      <c r="G4986" s="108" t="s">
        <v>661</v>
      </c>
      <c r="H4986" s="108" t="s">
        <v>662</v>
      </c>
      <c r="I4986" s="108" t="s">
        <v>662</v>
      </c>
      <c r="J4986" s="109">
        <v>121494</v>
      </c>
      <c r="K4986" s="107">
        <v>2020</v>
      </c>
      <c r="L4986" s="98"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98" t="b">
        <f t="shared" si="77"/>
        <v>1</v>
      </c>
    </row>
    <row r="4987" spans="1:13">
      <c r="A4987" s="107">
        <v>62493</v>
      </c>
      <c r="B4987" s="108" t="s">
        <v>4197</v>
      </c>
      <c r="C4987" s="108" t="s">
        <v>794</v>
      </c>
      <c r="D4987" s="107">
        <v>6452</v>
      </c>
      <c r="E4987" s="108" t="s">
        <v>31</v>
      </c>
      <c r="F4987" s="108" t="s">
        <v>603</v>
      </c>
      <c r="G4987" s="108" t="s">
        <v>661</v>
      </c>
      <c r="H4987" s="108" t="s">
        <v>662</v>
      </c>
      <c r="I4987" s="108" t="s">
        <v>662</v>
      </c>
      <c r="J4987" s="109">
        <v>127318</v>
      </c>
      <c r="K4987" s="107">
        <v>2020</v>
      </c>
      <c r="L4987" s="98"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98" t="b">
        <f t="shared" si="77"/>
        <v>1</v>
      </c>
    </row>
    <row r="4988" spans="1:13">
      <c r="A4988" s="107">
        <v>62494</v>
      </c>
      <c r="B4988" s="108" t="s">
        <v>4198</v>
      </c>
      <c r="C4988" s="108" t="s">
        <v>4199</v>
      </c>
      <c r="D4988" s="107">
        <v>62023</v>
      </c>
      <c r="E4988" s="108" t="s">
        <v>112</v>
      </c>
      <c r="F4988" s="108" t="s">
        <v>679</v>
      </c>
      <c r="G4988" s="108" t="s">
        <v>846</v>
      </c>
      <c r="H4988" s="108" t="s">
        <v>847</v>
      </c>
      <c r="I4988" s="108" t="s">
        <v>847</v>
      </c>
      <c r="J4988" s="109">
        <v>54008</v>
      </c>
      <c r="K4988" s="107">
        <v>2020</v>
      </c>
      <c r="L4988" s="98"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98" t="b">
        <f t="shared" si="77"/>
        <v>1</v>
      </c>
    </row>
    <row r="4989" spans="1:13">
      <c r="A4989" s="107">
        <v>62495</v>
      </c>
      <c r="B4989" s="108" t="s">
        <v>4200</v>
      </c>
      <c r="C4989" s="108" t="s">
        <v>4201</v>
      </c>
      <c r="D4989" s="107">
        <v>62009</v>
      </c>
      <c r="E4989" s="108" t="s">
        <v>21</v>
      </c>
      <c r="F4989" s="108" t="s">
        <v>679</v>
      </c>
      <c r="G4989" s="108" t="s">
        <v>661</v>
      </c>
      <c r="H4989" s="108" t="s">
        <v>662</v>
      </c>
      <c r="I4989" s="108" t="s">
        <v>662</v>
      </c>
      <c r="J4989" s="109">
        <v>124949</v>
      </c>
      <c r="K4989" s="107">
        <v>2020</v>
      </c>
      <c r="L4989" s="98"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98" t="b">
        <f t="shared" si="77"/>
        <v>1</v>
      </c>
    </row>
    <row r="4990" spans="1:13">
      <c r="A4990" s="107">
        <v>62541</v>
      </c>
      <c r="B4990" s="108" t="s">
        <v>4202</v>
      </c>
      <c r="C4990" s="108" t="s">
        <v>802</v>
      </c>
      <c r="D4990" s="107">
        <v>6455</v>
      </c>
      <c r="E4990" s="108" t="s">
        <v>31</v>
      </c>
      <c r="F4990" s="108" t="s">
        <v>603</v>
      </c>
      <c r="G4990" s="108" t="s">
        <v>661</v>
      </c>
      <c r="H4990" s="108" t="s">
        <v>662</v>
      </c>
      <c r="I4990" s="108" t="s">
        <v>662</v>
      </c>
      <c r="J4990" s="109">
        <v>96921</v>
      </c>
      <c r="K4990" s="107">
        <v>2020</v>
      </c>
      <c r="L4990" s="98"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98" t="b">
        <f t="shared" si="77"/>
        <v>1</v>
      </c>
    </row>
    <row r="4991" spans="1:13">
      <c r="A4991" s="107">
        <v>62542</v>
      </c>
      <c r="B4991" s="108" t="s">
        <v>4203</v>
      </c>
      <c r="C4991" s="108" t="s">
        <v>802</v>
      </c>
      <c r="D4991" s="107">
        <v>6455</v>
      </c>
      <c r="E4991" s="108" t="s">
        <v>31</v>
      </c>
      <c r="F4991" s="108" t="s">
        <v>603</v>
      </c>
      <c r="G4991" s="108" t="s">
        <v>661</v>
      </c>
      <c r="H4991" s="108" t="s">
        <v>662</v>
      </c>
      <c r="I4991" s="108" t="s">
        <v>662</v>
      </c>
      <c r="J4991" s="109">
        <v>83504</v>
      </c>
      <c r="K4991" s="107">
        <v>2020</v>
      </c>
      <c r="L4991" s="98"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98" t="b">
        <f t="shared" si="77"/>
        <v>1</v>
      </c>
    </row>
    <row r="4992" spans="1:13">
      <c r="A4992" s="107">
        <v>62543</v>
      </c>
      <c r="B4992" s="108" t="s">
        <v>4204</v>
      </c>
      <c r="C4992" s="108" t="s">
        <v>802</v>
      </c>
      <c r="D4992" s="107">
        <v>6455</v>
      </c>
      <c r="E4992" s="108" t="s">
        <v>31</v>
      </c>
      <c r="F4992" s="108" t="s">
        <v>603</v>
      </c>
      <c r="G4992" s="108" t="s">
        <v>661</v>
      </c>
      <c r="H4992" s="108" t="s">
        <v>662</v>
      </c>
      <c r="I4992" s="108" t="s">
        <v>662</v>
      </c>
      <c r="J4992" s="109">
        <v>169797</v>
      </c>
      <c r="K4992" s="107">
        <v>2020</v>
      </c>
      <c r="L4992" s="98"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98" t="b">
        <f t="shared" si="77"/>
        <v>1</v>
      </c>
    </row>
    <row r="4993" spans="1:13">
      <c r="A4993" s="107">
        <v>62544</v>
      </c>
      <c r="B4993" s="108" t="s">
        <v>4205</v>
      </c>
      <c r="C4993" s="108" t="s">
        <v>3298</v>
      </c>
      <c r="D4993" s="107">
        <v>58468</v>
      </c>
      <c r="E4993" s="108" t="s">
        <v>104</v>
      </c>
      <c r="F4993" s="108" t="s">
        <v>679</v>
      </c>
      <c r="G4993" s="108" t="s">
        <v>661</v>
      </c>
      <c r="H4993" s="108" t="s">
        <v>662</v>
      </c>
      <c r="I4993" s="108" t="s">
        <v>662</v>
      </c>
      <c r="J4993" s="109">
        <v>140865</v>
      </c>
      <c r="K4993" s="107">
        <v>2020</v>
      </c>
      <c r="L4993" s="98"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98" t="b">
        <f t="shared" si="77"/>
        <v>1</v>
      </c>
    </row>
    <row r="4994" spans="1:13">
      <c r="A4994" s="107">
        <v>62560</v>
      </c>
      <c r="B4994" s="108" t="s">
        <v>4206</v>
      </c>
      <c r="C4994" s="108" t="s">
        <v>4207</v>
      </c>
      <c r="D4994" s="107">
        <v>62051</v>
      </c>
      <c r="E4994" s="108" t="s">
        <v>115</v>
      </c>
      <c r="F4994" s="108" t="s">
        <v>679</v>
      </c>
      <c r="G4994" s="108" t="s">
        <v>661</v>
      </c>
      <c r="H4994" s="108" t="s">
        <v>662</v>
      </c>
      <c r="I4994" s="108" t="s">
        <v>662</v>
      </c>
      <c r="J4994" s="109">
        <v>101708</v>
      </c>
      <c r="K4994" s="107">
        <v>2020</v>
      </c>
      <c r="L4994" s="98"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98" t="b">
        <f t="shared" si="77"/>
        <v>1</v>
      </c>
    </row>
    <row r="4995" spans="1:13">
      <c r="A4995" s="107">
        <v>62561</v>
      </c>
      <c r="B4995" s="108" t="s">
        <v>4208</v>
      </c>
      <c r="C4995" s="108" t="s">
        <v>4209</v>
      </c>
      <c r="D4995" s="107">
        <v>62047</v>
      </c>
      <c r="E4995" s="108" t="s">
        <v>132</v>
      </c>
      <c r="F4995" s="108" t="s">
        <v>679</v>
      </c>
      <c r="G4995" s="108" t="s">
        <v>661</v>
      </c>
      <c r="H4995" s="108" t="s">
        <v>662</v>
      </c>
      <c r="I4995" s="108" t="s">
        <v>662</v>
      </c>
      <c r="J4995" s="109">
        <v>374973</v>
      </c>
      <c r="K4995" s="107">
        <v>2020</v>
      </c>
      <c r="L4995" s="98"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98" t="b">
        <f t="shared" si="77"/>
        <v>1</v>
      </c>
    </row>
    <row r="4996" spans="1:13">
      <c r="A4996" s="107">
        <v>62562</v>
      </c>
      <c r="B4996" s="108" t="s">
        <v>4210</v>
      </c>
      <c r="C4996" s="108" t="s">
        <v>4210</v>
      </c>
      <c r="D4996" s="107">
        <v>62046</v>
      </c>
      <c r="E4996" s="108" t="s">
        <v>132</v>
      </c>
      <c r="F4996" s="108" t="s">
        <v>679</v>
      </c>
      <c r="G4996" s="108" t="s">
        <v>846</v>
      </c>
      <c r="H4996" s="108" t="s">
        <v>847</v>
      </c>
      <c r="I4996" s="108" t="s">
        <v>847</v>
      </c>
      <c r="J4996" s="109">
        <v>461210</v>
      </c>
      <c r="K4996" s="107">
        <v>2020</v>
      </c>
      <c r="L4996" s="98"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98" t="b">
        <f t="shared" si="77"/>
        <v>1</v>
      </c>
    </row>
    <row r="4997" spans="1:13">
      <c r="A4997" s="107">
        <v>62563</v>
      </c>
      <c r="B4997" s="108" t="s">
        <v>4211</v>
      </c>
      <c r="C4997" s="108" t="s">
        <v>4212</v>
      </c>
      <c r="D4997" s="107">
        <v>62044</v>
      </c>
      <c r="E4997" s="108" t="s">
        <v>84</v>
      </c>
      <c r="F4997" s="108" t="s">
        <v>679</v>
      </c>
      <c r="G4997" s="108" t="s">
        <v>846</v>
      </c>
      <c r="H4997" s="108" t="s">
        <v>847</v>
      </c>
      <c r="I4997" s="108" t="s">
        <v>847</v>
      </c>
      <c r="J4997" s="109">
        <v>60083</v>
      </c>
      <c r="K4997" s="107">
        <v>2020</v>
      </c>
      <c r="L4997" s="98"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98" t="b">
        <f t="shared" si="77"/>
        <v>1</v>
      </c>
    </row>
    <row r="4998" spans="1:13">
      <c r="A4998" s="107">
        <v>62566</v>
      </c>
      <c r="B4998" s="108" t="s">
        <v>4213</v>
      </c>
      <c r="C4998" s="108" t="s">
        <v>4214</v>
      </c>
      <c r="D4998" s="107">
        <v>62063</v>
      </c>
      <c r="E4998" s="108" t="s">
        <v>132</v>
      </c>
      <c r="F4998" s="108" t="s">
        <v>679</v>
      </c>
      <c r="G4998" s="108" t="s">
        <v>846</v>
      </c>
      <c r="H4998" s="108" t="s">
        <v>847</v>
      </c>
      <c r="I4998" s="108" t="s">
        <v>847</v>
      </c>
      <c r="J4998" s="109">
        <v>811273</v>
      </c>
      <c r="K4998" s="107">
        <v>2020</v>
      </c>
      <c r="L4998" s="98"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98" t="b">
        <f t="shared" si="77"/>
        <v>1</v>
      </c>
    </row>
    <row r="4999" spans="1:13">
      <c r="A4999" s="107">
        <v>62584</v>
      </c>
      <c r="B4999" s="108" t="s">
        <v>4215</v>
      </c>
      <c r="C4999" s="108" t="s">
        <v>4216</v>
      </c>
      <c r="D4999" s="107">
        <v>61910</v>
      </c>
      <c r="E4999" s="108" t="s">
        <v>35</v>
      </c>
      <c r="F4999" s="108" t="s">
        <v>679</v>
      </c>
      <c r="G4999" s="108" t="s">
        <v>661</v>
      </c>
      <c r="H4999" s="108" t="s">
        <v>662</v>
      </c>
      <c r="I4999" s="108" t="s">
        <v>662</v>
      </c>
      <c r="J4999" s="109">
        <v>354506</v>
      </c>
      <c r="K4999" s="107">
        <v>2020</v>
      </c>
      <c r="L4999" s="98"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98" t="b">
        <f t="shared" si="77"/>
        <v>1</v>
      </c>
    </row>
    <row r="5000" spans="1:13">
      <c r="A5000" s="107">
        <v>62587</v>
      </c>
      <c r="B5000" s="108" t="s">
        <v>4217</v>
      </c>
      <c r="C5000" s="108" t="s">
        <v>4218</v>
      </c>
      <c r="D5000" s="107">
        <v>62085</v>
      </c>
      <c r="E5000" s="108" t="s">
        <v>132</v>
      </c>
      <c r="F5000" s="108" t="s">
        <v>679</v>
      </c>
      <c r="G5000" s="108" t="s">
        <v>846</v>
      </c>
      <c r="H5000" s="108" t="s">
        <v>847</v>
      </c>
      <c r="I5000" s="108" t="s">
        <v>847</v>
      </c>
      <c r="J5000" s="109">
        <v>799789</v>
      </c>
      <c r="K5000" s="107">
        <v>2020</v>
      </c>
      <c r="L5000" s="98"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98"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07">
        <v>62591</v>
      </c>
      <c r="B5001" s="108" t="s">
        <v>4219</v>
      </c>
      <c r="C5001" s="108" t="s">
        <v>1165</v>
      </c>
      <c r="D5001" s="107">
        <v>14354</v>
      </c>
      <c r="E5001" s="108" t="s">
        <v>151</v>
      </c>
      <c r="F5001" s="108" t="s">
        <v>603</v>
      </c>
      <c r="G5001" s="108" t="s">
        <v>846</v>
      </c>
      <c r="H5001" s="108" t="s">
        <v>847</v>
      </c>
      <c r="I5001" s="108" t="s">
        <v>847</v>
      </c>
      <c r="J5001" s="109">
        <v>65569</v>
      </c>
      <c r="K5001" s="107">
        <v>2020</v>
      </c>
      <c r="L5001" s="98"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98" t="b">
        <f t="shared" si="78"/>
        <v>1</v>
      </c>
    </row>
    <row r="5002" spans="1:13">
      <c r="A5002" s="107">
        <v>62606</v>
      </c>
      <c r="B5002" s="108" t="s">
        <v>4220</v>
      </c>
      <c r="C5002" s="108" t="s">
        <v>4220</v>
      </c>
      <c r="D5002" s="107">
        <v>62103</v>
      </c>
      <c r="E5002" s="108" t="s">
        <v>45</v>
      </c>
      <c r="F5002" s="108" t="s">
        <v>679</v>
      </c>
      <c r="G5002" s="108" t="s">
        <v>846</v>
      </c>
      <c r="H5002" s="108" t="s">
        <v>847</v>
      </c>
      <c r="I5002" s="108" t="s">
        <v>847</v>
      </c>
      <c r="J5002" s="109">
        <v>155530</v>
      </c>
      <c r="K5002" s="107">
        <v>2020</v>
      </c>
      <c r="L5002" s="98"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98" t="b">
        <f t="shared" si="78"/>
        <v>1</v>
      </c>
    </row>
    <row r="5003" spans="1:13">
      <c r="A5003" s="107">
        <v>62609</v>
      </c>
      <c r="B5003" s="108" t="s">
        <v>4221</v>
      </c>
      <c r="C5003" s="108" t="s">
        <v>1161</v>
      </c>
      <c r="D5003" s="107">
        <v>16604</v>
      </c>
      <c r="E5003" s="108" t="s">
        <v>132</v>
      </c>
      <c r="F5003" s="108" t="s">
        <v>603</v>
      </c>
      <c r="G5003" s="108" t="s">
        <v>725</v>
      </c>
      <c r="H5003" s="108" t="s">
        <v>726</v>
      </c>
      <c r="I5003" s="108" t="s">
        <v>727</v>
      </c>
      <c r="J5003" s="109">
        <v>-800</v>
      </c>
      <c r="K5003" s="107">
        <v>2020</v>
      </c>
      <c r="L5003" s="98"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98" t="b">
        <f t="shared" si="78"/>
        <v>1</v>
      </c>
    </row>
    <row r="5004" spans="1:13">
      <c r="A5004" s="107">
        <v>62618</v>
      </c>
      <c r="B5004" s="108" t="s">
        <v>4222</v>
      </c>
      <c r="C5004" s="108" t="s">
        <v>4223</v>
      </c>
      <c r="D5004" s="107">
        <v>62106</v>
      </c>
      <c r="E5004" s="108" t="s">
        <v>132</v>
      </c>
      <c r="F5004" s="108" t="s">
        <v>679</v>
      </c>
      <c r="G5004" s="108" t="s">
        <v>846</v>
      </c>
      <c r="H5004" s="108" t="s">
        <v>847</v>
      </c>
      <c r="I5004" s="108" t="s">
        <v>847</v>
      </c>
      <c r="J5004" s="109">
        <v>108087</v>
      </c>
      <c r="K5004" s="107">
        <v>2020</v>
      </c>
      <c r="L5004" s="98"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98" t="b">
        <f t="shared" si="78"/>
        <v>1</v>
      </c>
    </row>
    <row r="5005" spans="1:13">
      <c r="A5005" s="107">
        <v>62620</v>
      </c>
      <c r="B5005" s="108" t="s">
        <v>4224</v>
      </c>
      <c r="C5005" s="108" t="s">
        <v>4225</v>
      </c>
      <c r="D5005" s="107">
        <v>62113</v>
      </c>
      <c r="E5005" s="108" t="s">
        <v>132</v>
      </c>
      <c r="F5005" s="108" t="s">
        <v>679</v>
      </c>
      <c r="G5005" s="108" t="s">
        <v>846</v>
      </c>
      <c r="H5005" s="108" t="s">
        <v>847</v>
      </c>
      <c r="I5005" s="108" t="s">
        <v>847</v>
      </c>
      <c r="J5005" s="109">
        <v>827606</v>
      </c>
      <c r="K5005" s="107">
        <v>2020</v>
      </c>
      <c r="L5005" s="98"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98" t="b">
        <f t="shared" si="78"/>
        <v>1</v>
      </c>
    </row>
    <row r="5006" spans="1:13">
      <c r="A5006" s="107">
        <v>62624</v>
      </c>
      <c r="B5006" s="108" t="s">
        <v>4226</v>
      </c>
      <c r="C5006" s="108" t="s">
        <v>4226</v>
      </c>
      <c r="D5006" s="107">
        <v>62079</v>
      </c>
      <c r="E5006" s="108" t="s">
        <v>84</v>
      </c>
      <c r="F5006" s="108" t="s">
        <v>679</v>
      </c>
      <c r="G5006" s="108" t="s">
        <v>846</v>
      </c>
      <c r="H5006" s="108" t="s">
        <v>847</v>
      </c>
      <c r="I5006" s="108" t="s">
        <v>847</v>
      </c>
      <c r="J5006" s="109">
        <v>61733</v>
      </c>
      <c r="K5006" s="107">
        <v>2020</v>
      </c>
      <c r="L5006" s="98"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98" t="b">
        <f t="shared" si="78"/>
        <v>1</v>
      </c>
    </row>
    <row r="5007" spans="1:13">
      <c r="A5007" s="107">
        <v>62630</v>
      </c>
      <c r="B5007" s="108" t="s">
        <v>4227</v>
      </c>
      <c r="C5007" s="108" t="s">
        <v>4032</v>
      </c>
      <c r="D5007" s="107">
        <v>56201</v>
      </c>
      <c r="E5007" s="108" t="s">
        <v>132</v>
      </c>
      <c r="F5007" s="108" t="s">
        <v>679</v>
      </c>
      <c r="G5007" s="108" t="s">
        <v>846</v>
      </c>
      <c r="H5007" s="108" t="s">
        <v>847</v>
      </c>
      <c r="I5007" s="108" t="s">
        <v>847</v>
      </c>
      <c r="J5007" s="109">
        <v>479481</v>
      </c>
      <c r="K5007" s="107">
        <v>2020</v>
      </c>
      <c r="L5007" s="98"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98" t="b">
        <f t="shared" si="78"/>
        <v>1</v>
      </c>
    </row>
    <row r="5008" spans="1:13">
      <c r="A5008" s="107">
        <v>62631</v>
      </c>
      <c r="B5008" s="108" t="s">
        <v>4228</v>
      </c>
      <c r="C5008" s="108" t="s">
        <v>794</v>
      </c>
      <c r="D5008" s="107">
        <v>6452</v>
      </c>
      <c r="E5008" s="108" t="s">
        <v>31</v>
      </c>
      <c r="F5008" s="108" t="s">
        <v>603</v>
      </c>
      <c r="G5008" s="108" t="s">
        <v>661</v>
      </c>
      <c r="H5008" s="108" t="s">
        <v>662</v>
      </c>
      <c r="I5008" s="108" t="s">
        <v>662</v>
      </c>
      <c r="J5008" s="109">
        <v>157064</v>
      </c>
      <c r="K5008" s="107">
        <v>2020</v>
      </c>
      <c r="L5008" s="98"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98" t="b">
        <f t="shared" si="78"/>
        <v>1</v>
      </c>
    </row>
    <row r="5009" spans="1:13">
      <c r="A5009" s="107">
        <v>62632</v>
      </c>
      <c r="B5009" s="108" t="s">
        <v>4229</v>
      </c>
      <c r="C5009" s="108" t="s">
        <v>794</v>
      </c>
      <c r="D5009" s="107">
        <v>6452</v>
      </c>
      <c r="E5009" s="108" t="s">
        <v>31</v>
      </c>
      <c r="F5009" s="108" t="s">
        <v>603</v>
      </c>
      <c r="G5009" s="108" t="s">
        <v>661</v>
      </c>
      <c r="H5009" s="108" t="s">
        <v>662</v>
      </c>
      <c r="I5009" s="108" t="s">
        <v>662</v>
      </c>
      <c r="J5009" s="109">
        <v>148094</v>
      </c>
      <c r="K5009" s="107">
        <v>2020</v>
      </c>
      <c r="L5009" s="98"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98" t="b">
        <f t="shared" si="78"/>
        <v>1</v>
      </c>
    </row>
    <row r="5010" spans="1:13">
      <c r="A5010" s="107">
        <v>62633</v>
      </c>
      <c r="B5010" s="108" t="s">
        <v>4230</v>
      </c>
      <c r="C5010" s="108" t="s">
        <v>794</v>
      </c>
      <c r="D5010" s="107">
        <v>6452</v>
      </c>
      <c r="E5010" s="108" t="s">
        <v>31</v>
      </c>
      <c r="F5010" s="108" t="s">
        <v>603</v>
      </c>
      <c r="G5010" s="108" t="s">
        <v>661</v>
      </c>
      <c r="H5010" s="108" t="s">
        <v>662</v>
      </c>
      <c r="I5010" s="108" t="s">
        <v>662</v>
      </c>
      <c r="J5010" s="109">
        <v>147227</v>
      </c>
      <c r="K5010" s="107">
        <v>2020</v>
      </c>
      <c r="L5010" s="98"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98" t="b">
        <f t="shared" si="78"/>
        <v>1</v>
      </c>
    </row>
    <row r="5011" spans="1:13">
      <c r="A5011" s="107">
        <v>62634</v>
      </c>
      <c r="B5011" s="108" t="s">
        <v>4231</v>
      </c>
      <c r="C5011" s="108" t="s">
        <v>794</v>
      </c>
      <c r="D5011" s="107">
        <v>6452</v>
      </c>
      <c r="E5011" s="108" t="s">
        <v>31</v>
      </c>
      <c r="F5011" s="108" t="s">
        <v>603</v>
      </c>
      <c r="G5011" s="108" t="s">
        <v>661</v>
      </c>
      <c r="H5011" s="108" t="s">
        <v>662</v>
      </c>
      <c r="I5011" s="108" t="s">
        <v>662</v>
      </c>
      <c r="J5011" s="109">
        <v>160109</v>
      </c>
      <c r="K5011" s="107">
        <v>2020</v>
      </c>
      <c r="L5011" s="98"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98" t="b">
        <f t="shared" si="78"/>
        <v>1</v>
      </c>
    </row>
    <row r="5012" spans="1:13">
      <c r="A5012" s="107">
        <v>62644</v>
      </c>
      <c r="B5012" s="108" t="s">
        <v>4232</v>
      </c>
      <c r="C5012" s="108" t="s">
        <v>4233</v>
      </c>
      <c r="D5012" s="107">
        <v>62122</v>
      </c>
      <c r="E5012" s="108" t="s">
        <v>71</v>
      </c>
      <c r="F5012" s="108" t="s">
        <v>679</v>
      </c>
      <c r="G5012" s="108" t="s">
        <v>725</v>
      </c>
      <c r="H5012" s="108" t="s">
        <v>726</v>
      </c>
      <c r="I5012" s="108" t="s">
        <v>727</v>
      </c>
      <c r="J5012" s="109">
        <v>-155</v>
      </c>
      <c r="K5012" s="107">
        <v>2020</v>
      </c>
      <c r="L5012" s="98"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98" t="b">
        <f t="shared" si="78"/>
        <v>1</v>
      </c>
    </row>
    <row r="5013" spans="1:13">
      <c r="A5013" s="107">
        <v>62645</v>
      </c>
      <c r="B5013" s="108" t="s">
        <v>4234</v>
      </c>
      <c r="C5013" s="108" t="s">
        <v>794</v>
      </c>
      <c r="D5013" s="107">
        <v>6452</v>
      </c>
      <c r="E5013" s="108" t="s">
        <v>31</v>
      </c>
      <c r="F5013" s="108" t="s">
        <v>603</v>
      </c>
      <c r="G5013" s="108" t="s">
        <v>661</v>
      </c>
      <c r="H5013" s="108" t="s">
        <v>662</v>
      </c>
      <c r="I5013" s="108" t="s">
        <v>662</v>
      </c>
      <c r="J5013" s="109">
        <v>132478</v>
      </c>
      <c r="K5013" s="107">
        <v>2020</v>
      </c>
      <c r="L5013" s="98"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98" t="b">
        <f t="shared" si="78"/>
        <v>1</v>
      </c>
    </row>
    <row r="5014" spans="1:13">
      <c r="A5014" s="107">
        <v>62657</v>
      </c>
      <c r="B5014" s="108" t="s">
        <v>4235</v>
      </c>
      <c r="C5014" s="108" t="s">
        <v>4236</v>
      </c>
      <c r="D5014" s="107">
        <v>62132</v>
      </c>
      <c r="E5014" s="108" t="s">
        <v>24</v>
      </c>
      <c r="F5014" s="108" t="s">
        <v>679</v>
      </c>
      <c r="G5014" s="108" t="s">
        <v>661</v>
      </c>
      <c r="H5014" s="108" t="s">
        <v>662</v>
      </c>
      <c r="I5014" s="108" t="s">
        <v>662</v>
      </c>
      <c r="J5014" s="109">
        <v>53347</v>
      </c>
      <c r="K5014" s="107">
        <v>2020</v>
      </c>
      <c r="L5014" s="98"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98" t="b">
        <f t="shared" si="78"/>
        <v>1</v>
      </c>
    </row>
    <row r="5015" spans="1:13">
      <c r="A5015" s="107">
        <v>62669</v>
      </c>
      <c r="B5015" s="108" t="s">
        <v>4237</v>
      </c>
      <c r="C5015" s="108" t="s">
        <v>1067</v>
      </c>
      <c r="D5015" s="107">
        <v>5416</v>
      </c>
      <c r="E5015" s="108" t="s">
        <v>104</v>
      </c>
      <c r="F5015" s="108" t="s">
        <v>603</v>
      </c>
      <c r="G5015" s="108" t="s">
        <v>661</v>
      </c>
      <c r="H5015" s="108" t="s">
        <v>662</v>
      </c>
      <c r="I5015" s="108" t="s">
        <v>662</v>
      </c>
      <c r="J5015" s="109">
        <v>821</v>
      </c>
      <c r="K5015" s="107">
        <v>2020</v>
      </c>
      <c r="L5015" s="98"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98" t="b">
        <f t="shared" si="78"/>
        <v>1</v>
      </c>
    </row>
    <row r="5016" spans="1:13">
      <c r="A5016" s="107">
        <v>62678</v>
      </c>
      <c r="B5016" s="108" t="s">
        <v>4238</v>
      </c>
      <c r="C5016" s="108" t="s">
        <v>3501</v>
      </c>
      <c r="D5016" s="107">
        <v>61060</v>
      </c>
      <c r="E5016" s="108" t="s">
        <v>104</v>
      </c>
      <c r="F5016" s="108" t="s">
        <v>679</v>
      </c>
      <c r="G5016" s="108" t="s">
        <v>661</v>
      </c>
      <c r="H5016" s="108" t="s">
        <v>662</v>
      </c>
      <c r="I5016" s="108" t="s">
        <v>662</v>
      </c>
      <c r="J5016" s="109">
        <v>136739</v>
      </c>
      <c r="K5016" s="107">
        <v>2020</v>
      </c>
      <c r="L5016" s="98"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98" t="b">
        <f t="shared" si="78"/>
        <v>1</v>
      </c>
    </row>
    <row r="5017" spans="1:13">
      <c r="A5017" s="107">
        <v>62679</v>
      </c>
      <c r="B5017" s="108" t="s">
        <v>4239</v>
      </c>
      <c r="C5017" s="108" t="s">
        <v>3501</v>
      </c>
      <c r="D5017" s="107">
        <v>61060</v>
      </c>
      <c r="E5017" s="108" t="s">
        <v>123</v>
      </c>
      <c r="F5017" s="108" t="s">
        <v>679</v>
      </c>
      <c r="G5017" s="108" t="s">
        <v>661</v>
      </c>
      <c r="H5017" s="108" t="s">
        <v>662</v>
      </c>
      <c r="I5017" s="108" t="s">
        <v>662</v>
      </c>
      <c r="J5017" s="109">
        <v>158100</v>
      </c>
      <c r="K5017" s="107">
        <v>2020</v>
      </c>
      <c r="L5017" s="98"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98" t="b">
        <f t="shared" si="78"/>
        <v>1</v>
      </c>
    </row>
    <row r="5018" spans="1:13">
      <c r="A5018" s="107">
        <v>62682</v>
      </c>
      <c r="B5018" s="108" t="s">
        <v>4240</v>
      </c>
      <c r="C5018" s="108" t="s">
        <v>4046</v>
      </c>
      <c r="D5018" s="107">
        <v>61204</v>
      </c>
      <c r="E5018" s="108" t="s">
        <v>14</v>
      </c>
      <c r="F5018" s="108" t="s">
        <v>1454</v>
      </c>
      <c r="G5018" s="108" t="s">
        <v>725</v>
      </c>
      <c r="H5018" s="108" t="s">
        <v>726</v>
      </c>
      <c r="I5018" s="108" t="s">
        <v>727</v>
      </c>
      <c r="J5018" s="109">
        <v>-260</v>
      </c>
      <c r="K5018" s="107">
        <v>2020</v>
      </c>
      <c r="L5018" s="98"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98" t="b">
        <f t="shared" si="78"/>
        <v>0</v>
      </c>
    </row>
    <row r="5019" spans="1:13">
      <c r="A5019" s="107">
        <v>62682</v>
      </c>
      <c r="B5019" s="108" t="s">
        <v>4240</v>
      </c>
      <c r="C5019" s="108" t="s">
        <v>4046</v>
      </c>
      <c r="D5019" s="107">
        <v>61204</v>
      </c>
      <c r="E5019" s="108" t="s">
        <v>14</v>
      </c>
      <c r="F5019" s="108" t="s">
        <v>1454</v>
      </c>
      <c r="G5019" s="108" t="s">
        <v>661</v>
      </c>
      <c r="H5019" s="108" t="s">
        <v>662</v>
      </c>
      <c r="I5019" s="108" t="s">
        <v>662</v>
      </c>
      <c r="J5019" s="109">
        <v>9409</v>
      </c>
      <c r="K5019" s="107">
        <v>2020</v>
      </c>
      <c r="L5019" s="98"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98" t="b">
        <f t="shared" si="78"/>
        <v>0</v>
      </c>
    </row>
    <row r="5020" spans="1:13">
      <c r="A5020" s="107">
        <v>62683</v>
      </c>
      <c r="B5020" s="108" t="s">
        <v>4241</v>
      </c>
      <c r="C5020" s="108" t="s">
        <v>4046</v>
      </c>
      <c r="D5020" s="107">
        <v>61204</v>
      </c>
      <c r="E5020" s="108" t="s">
        <v>14</v>
      </c>
      <c r="F5020" s="108" t="s">
        <v>1454</v>
      </c>
      <c r="G5020" s="108" t="s">
        <v>725</v>
      </c>
      <c r="H5020" s="108" t="s">
        <v>726</v>
      </c>
      <c r="I5020" s="108" t="s">
        <v>727</v>
      </c>
      <c r="J5020" s="109">
        <v>-262</v>
      </c>
      <c r="K5020" s="107">
        <v>2020</v>
      </c>
      <c r="L5020" s="98"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98" t="b">
        <f t="shared" si="78"/>
        <v>0</v>
      </c>
    </row>
    <row r="5021" spans="1:13">
      <c r="A5021" s="107">
        <v>62683</v>
      </c>
      <c r="B5021" s="108" t="s">
        <v>4241</v>
      </c>
      <c r="C5021" s="108" t="s">
        <v>4046</v>
      </c>
      <c r="D5021" s="107">
        <v>61204</v>
      </c>
      <c r="E5021" s="108" t="s">
        <v>14</v>
      </c>
      <c r="F5021" s="108" t="s">
        <v>1454</v>
      </c>
      <c r="G5021" s="108" t="s">
        <v>661</v>
      </c>
      <c r="H5021" s="108" t="s">
        <v>662</v>
      </c>
      <c r="I5021" s="108" t="s">
        <v>662</v>
      </c>
      <c r="J5021" s="109">
        <v>9536</v>
      </c>
      <c r="K5021" s="107">
        <v>2020</v>
      </c>
      <c r="L5021" s="98"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98" t="b">
        <f t="shared" si="78"/>
        <v>0</v>
      </c>
    </row>
    <row r="5022" spans="1:13">
      <c r="A5022" s="107">
        <v>62711</v>
      </c>
      <c r="B5022" s="108" t="s">
        <v>4242</v>
      </c>
      <c r="C5022" s="108" t="s">
        <v>4243</v>
      </c>
      <c r="D5022" s="107">
        <v>62633</v>
      </c>
      <c r="E5022" s="108" t="s">
        <v>89</v>
      </c>
      <c r="F5022" s="108" t="s">
        <v>679</v>
      </c>
      <c r="G5022" s="108" t="s">
        <v>846</v>
      </c>
      <c r="H5022" s="108" t="s">
        <v>847</v>
      </c>
      <c r="I5022" s="108" t="s">
        <v>847</v>
      </c>
      <c r="J5022" s="109">
        <v>488143</v>
      </c>
      <c r="K5022" s="107">
        <v>2020</v>
      </c>
      <c r="L5022" s="98"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98" t="b">
        <f t="shared" si="78"/>
        <v>1</v>
      </c>
    </row>
    <row r="5023" spans="1:13">
      <c r="A5023" s="107">
        <v>62735</v>
      </c>
      <c r="B5023" s="108" t="s">
        <v>4244</v>
      </c>
      <c r="C5023" s="108" t="s">
        <v>4245</v>
      </c>
      <c r="D5023" s="107">
        <v>62656</v>
      </c>
      <c r="E5023" s="108" t="s">
        <v>45</v>
      </c>
      <c r="F5023" s="108" t="s">
        <v>679</v>
      </c>
      <c r="G5023" s="108" t="s">
        <v>661</v>
      </c>
      <c r="H5023" s="108" t="s">
        <v>662</v>
      </c>
      <c r="I5023" s="108" t="s">
        <v>662</v>
      </c>
      <c r="J5023" s="109">
        <v>7210</v>
      </c>
      <c r="K5023" s="107">
        <v>2020</v>
      </c>
      <c r="L5023" s="98"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98" t="b">
        <f t="shared" si="78"/>
        <v>1</v>
      </c>
    </row>
    <row r="5024" spans="1:13">
      <c r="A5024" s="107">
        <v>62745</v>
      </c>
      <c r="B5024" s="108" t="s">
        <v>4246</v>
      </c>
      <c r="C5024" s="108" t="s">
        <v>4247</v>
      </c>
      <c r="D5024" s="107">
        <v>62668</v>
      </c>
      <c r="E5024" s="108" t="s">
        <v>115</v>
      </c>
      <c r="F5024" s="108" t="s">
        <v>679</v>
      </c>
      <c r="G5024" s="108" t="s">
        <v>846</v>
      </c>
      <c r="H5024" s="108" t="s">
        <v>847</v>
      </c>
      <c r="I5024" s="108" t="s">
        <v>847</v>
      </c>
      <c r="J5024" s="109">
        <v>93026</v>
      </c>
      <c r="K5024" s="107">
        <v>2020</v>
      </c>
      <c r="L5024" s="98"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98" t="b">
        <f t="shared" si="78"/>
        <v>1</v>
      </c>
    </row>
    <row r="5025" spans="1:13">
      <c r="A5025" s="107">
        <v>62750</v>
      </c>
      <c r="B5025" s="108" t="s">
        <v>4248</v>
      </c>
      <c r="C5025" s="108" t="s">
        <v>808</v>
      </c>
      <c r="D5025" s="107">
        <v>18454</v>
      </c>
      <c r="E5025" s="108" t="s">
        <v>31</v>
      </c>
      <c r="F5025" s="108" t="s">
        <v>603</v>
      </c>
      <c r="G5025" s="108" t="s">
        <v>661</v>
      </c>
      <c r="H5025" s="108" t="s">
        <v>662</v>
      </c>
      <c r="I5025" s="108" t="s">
        <v>662</v>
      </c>
      <c r="J5025" s="109">
        <v>144990</v>
      </c>
      <c r="K5025" s="107">
        <v>2020</v>
      </c>
      <c r="L5025" s="98"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98" t="b">
        <f t="shared" si="78"/>
        <v>1</v>
      </c>
    </row>
    <row r="5026" spans="1:13">
      <c r="A5026" s="107">
        <v>62753</v>
      </c>
      <c r="B5026" s="108" t="s">
        <v>4249</v>
      </c>
      <c r="C5026" s="108" t="s">
        <v>2610</v>
      </c>
      <c r="D5026" s="107">
        <v>61728</v>
      </c>
      <c r="E5026" s="108" t="s">
        <v>132</v>
      </c>
      <c r="F5026" s="108" t="s">
        <v>679</v>
      </c>
      <c r="G5026" s="108" t="s">
        <v>725</v>
      </c>
      <c r="H5026" s="108" t="s">
        <v>726</v>
      </c>
      <c r="I5026" s="108" t="s">
        <v>727</v>
      </c>
      <c r="J5026" s="109">
        <v>-194</v>
      </c>
      <c r="K5026" s="107">
        <v>2020</v>
      </c>
      <c r="L5026" s="98"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98" t="b">
        <f t="shared" si="78"/>
        <v>1</v>
      </c>
    </row>
    <row r="5027" spans="1:13">
      <c r="A5027" s="107">
        <v>62755</v>
      </c>
      <c r="B5027" s="108" t="s">
        <v>4250</v>
      </c>
      <c r="C5027" s="108" t="s">
        <v>2910</v>
      </c>
      <c r="D5027" s="107">
        <v>61219</v>
      </c>
      <c r="E5027" s="108" t="s">
        <v>132</v>
      </c>
      <c r="F5027" s="108" t="s">
        <v>679</v>
      </c>
      <c r="G5027" s="108" t="s">
        <v>661</v>
      </c>
      <c r="H5027" s="108" t="s">
        <v>662</v>
      </c>
      <c r="I5027" s="108" t="s">
        <v>662</v>
      </c>
      <c r="J5027" s="109">
        <v>385147</v>
      </c>
      <c r="K5027" s="107">
        <v>2020</v>
      </c>
      <c r="L5027" s="98"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98" t="b">
        <f t="shared" si="78"/>
        <v>1</v>
      </c>
    </row>
    <row r="5028" spans="1:13">
      <c r="A5028" s="107">
        <v>62765</v>
      </c>
      <c r="B5028" s="108" t="s">
        <v>4251</v>
      </c>
      <c r="C5028" s="108" t="s">
        <v>2910</v>
      </c>
      <c r="D5028" s="107">
        <v>61219</v>
      </c>
      <c r="E5028" s="108" t="s">
        <v>132</v>
      </c>
      <c r="F5028" s="108" t="s">
        <v>679</v>
      </c>
      <c r="G5028" s="108" t="s">
        <v>846</v>
      </c>
      <c r="H5028" s="108" t="s">
        <v>847</v>
      </c>
      <c r="I5028" s="108" t="s">
        <v>847</v>
      </c>
      <c r="J5028" s="109">
        <v>78358</v>
      </c>
      <c r="K5028" s="107">
        <v>2020</v>
      </c>
      <c r="L5028" s="98"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98" t="b">
        <f t="shared" si="78"/>
        <v>1</v>
      </c>
    </row>
    <row r="5029" spans="1:13">
      <c r="A5029" s="107">
        <v>62773</v>
      </c>
      <c r="B5029" s="108" t="s">
        <v>4252</v>
      </c>
      <c r="C5029" s="108" t="s">
        <v>3519</v>
      </c>
      <c r="D5029" s="107">
        <v>60496</v>
      </c>
      <c r="E5029" s="108" t="s">
        <v>132</v>
      </c>
      <c r="F5029" s="108" t="s">
        <v>679</v>
      </c>
      <c r="G5029" s="108" t="s">
        <v>661</v>
      </c>
      <c r="H5029" s="108" t="s">
        <v>662</v>
      </c>
      <c r="I5029" s="108" t="s">
        <v>662</v>
      </c>
      <c r="J5029" s="109">
        <v>5831</v>
      </c>
      <c r="K5029" s="107">
        <v>2020</v>
      </c>
      <c r="L5029" s="98"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98" t="b">
        <f t="shared" si="78"/>
        <v>1</v>
      </c>
    </row>
    <row r="5030" spans="1:13">
      <c r="A5030" s="107">
        <v>62774</v>
      </c>
      <c r="B5030" s="108" t="s">
        <v>4253</v>
      </c>
      <c r="C5030" s="108" t="s">
        <v>4254</v>
      </c>
      <c r="D5030" s="107">
        <v>62682</v>
      </c>
      <c r="E5030" s="108" t="s">
        <v>132</v>
      </c>
      <c r="F5030" s="108" t="s">
        <v>679</v>
      </c>
      <c r="G5030" s="108" t="s">
        <v>661</v>
      </c>
      <c r="H5030" s="108" t="s">
        <v>662</v>
      </c>
      <c r="I5030" s="108" t="s">
        <v>662</v>
      </c>
      <c r="J5030" s="109">
        <v>3110</v>
      </c>
      <c r="K5030" s="107">
        <v>2020</v>
      </c>
      <c r="L5030" s="98"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98" t="b">
        <f t="shared" si="78"/>
        <v>1</v>
      </c>
    </row>
    <row r="5031" spans="1:13">
      <c r="A5031" s="107">
        <v>62795</v>
      </c>
      <c r="B5031" s="108" t="s">
        <v>4255</v>
      </c>
      <c r="C5031" s="108" t="s">
        <v>894</v>
      </c>
      <c r="D5031" s="107">
        <v>12341</v>
      </c>
      <c r="E5031" s="108" t="s">
        <v>50</v>
      </c>
      <c r="F5031" s="108" t="s">
        <v>603</v>
      </c>
      <c r="G5031" s="108" t="s">
        <v>846</v>
      </c>
      <c r="H5031" s="108" t="s">
        <v>847</v>
      </c>
      <c r="I5031" s="108" t="s">
        <v>847</v>
      </c>
      <c r="J5031" s="109">
        <v>342676</v>
      </c>
      <c r="K5031" s="107">
        <v>2020</v>
      </c>
      <c r="L5031" s="98"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98" t="b">
        <f t="shared" si="78"/>
        <v>1</v>
      </c>
    </row>
    <row r="5032" spans="1:13">
      <c r="A5032" s="107">
        <v>62798</v>
      </c>
      <c r="B5032" s="108" t="s">
        <v>4256</v>
      </c>
      <c r="C5032" s="108" t="s">
        <v>4257</v>
      </c>
      <c r="D5032" s="107">
        <v>59613</v>
      </c>
      <c r="E5032" s="108" t="s">
        <v>104</v>
      </c>
      <c r="F5032" s="108" t="s">
        <v>679</v>
      </c>
      <c r="G5032" s="108" t="s">
        <v>661</v>
      </c>
      <c r="H5032" s="108" t="s">
        <v>662</v>
      </c>
      <c r="I5032" s="108" t="s">
        <v>662</v>
      </c>
      <c r="J5032" s="109">
        <v>5990</v>
      </c>
      <c r="K5032" s="107">
        <v>2020</v>
      </c>
      <c r="L5032" s="98"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98" t="b">
        <f t="shared" si="78"/>
        <v>1</v>
      </c>
    </row>
    <row r="5033" spans="1:13">
      <c r="A5033" s="107">
        <v>62812</v>
      </c>
      <c r="B5033" s="108" t="s">
        <v>4258</v>
      </c>
      <c r="C5033" s="108" t="s">
        <v>4259</v>
      </c>
      <c r="D5033" s="107">
        <v>63440</v>
      </c>
      <c r="E5033" s="108" t="s">
        <v>134</v>
      </c>
      <c r="F5033" s="108" t="s">
        <v>679</v>
      </c>
      <c r="G5033" s="108" t="s">
        <v>661</v>
      </c>
      <c r="H5033" s="108" t="s">
        <v>662</v>
      </c>
      <c r="I5033" s="108" t="s">
        <v>662</v>
      </c>
      <c r="J5033" s="109">
        <v>27937</v>
      </c>
      <c r="K5033" s="107">
        <v>2020</v>
      </c>
      <c r="L5033" s="98"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98" t="b">
        <f t="shared" si="78"/>
        <v>1</v>
      </c>
    </row>
    <row r="5034" spans="1:13">
      <c r="A5034" s="107">
        <v>62813</v>
      </c>
      <c r="B5034" s="108" t="s">
        <v>4260</v>
      </c>
      <c r="C5034" s="108" t="s">
        <v>4012</v>
      </c>
      <c r="D5034" s="107">
        <v>5248</v>
      </c>
      <c r="E5034" s="108" t="s">
        <v>140</v>
      </c>
      <c r="F5034" s="108" t="s">
        <v>603</v>
      </c>
      <c r="G5034" s="108" t="s">
        <v>661</v>
      </c>
      <c r="H5034" s="108" t="s">
        <v>662</v>
      </c>
      <c r="I5034" s="108" t="s">
        <v>662</v>
      </c>
      <c r="J5034" s="109">
        <v>24405</v>
      </c>
      <c r="K5034" s="107">
        <v>2020</v>
      </c>
      <c r="L5034" s="98"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98" t="b">
        <f t="shared" si="78"/>
        <v>1</v>
      </c>
    </row>
    <row r="5035" spans="1:13">
      <c r="A5035" s="107">
        <v>62828</v>
      </c>
      <c r="B5035" s="108" t="s">
        <v>4261</v>
      </c>
      <c r="C5035" s="108" t="s">
        <v>4262</v>
      </c>
      <c r="D5035" s="107">
        <v>62828</v>
      </c>
      <c r="E5035" s="108" t="s">
        <v>123</v>
      </c>
      <c r="F5035" s="108" t="s">
        <v>679</v>
      </c>
      <c r="G5035" s="108" t="s">
        <v>661</v>
      </c>
      <c r="H5035" s="108" t="s">
        <v>662</v>
      </c>
      <c r="I5035" s="108" t="s">
        <v>662</v>
      </c>
      <c r="J5035" s="109">
        <v>104061.45</v>
      </c>
      <c r="K5035" s="107">
        <v>2020</v>
      </c>
      <c r="L5035" s="98"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98" t="b">
        <f t="shared" si="78"/>
        <v>1</v>
      </c>
    </row>
    <row r="5036" spans="1:13">
      <c r="A5036" s="107">
        <v>62840</v>
      </c>
      <c r="B5036" s="108" t="s">
        <v>4263</v>
      </c>
      <c r="C5036" s="108" t="s">
        <v>4263</v>
      </c>
      <c r="D5036" s="107">
        <v>62726</v>
      </c>
      <c r="E5036" s="108" t="s">
        <v>21</v>
      </c>
      <c r="F5036" s="108" t="s">
        <v>679</v>
      </c>
      <c r="G5036" s="108" t="s">
        <v>846</v>
      </c>
      <c r="H5036" s="108" t="s">
        <v>847</v>
      </c>
      <c r="I5036" s="108" t="s">
        <v>847</v>
      </c>
      <c r="J5036" s="109">
        <v>161119</v>
      </c>
      <c r="K5036" s="107">
        <v>2020</v>
      </c>
      <c r="L5036" s="98"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98" t="b">
        <f t="shared" si="78"/>
        <v>1</v>
      </c>
    </row>
    <row r="5037" spans="1:13">
      <c r="A5037" s="107">
        <v>62845</v>
      </c>
      <c r="B5037" s="108" t="s">
        <v>4264</v>
      </c>
      <c r="C5037" s="108" t="s">
        <v>4032</v>
      </c>
      <c r="D5037" s="107">
        <v>56201</v>
      </c>
      <c r="E5037" s="108" t="s">
        <v>132</v>
      </c>
      <c r="F5037" s="108" t="s">
        <v>679</v>
      </c>
      <c r="G5037" s="108" t="s">
        <v>661</v>
      </c>
      <c r="H5037" s="108" t="s">
        <v>662</v>
      </c>
      <c r="I5037" s="108" t="s">
        <v>662</v>
      </c>
      <c r="J5037" s="109">
        <v>87</v>
      </c>
      <c r="K5037" s="107">
        <v>2020</v>
      </c>
      <c r="L5037" s="98"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98" t="b">
        <f t="shared" si="78"/>
        <v>1</v>
      </c>
    </row>
    <row r="5038" spans="1:13">
      <c r="A5038" s="107">
        <v>62856</v>
      </c>
      <c r="B5038" s="108" t="s">
        <v>4265</v>
      </c>
      <c r="C5038" s="108" t="s">
        <v>4265</v>
      </c>
      <c r="D5038" s="107">
        <v>62707</v>
      </c>
      <c r="E5038" s="108" t="s">
        <v>45</v>
      </c>
      <c r="F5038" s="108" t="s">
        <v>679</v>
      </c>
      <c r="G5038" s="108" t="s">
        <v>725</v>
      </c>
      <c r="H5038" s="108" t="s">
        <v>726</v>
      </c>
      <c r="I5038" s="108" t="s">
        <v>727</v>
      </c>
      <c r="J5038" s="109">
        <v>-402</v>
      </c>
      <c r="K5038" s="107">
        <v>2020</v>
      </c>
      <c r="L5038" s="98"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98" t="b">
        <f t="shared" si="78"/>
        <v>1</v>
      </c>
    </row>
    <row r="5039" spans="1:13">
      <c r="A5039" s="107">
        <v>62871</v>
      </c>
      <c r="B5039" s="108" t="s">
        <v>4266</v>
      </c>
      <c r="C5039" s="108" t="s">
        <v>2786</v>
      </c>
      <c r="D5039" s="107">
        <v>56215</v>
      </c>
      <c r="E5039" s="108" t="s">
        <v>112</v>
      </c>
      <c r="F5039" s="108" t="s">
        <v>679</v>
      </c>
      <c r="G5039" s="108" t="s">
        <v>846</v>
      </c>
      <c r="H5039" s="108" t="s">
        <v>847</v>
      </c>
      <c r="I5039" s="108" t="s">
        <v>847</v>
      </c>
      <c r="J5039" s="109">
        <v>20031</v>
      </c>
      <c r="K5039" s="107">
        <v>2020</v>
      </c>
      <c r="L5039" s="98"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98" t="b">
        <f t="shared" si="78"/>
        <v>1</v>
      </c>
    </row>
    <row r="5040" spans="1:13">
      <c r="A5040" s="107">
        <v>62891</v>
      </c>
      <c r="B5040" s="108" t="s">
        <v>4267</v>
      </c>
      <c r="C5040" s="108" t="s">
        <v>4268</v>
      </c>
      <c r="D5040" s="107">
        <v>62761</v>
      </c>
      <c r="E5040" s="108" t="s">
        <v>48</v>
      </c>
      <c r="F5040" s="108" t="s">
        <v>679</v>
      </c>
      <c r="G5040" s="108" t="s">
        <v>846</v>
      </c>
      <c r="H5040" s="108" t="s">
        <v>847</v>
      </c>
      <c r="I5040" s="108" t="s">
        <v>847</v>
      </c>
      <c r="J5040" s="109">
        <v>23147</v>
      </c>
      <c r="K5040" s="107">
        <v>2020</v>
      </c>
      <c r="L5040" s="98"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98" t="b">
        <f t="shared" si="78"/>
        <v>1</v>
      </c>
    </row>
    <row r="5041" spans="1:13">
      <c r="A5041" s="107">
        <v>62899</v>
      </c>
      <c r="B5041" s="108" t="s">
        <v>4269</v>
      </c>
      <c r="C5041" s="108" t="s">
        <v>4270</v>
      </c>
      <c r="D5041" s="107">
        <v>62667</v>
      </c>
      <c r="E5041" s="108" t="s">
        <v>10</v>
      </c>
      <c r="F5041" s="108" t="s">
        <v>679</v>
      </c>
      <c r="G5041" s="108" t="s">
        <v>661</v>
      </c>
      <c r="H5041" s="108" t="s">
        <v>662</v>
      </c>
      <c r="I5041" s="108" t="s">
        <v>662</v>
      </c>
      <c r="J5041" s="109">
        <v>0</v>
      </c>
      <c r="K5041" s="107">
        <v>2020</v>
      </c>
      <c r="L5041" s="98"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98" t="b">
        <f t="shared" si="78"/>
        <v>1</v>
      </c>
    </row>
    <row r="5042" spans="1:13">
      <c r="A5042" s="107">
        <v>62908</v>
      </c>
      <c r="B5042" s="108" t="s">
        <v>4271</v>
      </c>
      <c r="C5042" s="108" t="s">
        <v>4272</v>
      </c>
      <c r="D5042" s="107">
        <v>62731</v>
      </c>
      <c r="E5042" s="108" t="s">
        <v>76</v>
      </c>
      <c r="F5042" s="108" t="s">
        <v>679</v>
      </c>
      <c r="G5042" s="108" t="s">
        <v>725</v>
      </c>
      <c r="H5042" s="108" t="s">
        <v>726</v>
      </c>
      <c r="I5042" s="108" t="s">
        <v>727</v>
      </c>
      <c r="J5042" s="109">
        <v>-527</v>
      </c>
      <c r="K5042" s="107">
        <v>2020</v>
      </c>
      <c r="L5042" s="98"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98" t="b">
        <f t="shared" si="78"/>
        <v>1</v>
      </c>
    </row>
    <row r="5043" spans="1:13">
      <c r="A5043" s="107">
        <v>62914</v>
      </c>
      <c r="B5043" s="108" t="s">
        <v>4273</v>
      </c>
      <c r="C5043" s="108" t="s">
        <v>794</v>
      </c>
      <c r="D5043" s="107">
        <v>6452</v>
      </c>
      <c r="E5043" s="108" t="s">
        <v>31</v>
      </c>
      <c r="F5043" s="108" t="s">
        <v>603</v>
      </c>
      <c r="G5043" s="108" t="s">
        <v>661</v>
      </c>
      <c r="H5043" s="108" t="s">
        <v>662</v>
      </c>
      <c r="I5043" s="108" t="s">
        <v>662</v>
      </c>
      <c r="J5043" s="109">
        <v>6210</v>
      </c>
      <c r="K5043" s="107">
        <v>2020</v>
      </c>
      <c r="L5043" s="98"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98" t="b">
        <f t="shared" si="78"/>
        <v>1</v>
      </c>
    </row>
    <row r="5044" spans="1:13">
      <c r="A5044" s="107">
        <v>62916</v>
      </c>
      <c r="B5044" s="108" t="s">
        <v>4274</v>
      </c>
      <c r="C5044" s="108" t="s">
        <v>794</v>
      </c>
      <c r="D5044" s="107">
        <v>6452</v>
      </c>
      <c r="E5044" s="108" t="s">
        <v>31</v>
      </c>
      <c r="F5044" s="108" t="s">
        <v>603</v>
      </c>
      <c r="G5044" s="108" t="s">
        <v>661</v>
      </c>
      <c r="H5044" s="108" t="s">
        <v>662</v>
      </c>
      <c r="I5044" s="108" t="s">
        <v>662</v>
      </c>
      <c r="J5044" s="109">
        <v>8122</v>
      </c>
      <c r="K5044" s="107">
        <v>2020</v>
      </c>
      <c r="L5044" s="98"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98" t="b">
        <f t="shared" si="78"/>
        <v>1</v>
      </c>
    </row>
    <row r="5045" spans="1:13">
      <c r="A5045" s="107">
        <v>62922</v>
      </c>
      <c r="B5045" s="108" t="s">
        <v>4275</v>
      </c>
      <c r="C5045" s="108" t="s">
        <v>794</v>
      </c>
      <c r="D5045" s="107">
        <v>6452</v>
      </c>
      <c r="E5045" s="108" t="s">
        <v>31</v>
      </c>
      <c r="F5045" s="108" t="s">
        <v>603</v>
      </c>
      <c r="G5045" s="108" t="s">
        <v>661</v>
      </c>
      <c r="H5045" s="108" t="s">
        <v>662</v>
      </c>
      <c r="I5045" s="108" t="s">
        <v>662</v>
      </c>
      <c r="J5045" s="109">
        <v>8452</v>
      </c>
      <c r="K5045" s="107">
        <v>2020</v>
      </c>
      <c r="L5045" s="98"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98" t="b">
        <f t="shared" si="78"/>
        <v>1</v>
      </c>
    </row>
    <row r="5046" spans="1:13">
      <c r="A5046" s="107">
        <v>62923</v>
      </c>
      <c r="B5046" s="108" t="s">
        <v>4276</v>
      </c>
      <c r="C5046" s="108" t="s">
        <v>794</v>
      </c>
      <c r="D5046" s="107">
        <v>6452</v>
      </c>
      <c r="E5046" s="108" t="s">
        <v>31</v>
      </c>
      <c r="F5046" s="108" t="s">
        <v>603</v>
      </c>
      <c r="G5046" s="108" t="s">
        <v>661</v>
      </c>
      <c r="H5046" s="108" t="s">
        <v>662</v>
      </c>
      <c r="I5046" s="108" t="s">
        <v>662</v>
      </c>
      <c r="J5046" s="109">
        <v>7091</v>
      </c>
      <c r="K5046" s="107">
        <v>2020</v>
      </c>
      <c r="L5046" s="98"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98" t="b">
        <f t="shared" si="78"/>
        <v>1</v>
      </c>
    </row>
    <row r="5047" spans="1:13">
      <c r="A5047" s="107">
        <v>62925</v>
      </c>
      <c r="B5047" s="108" t="s">
        <v>4277</v>
      </c>
      <c r="C5047" s="108" t="s">
        <v>794</v>
      </c>
      <c r="D5047" s="107">
        <v>6452</v>
      </c>
      <c r="E5047" s="108" t="s">
        <v>31</v>
      </c>
      <c r="F5047" s="108" t="s">
        <v>603</v>
      </c>
      <c r="G5047" s="108" t="s">
        <v>661</v>
      </c>
      <c r="H5047" s="108" t="s">
        <v>662</v>
      </c>
      <c r="I5047" s="108" t="s">
        <v>662</v>
      </c>
      <c r="J5047" s="109">
        <v>7006</v>
      </c>
      <c r="K5047" s="107">
        <v>2020</v>
      </c>
      <c r="L5047" s="98"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98" t="b">
        <f t="shared" si="78"/>
        <v>1</v>
      </c>
    </row>
    <row r="5048" spans="1:13">
      <c r="A5048" s="107">
        <v>62932</v>
      </c>
      <c r="B5048" s="108" t="s">
        <v>4278</v>
      </c>
      <c r="C5048" s="108" t="s">
        <v>4279</v>
      </c>
      <c r="D5048" s="107">
        <v>62789</v>
      </c>
      <c r="E5048" s="108" t="s">
        <v>132</v>
      </c>
      <c r="F5048" s="108" t="s">
        <v>679</v>
      </c>
      <c r="G5048" s="108" t="s">
        <v>661</v>
      </c>
      <c r="H5048" s="108" t="s">
        <v>662</v>
      </c>
      <c r="I5048" s="108" t="s">
        <v>662</v>
      </c>
      <c r="J5048" s="109">
        <v>37609</v>
      </c>
      <c r="K5048" s="107">
        <v>2020</v>
      </c>
      <c r="L5048" s="98"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98" t="b">
        <f t="shared" si="78"/>
        <v>1</v>
      </c>
    </row>
    <row r="5049" spans="1:13">
      <c r="A5049" s="107">
        <v>62933</v>
      </c>
      <c r="B5049" s="108" t="s">
        <v>4280</v>
      </c>
      <c r="C5049" s="108" t="s">
        <v>4281</v>
      </c>
      <c r="D5049" s="107">
        <v>62788</v>
      </c>
      <c r="E5049" s="108" t="s">
        <v>132</v>
      </c>
      <c r="F5049" s="108" t="s">
        <v>679</v>
      </c>
      <c r="G5049" s="108" t="s">
        <v>661</v>
      </c>
      <c r="H5049" s="108" t="s">
        <v>662</v>
      </c>
      <c r="I5049" s="108" t="s">
        <v>662</v>
      </c>
      <c r="J5049" s="109">
        <v>177900</v>
      </c>
      <c r="K5049" s="107">
        <v>2020</v>
      </c>
      <c r="L5049" s="98"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98" t="b">
        <f t="shared" si="78"/>
        <v>1</v>
      </c>
    </row>
    <row r="5050" spans="1:13">
      <c r="A5050" s="107">
        <v>62936</v>
      </c>
      <c r="B5050" s="108" t="s">
        <v>4282</v>
      </c>
      <c r="C5050" s="108" t="s">
        <v>4283</v>
      </c>
      <c r="D5050" s="107">
        <v>62778</v>
      </c>
      <c r="E5050" s="108" t="s">
        <v>143</v>
      </c>
      <c r="F5050" s="108" t="s">
        <v>679</v>
      </c>
      <c r="G5050" s="108" t="s">
        <v>846</v>
      </c>
      <c r="H5050" s="108" t="s">
        <v>847</v>
      </c>
      <c r="I5050" s="108" t="s">
        <v>847</v>
      </c>
      <c r="J5050" s="109">
        <v>3182</v>
      </c>
      <c r="K5050" s="107">
        <v>2020</v>
      </c>
      <c r="L5050" s="98"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98" t="b">
        <f t="shared" si="78"/>
        <v>1</v>
      </c>
    </row>
    <row r="5051" spans="1:13">
      <c r="A5051" s="107">
        <v>62937</v>
      </c>
      <c r="B5051" s="108" t="s">
        <v>4284</v>
      </c>
      <c r="C5051" s="108" t="s">
        <v>4272</v>
      </c>
      <c r="D5051" s="107">
        <v>62731</v>
      </c>
      <c r="E5051" s="108" t="s">
        <v>76</v>
      </c>
      <c r="F5051" s="108" t="s">
        <v>679</v>
      </c>
      <c r="G5051" s="108" t="s">
        <v>725</v>
      </c>
      <c r="H5051" s="108" t="s">
        <v>726</v>
      </c>
      <c r="I5051" s="108" t="s">
        <v>727</v>
      </c>
      <c r="J5051" s="109">
        <v>-467</v>
      </c>
      <c r="K5051" s="107">
        <v>2020</v>
      </c>
      <c r="L5051" s="98"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98" t="b">
        <f t="shared" si="78"/>
        <v>1</v>
      </c>
    </row>
    <row r="5052" spans="1:13">
      <c r="A5052" s="107">
        <v>62938</v>
      </c>
      <c r="B5052" s="108" t="s">
        <v>4285</v>
      </c>
      <c r="C5052" s="108" t="s">
        <v>4286</v>
      </c>
      <c r="D5052" s="107">
        <v>59496</v>
      </c>
      <c r="E5052" s="108" t="s">
        <v>107</v>
      </c>
      <c r="F5052" s="108" t="s">
        <v>679</v>
      </c>
      <c r="G5052" s="108" t="s">
        <v>846</v>
      </c>
      <c r="H5052" s="108" t="s">
        <v>847</v>
      </c>
      <c r="I5052" s="108" t="s">
        <v>847</v>
      </c>
      <c r="J5052" s="109">
        <v>441705</v>
      </c>
      <c r="K5052" s="107">
        <v>2020</v>
      </c>
      <c r="L5052" s="98"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98" t="b">
        <f t="shared" si="78"/>
        <v>1</v>
      </c>
    </row>
    <row r="5053" spans="1:13">
      <c r="A5053" s="107">
        <v>62939</v>
      </c>
      <c r="B5053" s="108" t="s">
        <v>4287</v>
      </c>
      <c r="C5053" s="108" t="s">
        <v>4286</v>
      </c>
      <c r="D5053" s="107">
        <v>59496</v>
      </c>
      <c r="E5053" s="108" t="s">
        <v>86</v>
      </c>
      <c r="F5053" s="108" t="s">
        <v>679</v>
      </c>
      <c r="G5053" s="108" t="s">
        <v>846</v>
      </c>
      <c r="H5053" s="108" t="s">
        <v>847</v>
      </c>
      <c r="I5053" s="108" t="s">
        <v>847</v>
      </c>
      <c r="J5053" s="109">
        <v>239455</v>
      </c>
      <c r="K5053" s="107">
        <v>2020</v>
      </c>
      <c r="L5053" s="98"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98" t="b">
        <f t="shared" si="78"/>
        <v>1</v>
      </c>
    </row>
    <row r="5054" spans="1:13">
      <c r="A5054" s="107">
        <v>62944</v>
      </c>
      <c r="B5054" s="108" t="s">
        <v>4288</v>
      </c>
      <c r="C5054" s="108" t="s">
        <v>4289</v>
      </c>
      <c r="D5054" s="107">
        <v>62796</v>
      </c>
      <c r="E5054" s="108" t="s">
        <v>110</v>
      </c>
      <c r="F5054" s="108" t="s">
        <v>679</v>
      </c>
      <c r="G5054" s="108" t="s">
        <v>846</v>
      </c>
      <c r="H5054" s="108" t="s">
        <v>662</v>
      </c>
      <c r="I5054" s="108" t="s">
        <v>662</v>
      </c>
      <c r="J5054" s="109">
        <v>9349</v>
      </c>
      <c r="K5054" s="107">
        <v>2020</v>
      </c>
      <c r="L5054" s="98"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98" t="b">
        <f t="shared" si="78"/>
        <v>1</v>
      </c>
    </row>
    <row r="5055" spans="1:13">
      <c r="A5055" s="107">
        <v>62944</v>
      </c>
      <c r="B5055" s="108" t="s">
        <v>4288</v>
      </c>
      <c r="C5055" s="108" t="s">
        <v>4289</v>
      </c>
      <c r="D5055" s="107">
        <v>62796</v>
      </c>
      <c r="E5055" s="108" t="s">
        <v>110</v>
      </c>
      <c r="F5055" s="108" t="s">
        <v>679</v>
      </c>
      <c r="G5055" s="108" t="s">
        <v>846</v>
      </c>
      <c r="H5055" s="108" t="s">
        <v>847</v>
      </c>
      <c r="I5055" s="108" t="s">
        <v>847</v>
      </c>
      <c r="J5055" s="109">
        <v>293346</v>
      </c>
      <c r="K5055" s="107">
        <v>2020</v>
      </c>
      <c r="L5055" s="98"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98" t="b">
        <f t="shared" si="78"/>
        <v>1</v>
      </c>
    </row>
    <row r="5056" spans="1:13">
      <c r="A5056" s="107">
        <v>62946</v>
      </c>
      <c r="B5056" s="108" t="s">
        <v>4290</v>
      </c>
      <c r="C5056" s="108" t="s">
        <v>4291</v>
      </c>
      <c r="D5056" s="107">
        <v>62795</v>
      </c>
      <c r="E5056" s="108" t="s">
        <v>118</v>
      </c>
      <c r="F5056" s="108" t="s">
        <v>679</v>
      </c>
      <c r="G5056" s="108" t="s">
        <v>661</v>
      </c>
      <c r="H5056" s="108" t="s">
        <v>662</v>
      </c>
      <c r="I5056" s="108" t="s">
        <v>662</v>
      </c>
      <c r="J5056" s="109">
        <v>4745.8900000000003</v>
      </c>
      <c r="K5056" s="107">
        <v>2020</v>
      </c>
      <c r="L5056" s="98"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98" t="b">
        <f t="shared" si="78"/>
        <v>1</v>
      </c>
    </row>
    <row r="5057" spans="1:13">
      <c r="A5057" s="107">
        <v>62952</v>
      </c>
      <c r="B5057" s="108" t="s">
        <v>4292</v>
      </c>
      <c r="C5057" s="108" t="s">
        <v>760</v>
      </c>
      <c r="D5057" s="107">
        <v>15466</v>
      </c>
      <c r="E5057" s="108" t="s">
        <v>21</v>
      </c>
      <c r="F5057" s="108" t="s">
        <v>603</v>
      </c>
      <c r="G5057" s="108" t="s">
        <v>846</v>
      </c>
      <c r="H5057" s="108" t="s">
        <v>847</v>
      </c>
      <c r="I5057" s="108" t="s">
        <v>847</v>
      </c>
      <c r="J5057" s="109">
        <v>593134</v>
      </c>
      <c r="K5057" s="107">
        <v>2020</v>
      </c>
      <c r="L5057" s="98"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98" t="b">
        <f t="shared" si="78"/>
        <v>1</v>
      </c>
    </row>
    <row r="5058" spans="1:13" ht="26.25">
      <c r="A5058" s="107">
        <v>62993</v>
      </c>
      <c r="B5058" s="108" t="s">
        <v>4293</v>
      </c>
      <c r="C5058" s="108" t="s">
        <v>4294</v>
      </c>
      <c r="D5058" s="107">
        <v>62842</v>
      </c>
      <c r="E5058" s="108" t="s">
        <v>55</v>
      </c>
      <c r="F5058" s="108" t="s">
        <v>679</v>
      </c>
      <c r="G5058" s="108" t="s">
        <v>661</v>
      </c>
      <c r="H5058" s="108" t="s">
        <v>662</v>
      </c>
      <c r="I5058" s="108" t="s">
        <v>662</v>
      </c>
      <c r="J5058" s="109">
        <v>38795</v>
      </c>
      <c r="K5058" s="107">
        <v>2020</v>
      </c>
      <c r="L5058" s="98"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98" t="b">
        <f t="shared" si="78"/>
        <v>1</v>
      </c>
    </row>
    <row r="5059" spans="1:13">
      <c r="A5059" s="107">
        <v>63025</v>
      </c>
      <c r="B5059" s="108" t="s">
        <v>4295</v>
      </c>
      <c r="C5059" s="108" t="s">
        <v>4296</v>
      </c>
      <c r="D5059" s="107">
        <v>62855</v>
      </c>
      <c r="E5059" s="108" t="s">
        <v>84</v>
      </c>
      <c r="F5059" s="108" t="s">
        <v>679</v>
      </c>
      <c r="G5059" s="108" t="s">
        <v>846</v>
      </c>
      <c r="H5059" s="108" t="s">
        <v>847</v>
      </c>
      <c r="I5059" s="108" t="s">
        <v>847</v>
      </c>
      <c r="J5059" s="109">
        <v>509032</v>
      </c>
      <c r="K5059" s="107">
        <v>2020</v>
      </c>
      <c r="L5059" s="98"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98" t="b">
        <f t="shared" si="78"/>
        <v>1</v>
      </c>
    </row>
    <row r="5060" spans="1:13">
      <c r="A5060" s="107">
        <v>63030</v>
      </c>
      <c r="B5060" s="108" t="s">
        <v>4297</v>
      </c>
      <c r="C5060" s="108" t="s">
        <v>2786</v>
      </c>
      <c r="D5060" s="107">
        <v>56215</v>
      </c>
      <c r="E5060" s="108" t="s">
        <v>132</v>
      </c>
      <c r="F5060" s="108" t="s">
        <v>679</v>
      </c>
      <c r="G5060" s="108" t="s">
        <v>846</v>
      </c>
      <c r="H5060" s="108" t="s">
        <v>847</v>
      </c>
      <c r="I5060" s="108" t="s">
        <v>847</v>
      </c>
      <c r="J5060" s="109">
        <v>828995</v>
      </c>
      <c r="K5060" s="107">
        <v>2020</v>
      </c>
      <c r="L5060" s="98"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98" t="b">
        <f t="shared" si="78"/>
        <v>1</v>
      </c>
    </row>
    <row r="5061" spans="1:13">
      <c r="A5061" s="107">
        <v>63053</v>
      </c>
      <c r="B5061" s="108" t="s">
        <v>4298</v>
      </c>
      <c r="C5061" s="108" t="s">
        <v>894</v>
      </c>
      <c r="D5061" s="107">
        <v>12341</v>
      </c>
      <c r="E5061" s="108" t="s">
        <v>50</v>
      </c>
      <c r="F5061" s="108" t="s">
        <v>603</v>
      </c>
      <c r="G5061" s="108" t="s">
        <v>846</v>
      </c>
      <c r="H5061" s="108" t="s">
        <v>847</v>
      </c>
      <c r="I5061" s="108" t="s">
        <v>847</v>
      </c>
      <c r="J5061" s="109">
        <v>965577</v>
      </c>
      <c r="K5061" s="107">
        <v>2020</v>
      </c>
      <c r="L5061" s="98"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98" t="b">
        <f t="shared" si="78"/>
        <v>1</v>
      </c>
    </row>
    <row r="5062" spans="1:13">
      <c r="A5062" s="107">
        <v>63064</v>
      </c>
      <c r="B5062" s="108" t="s">
        <v>4299</v>
      </c>
      <c r="C5062" s="108" t="s">
        <v>1064</v>
      </c>
      <c r="D5062" s="107">
        <v>3046</v>
      </c>
      <c r="E5062" s="108" t="s">
        <v>104</v>
      </c>
      <c r="F5062" s="108" t="s">
        <v>603</v>
      </c>
      <c r="G5062" s="108" t="s">
        <v>725</v>
      </c>
      <c r="H5062" s="108" t="s">
        <v>726</v>
      </c>
      <c r="I5062" s="108" t="s">
        <v>727</v>
      </c>
      <c r="J5062" s="109">
        <v>-54</v>
      </c>
      <c r="K5062" s="107">
        <v>2020</v>
      </c>
      <c r="L5062" s="98"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98" t="b">
        <f t="shared" si="78"/>
        <v>1</v>
      </c>
    </row>
    <row r="5063" spans="1:13">
      <c r="A5063" s="107">
        <v>63076</v>
      </c>
      <c r="B5063" s="108" t="s">
        <v>4300</v>
      </c>
      <c r="C5063" s="108" t="s">
        <v>4012</v>
      </c>
      <c r="D5063" s="107">
        <v>5248</v>
      </c>
      <c r="E5063" s="108" t="s">
        <v>104</v>
      </c>
      <c r="F5063" s="108" t="s">
        <v>603</v>
      </c>
      <c r="G5063" s="108" t="s">
        <v>661</v>
      </c>
      <c r="H5063" s="108" t="s">
        <v>662</v>
      </c>
      <c r="I5063" s="108" t="s">
        <v>662</v>
      </c>
      <c r="J5063" s="109">
        <v>152932</v>
      </c>
      <c r="K5063" s="107">
        <v>2020</v>
      </c>
      <c r="L5063" s="98"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98" t="b">
        <f t="shared" si="78"/>
        <v>1</v>
      </c>
    </row>
    <row r="5064" spans="1:13">
      <c r="A5064" s="107">
        <v>63084</v>
      </c>
      <c r="B5064" s="108" t="s">
        <v>4301</v>
      </c>
      <c r="C5064" s="108" t="s">
        <v>4301</v>
      </c>
      <c r="D5064" s="107">
        <v>62835</v>
      </c>
      <c r="E5064" s="108" t="s">
        <v>140</v>
      </c>
      <c r="F5064" s="108" t="s">
        <v>679</v>
      </c>
      <c r="G5064" s="108" t="s">
        <v>661</v>
      </c>
      <c r="H5064" s="108" t="s">
        <v>662</v>
      </c>
      <c r="I5064" s="108" t="s">
        <v>662</v>
      </c>
      <c r="J5064" s="109">
        <v>15819.99</v>
      </c>
      <c r="K5064" s="107">
        <v>2020</v>
      </c>
      <c r="L5064" s="98"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98"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07">
        <v>63100</v>
      </c>
      <c r="B5065" s="108" t="s">
        <v>4302</v>
      </c>
      <c r="C5065" s="108" t="s">
        <v>4032</v>
      </c>
      <c r="D5065" s="107">
        <v>56201</v>
      </c>
      <c r="E5065" s="108" t="s">
        <v>132</v>
      </c>
      <c r="F5065" s="108" t="s">
        <v>679</v>
      </c>
      <c r="G5065" s="108" t="s">
        <v>846</v>
      </c>
      <c r="H5065" s="108" t="s">
        <v>847</v>
      </c>
      <c r="I5065" s="108" t="s">
        <v>847</v>
      </c>
      <c r="J5065" s="109">
        <v>20438</v>
      </c>
      <c r="K5065" s="107">
        <v>2020</v>
      </c>
      <c r="L5065" s="98"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98" t="b">
        <f t="shared" si="79"/>
        <v>1</v>
      </c>
    </row>
    <row r="5066" spans="1:13">
      <c r="A5066" s="107">
        <v>63101</v>
      </c>
      <c r="B5066" s="108" t="s">
        <v>4303</v>
      </c>
      <c r="C5066" s="108" t="s">
        <v>4032</v>
      </c>
      <c r="D5066" s="107">
        <v>56201</v>
      </c>
      <c r="E5066" s="108" t="s">
        <v>132</v>
      </c>
      <c r="F5066" s="108" t="s">
        <v>679</v>
      </c>
      <c r="G5066" s="108" t="s">
        <v>846</v>
      </c>
      <c r="H5066" s="108" t="s">
        <v>847</v>
      </c>
      <c r="I5066" s="108" t="s">
        <v>847</v>
      </c>
      <c r="J5066" s="109">
        <v>5249</v>
      </c>
      <c r="K5066" s="107">
        <v>2020</v>
      </c>
      <c r="L5066" s="98"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98" t="b">
        <f t="shared" si="79"/>
        <v>1</v>
      </c>
    </row>
    <row r="5067" spans="1:13">
      <c r="A5067" s="107">
        <v>63103</v>
      </c>
      <c r="B5067" s="108" t="s">
        <v>4304</v>
      </c>
      <c r="C5067" s="108" t="s">
        <v>4032</v>
      </c>
      <c r="D5067" s="107">
        <v>56201</v>
      </c>
      <c r="E5067" s="108" t="s">
        <v>126</v>
      </c>
      <c r="F5067" s="108" t="s">
        <v>679</v>
      </c>
      <c r="G5067" s="108" t="s">
        <v>846</v>
      </c>
      <c r="H5067" s="108" t="s">
        <v>847</v>
      </c>
      <c r="I5067" s="108" t="s">
        <v>847</v>
      </c>
      <c r="J5067" s="109">
        <v>119209</v>
      </c>
      <c r="K5067" s="107">
        <v>2020</v>
      </c>
      <c r="L5067" s="98"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98" t="b">
        <f t="shared" si="79"/>
        <v>1</v>
      </c>
    </row>
    <row r="5068" spans="1:13">
      <c r="A5068" s="107">
        <v>63104</v>
      </c>
      <c r="B5068" s="108" t="s">
        <v>4305</v>
      </c>
      <c r="C5068" s="108" t="s">
        <v>4032</v>
      </c>
      <c r="D5068" s="107">
        <v>56201</v>
      </c>
      <c r="E5068" s="108" t="s">
        <v>112</v>
      </c>
      <c r="F5068" s="108" t="s">
        <v>679</v>
      </c>
      <c r="G5068" s="108" t="s">
        <v>846</v>
      </c>
      <c r="H5068" s="108" t="s">
        <v>847</v>
      </c>
      <c r="I5068" s="108" t="s">
        <v>847</v>
      </c>
      <c r="J5068" s="109">
        <v>99343</v>
      </c>
      <c r="K5068" s="107">
        <v>2020</v>
      </c>
      <c r="L5068" s="98"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98" t="b">
        <f t="shared" si="79"/>
        <v>1</v>
      </c>
    </row>
    <row r="5069" spans="1:13">
      <c r="A5069" s="107">
        <v>63105</v>
      </c>
      <c r="B5069" s="108" t="s">
        <v>4306</v>
      </c>
      <c r="C5069" s="108" t="s">
        <v>1213</v>
      </c>
      <c r="D5069" s="107">
        <v>20860</v>
      </c>
      <c r="E5069" s="108" t="s">
        <v>148</v>
      </c>
      <c r="F5069" s="108" t="s">
        <v>603</v>
      </c>
      <c r="G5069" s="108" t="s">
        <v>661</v>
      </c>
      <c r="H5069" s="108" t="s">
        <v>662</v>
      </c>
      <c r="I5069" s="108" t="s">
        <v>662</v>
      </c>
      <c r="J5069" s="109">
        <v>13405</v>
      </c>
      <c r="K5069" s="107">
        <v>2020</v>
      </c>
      <c r="L5069" s="98"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98" t="b">
        <f t="shared" si="79"/>
        <v>1</v>
      </c>
    </row>
    <row r="5070" spans="1:13">
      <c r="A5070" s="107">
        <v>63114</v>
      </c>
      <c r="B5070" s="108" t="s">
        <v>4307</v>
      </c>
      <c r="C5070" s="108" t="s">
        <v>4307</v>
      </c>
      <c r="D5070" s="107">
        <v>62916</v>
      </c>
      <c r="E5070" s="108" t="s">
        <v>10</v>
      </c>
      <c r="F5070" s="108" t="s">
        <v>679</v>
      </c>
      <c r="G5070" s="108" t="s">
        <v>846</v>
      </c>
      <c r="H5070" s="108" t="s">
        <v>847</v>
      </c>
      <c r="I5070" s="108" t="s">
        <v>847</v>
      </c>
      <c r="J5070" s="109">
        <v>100714</v>
      </c>
      <c r="K5070" s="107">
        <v>2020</v>
      </c>
      <c r="L5070" s="98"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98" t="b">
        <f t="shared" si="79"/>
        <v>1</v>
      </c>
    </row>
    <row r="5071" spans="1:13">
      <c r="A5071" s="107">
        <v>63132</v>
      </c>
      <c r="B5071" s="108" t="s">
        <v>4308</v>
      </c>
      <c r="C5071" s="108" t="s">
        <v>2910</v>
      </c>
      <c r="D5071" s="107">
        <v>61219</v>
      </c>
      <c r="E5071" s="108" t="s">
        <v>64</v>
      </c>
      <c r="F5071" s="108" t="s">
        <v>679</v>
      </c>
      <c r="G5071" s="108" t="s">
        <v>846</v>
      </c>
      <c r="H5071" s="108" t="s">
        <v>847</v>
      </c>
      <c r="I5071" s="108" t="s">
        <v>847</v>
      </c>
      <c r="J5071" s="109">
        <v>13615</v>
      </c>
      <c r="K5071" s="107">
        <v>2020</v>
      </c>
      <c r="L5071" s="98"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98" t="b">
        <f t="shared" si="79"/>
        <v>1</v>
      </c>
    </row>
    <row r="5072" spans="1:13">
      <c r="A5072" s="107">
        <v>63133</v>
      </c>
      <c r="B5072" s="108" t="s">
        <v>4309</v>
      </c>
      <c r="C5072" s="108" t="s">
        <v>4310</v>
      </c>
      <c r="D5072" s="107">
        <v>62913</v>
      </c>
      <c r="E5072" s="108" t="s">
        <v>151</v>
      </c>
      <c r="F5072" s="108" t="s">
        <v>1570</v>
      </c>
      <c r="G5072" s="108" t="s">
        <v>846</v>
      </c>
      <c r="H5072" s="108" t="s">
        <v>847</v>
      </c>
      <c r="I5072" s="108" t="s">
        <v>847</v>
      </c>
      <c r="J5072" s="109">
        <v>513347</v>
      </c>
      <c r="K5072" s="107">
        <v>2020</v>
      </c>
      <c r="L5072" s="98"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98" t="b">
        <f t="shared" si="79"/>
        <v>0</v>
      </c>
    </row>
    <row r="5073" spans="1:13">
      <c r="A5073" s="107">
        <v>63187</v>
      </c>
      <c r="B5073" s="108" t="s">
        <v>4311</v>
      </c>
      <c r="C5073" s="108" t="s">
        <v>4311</v>
      </c>
      <c r="D5073" s="107">
        <v>62951</v>
      </c>
      <c r="E5073" s="108" t="s">
        <v>31</v>
      </c>
      <c r="F5073" s="108" t="s">
        <v>679</v>
      </c>
      <c r="G5073" s="108" t="s">
        <v>661</v>
      </c>
      <c r="H5073" s="108" t="s">
        <v>662</v>
      </c>
      <c r="I5073" s="108" t="s">
        <v>662</v>
      </c>
      <c r="J5073" s="109">
        <v>73516</v>
      </c>
      <c r="K5073" s="107">
        <v>2020</v>
      </c>
      <c r="L5073" s="98"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98" t="b">
        <f t="shared" si="79"/>
        <v>1</v>
      </c>
    </row>
    <row r="5074" spans="1:13">
      <c r="A5074" s="107">
        <v>63205</v>
      </c>
      <c r="B5074" s="108" t="s">
        <v>4312</v>
      </c>
      <c r="C5074" s="108" t="s">
        <v>1459</v>
      </c>
      <c r="D5074" s="107">
        <v>17650</v>
      </c>
      <c r="E5074" s="108" t="s">
        <v>143</v>
      </c>
      <c r="F5074" s="108" t="s">
        <v>679</v>
      </c>
      <c r="G5074" s="108" t="s">
        <v>846</v>
      </c>
      <c r="H5074" s="108" t="s">
        <v>847</v>
      </c>
      <c r="I5074" s="108" t="s">
        <v>847</v>
      </c>
      <c r="J5074" s="109">
        <v>90938</v>
      </c>
      <c r="K5074" s="107">
        <v>2020</v>
      </c>
      <c r="L5074" s="98"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98" t="b">
        <f t="shared" si="79"/>
        <v>1</v>
      </c>
    </row>
    <row r="5075" spans="1:13" ht="26.25">
      <c r="A5075" s="107">
        <v>63222</v>
      </c>
      <c r="B5075" s="108" t="s">
        <v>4313</v>
      </c>
      <c r="C5075" s="108" t="s">
        <v>4294</v>
      </c>
      <c r="D5075" s="107">
        <v>62842</v>
      </c>
      <c r="E5075" s="108" t="s">
        <v>132</v>
      </c>
      <c r="F5075" s="108" t="s">
        <v>679</v>
      </c>
      <c r="G5075" s="108" t="s">
        <v>661</v>
      </c>
      <c r="H5075" s="108" t="s">
        <v>662</v>
      </c>
      <c r="I5075" s="108" t="s">
        <v>662</v>
      </c>
      <c r="J5075" s="109">
        <v>22266</v>
      </c>
      <c r="K5075" s="107">
        <v>2020</v>
      </c>
      <c r="L5075" s="98"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98" t="b">
        <f t="shared" si="79"/>
        <v>1</v>
      </c>
    </row>
    <row r="5076" spans="1:13">
      <c r="A5076" s="107">
        <v>63251</v>
      </c>
      <c r="B5076" s="108" t="s">
        <v>4314</v>
      </c>
      <c r="C5076" s="108" t="s">
        <v>2716</v>
      </c>
      <c r="D5076" s="107">
        <v>50123</v>
      </c>
      <c r="E5076" s="108" t="s">
        <v>45</v>
      </c>
      <c r="F5076" s="108" t="s">
        <v>679</v>
      </c>
      <c r="G5076" s="108" t="s">
        <v>846</v>
      </c>
      <c r="H5076" s="108" t="s">
        <v>847</v>
      </c>
      <c r="I5076" s="108" t="s">
        <v>847</v>
      </c>
      <c r="J5076" s="109">
        <v>25004</v>
      </c>
      <c r="K5076" s="107">
        <v>2020</v>
      </c>
      <c r="L5076" s="98"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98" t="b">
        <f t="shared" si="79"/>
        <v>1</v>
      </c>
    </row>
    <row r="5077" spans="1:13">
      <c r="A5077" s="107">
        <v>63269</v>
      </c>
      <c r="B5077" s="108" t="s">
        <v>4315</v>
      </c>
      <c r="C5077" s="108" t="s">
        <v>975</v>
      </c>
      <c r="D5077" s="107">
        <v>13781</v>
      </c>
      <c r="E5077" s="108" t="s">
        <v>126</v>
      </c>
      <c r="F5077" s="108" t="s">
        <v>679</v>
      </c>
      <c r="G5077" s="108" t="s">
        <v>846</v>
      </c>
      <c r="H5077" s="108" t="s">
        <v>847</v>
      </c>
      <c r="I5077" s="108" t="s">
        <v>847</v>
      </c>
      <c r="J5077" s="109">
        <v>43763</v>
      </c>
      <c r="K5077" s="107">
        <v>2020</v>
      </c>
      <c r="L5077" s="98"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98" t="b">
        <f t="shared" si="79"/>
        <v>1</v>
      </c>
    </row>
    <row r="5078" spans="1:13">
      <c r="A5078" s="107">
        <v>63271</v>
      </c>
      <c r="B5078" s="108" t="s">
        <v>4316</v>
      </c>
      <c r="C5078" s="108" t="s">
        <v>3501</v>
      </c>
      <c r="D5078" s="107">
        <v>61060</v>
      </c>
      <c r="E5078" s="108" t="s">
        <v>123</v>
      </c>
      <c r="F5078" s="108" t="s">
        <v>679</v>
      </c>
      <c r="G5078" s="108" t="s">
        <v>661</v>
      </c>
      <c r="H5078" s="108" t="s">
        <v>662</v>
      </c>
      <c r="I5078" s="108" t="s">
        <v>662</v>
      </c>
      <c r="J5078" s="109">
        <v>112367</v>
      </c>
      <c r="K5078" s="107">
        <v>2020</v>
      </c>
      <c r="L5078" s="98"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98" t="b">
        <f t="shared" si="79"/>
        <v>1</v>
      </c>
    </row>
    <row r="5079" spans="1:13">
      <c r="A5079" s="107">
        <v>63273</v>
      </c>
      <c r="B5079" s="108" t="s">
        <v>4317</v>
      </c>
      <c r="C5079" s="108" t="s">
        <v>3501</v>
      </c>
      <c r="D5079" s="107">
        <v>61060</v>
      </c>
      <c r="E5079" s="108" t="s">
        <v>132</v>
      </c>
      <c r="F5079" s="108" t="s">
        <v>679</v>
      </c>
      <c r="G5079" s="108" t="s">
        <v>661</v>
      </c>
      <c r="H5079" s="108" t="s">
        <v>662</v>
      </c>
      <c r="I5079" s="108" t="s">
        <v>662</v>
      </c>
      <c r="J5079" s="109">
        <v>99318</v>
      </c>
      <c r="K5079" s="107">
        <v>2020</v>
      </c>
      <c r="L5079" s="98"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98" t="b">
        <f t="shared" si="79"/>
        <v>1</v>
      </c>
    </row>
    <row r="5080" spans="1:13">
      <c r="A5080" s="107">
        <v>63287</v>
      </c>
      <c r="B5080" s="108" t="s">
        <v>4318</v>
      </c>
      <c r="C5080" s="108" t="s">
        <v>4318</v>
      </c>
      <c r="D5080" s="107">
        <v>63072</v>
      </c>
      <c r="E5080" s="108" t="s">
        <v>50</v>
      </c>
      <c r="F5080" s="108" t="s">
        <v>679</v>
      </c>
      <c r="G5080" s="108" t="s">
        <v>846</v>
      </c>
      <c r="H5080" s="108" t="s">
        <v>847</v>
      </c>
      <c r="I5080" s="108" t="s">
        <v>847</v>
      </c>
      <c r="J5080" s="109">
        <v>65078</v>
      </c>
      <c r="K5080" s="107">
        <v>2020</v>
      </c>
      <c r="L5080" s="98"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98" t="b">
        <f t="shared" si="79"/>
        <v>1</v>
      </c>
    </row>
    <row r="5081" spans="1:13">
      <c r="A5081" s="107">
        <v>63295</v>
      </c>
      <c r="B5081" s="108" t="s">
        <v>4319</v>
      </c>
      <c r="C5081" s="108" t="s">
        <v>4320</v>
      </c>
      <c r="D5081" s="107">
        <v>63073</v>
      </c>
      <c r="E5081" s="108" t="s">
        <v>14</v>
      </c>
      <c r="F5081" s="108" t="s">
        <v>679</v>
      </c>
      <c r="G5081" s="108" t="s">
        <v>661</v>
      </c>
      <c r="H5081" s="108" t="s">
        <v>662</v>
      </c>
      <c r="I5081" s="108" t="s">
        <v>662</v>
      </c>
      <c r="J5081" s="109">
        <v>53864</v>
      </c>
      <c r="K5081" s="107">
        <v>2020</v>
      </c>
      <c r="L5081" s="98"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98" t="b">
        <f t="shared" si="79"/>
        <v>1</v>
      </c>
    </row>
    <row r="5082" spans="1:13">
      <c r="A5082" s="107">
        <v>63327</v>
      </c>
      <c r="B5082" s="108" t="s">
        <v>4321</v>
      </c>
      <c r="C5082" s="108" t="s">
        <v>4286</v>
      </c>
      <c r="D5082" s="107">
        <v>59496</v>
      </c>
      <c r="E5082" s="108" t="s">
        <v>112</v>
      </c>
      <c r="F5082" s="108" t="s">
        <v>679</v>
      </c>
      <c r="G5082" s="108" t="s">
        <v>846</v>
      </c>
      <c r="H5082" s="108" t="s">
        <v>847</v>
      </c>
      <c r="I5082" s="108" t="s">
        <v>847</v>
      </c>
      <c r="J5082" s="109">
        <v>177422</v>
      </c>
      <c r="K5082" s="107">
        <v>2020</v>
      </c>
      <c r="L5082" s="98"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98" t="b">
        <f t="shared" si="79"/>
        <v>1</v>
      </c>
    </row>
    <row r="5083" spans="1:13">
      <c r="A5083" s="107">
        <v>63349</v>
      </c>
      <c r="B5083" s="108" t="s">
        <v>4322</v>
      </c>
      <c r="C5083" s="108" t="s">
        <v>4323</v>
      </c>
      <c r="D5083" s="107">
        <v>63115</v>
      </c>
      <c r="E5083" s="108" t="s">
        <v>10</v>
      </c>
      <c r="F5083" s="108" t="s">
        <v>679</v>
      </c>
      <c r="G5083" s="108" t="s">
        <v>661</v>
      </c>
      <c r="H5083" s="108" t="s">
        <v>662</v>
      </c>
      <c r="I5083" s="108" t="s">
        <v>662</v>
      </c>
      <c r="J5083" s="109">
        <v>82470</v>
      </c>
      <c r="K5083" s="107">
        <v>2020</v>
      </c>
      <c r="L5083" s="98"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98" t="b">
        <f t="shared" si="79"/>
        <v>1</v>
      </c>
    </row>
    <row r="5084" spans="1:13">
      <c r="A5084" s="107">
        <v>63350</v>
      </c>
      <c r="B5084" s="108" t="s">
        <v>4324</v>
      </c>
      <c r="C5084" s="108" t="s">
        <v>4325</v>
      </c>
      <c r="D5084" s="107">
        <v>63114</v>
      </c>
      <c r="E5084" s="108" t="s">
        <v>35</v>
      </c>
      <c r="F5084" s="108" t="s">
        <v>679</v>
      </c>
      <c r="G5084" s="108" t="s">
        <v>661</v>
      </c>
      <c r="H5084" s="108" t="s">
        <v>662</v>
      </c>
      <c r="I5084" s="108" t="s">
        <v>662</v>
      </c>
      <c r="J5084" s="109">
        <v>122427</v>
      </c>
      <c r="K5084" s="107">
        <v>2020</v>
      </c>
      <c r="L5084" s="98"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98" t="b">
        <f t="shared" si="79"/>
        <v>1</v>
      </c>
    </row>
    <row r="5085" spans="1:13">
      <c r="A5085" s="107">
        <v>63351</v>
      </c>
      <c r="B5085" s="108" t="s">
        <v>4326</v>
      </c>
      <c r="C5085" s="108" t="s">
        <v>4327</v>
      </c>
      <c r="D5085" s="107">
        <v>63116</v>
      </c>
      <c r="E5085" s="108" t="s">
        <v>132</v>
      </c>
      <c r="F5085" s="108" t="s">
        <v>679</v>
      </c>
      <c r="G5085" s="108" t="s">
        <v>661</v>
      </c>
      <c r="H5085" s="108" t="s">
        <v>662</v>
      </c>
      <c r="I5085" s="108" t="s">
        <v>662</v>
      </c>
      <c r="J5085" s="109">
        <v>17741</v>
      </c>
      <c r="K5085" s="107">
        <v>2020</v>
      </c>
      <c r="L5085" s="98"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98" t="b">
        <f t="shared" si="79"/>
        <v>1</v>
      </c>
    </row>
    <row r="5086" spans="1:13">
      <c r="A5086" s="107">
        <v>63365</v>
      </c>
      <c r="B5086" s="108" t="s">
        <v>4328</v>
      </c>
      <c r="C5086" s="108" t="s">
        <v>4329</v>
      </c>
      <c r="D5086" s="107">
        <v>63102</v>
      </c>
      <c r="E5086" s="108" t="s">
        <v>25</v>
      </c>
      <c r="F5086" s="108" t="s">
        <v>679</v>
      </c>
      <c r="G5086" s="108" t="s">
        <v>2057</v>
      </c>
      <c r="H5086" s="108" t="s">
        <v>700</v>
      </c>
      <c r="I5086" s="108" t="s">
        <v>700</v>
      </c>
      <c r="J5086" s="109">
        <v>0</v>
      </c>
      <c r="K5086" s="107">
        <v>2020</v>
      </c>
      <c r="L5086" s="98"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98" t="b">
        <f t="shared" si="79"/>
        <v>1</v>
      </c>
    </row>
    <row r="5087" spans="1:13">
      <c r="A5087" s="107">
        <v>63365</v>
      </c>
      <c r="B5087" s="108" t="s">
        <v>4328</v>
      </c>
      <c r="C5087" s="108" t="s">
        <v>4329</v>
      </c>
      <c r="D5087" s="107">
        <v>63102</v>
      </c>
      <c r="E5087" s="108" t="s">
        <v>25</v>
      </c>
      <c r="F5087" s="108" t="s">
        <v>679</v>
      </c>
      <c r="G5087" s="108" t="s">
        <v>605</v>
      </c>
      <c r="H5087" s="108" t="s">
        <v>700</v>
      </c>
      <c r="I5087" s="108" t="s">
        <v>700</v>
      </c>
      <c r="J5087" s="109">
        <v>125038</v>
      </c>
      <c r="K5087" s="107">
        <v>2020</v>
      </c>
      <c r="L5087" s="98"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98" t="b">
        <f t="shared" si="79"/>
        <v>1</v>
      </c>
    </row>
    <row r="5088" spans="1:13">
      <c r="A5088" s="107">
        <v>63389</v>
      </c>
      <c r="B5088" s="108" t="s">
        <v>4330</v>
      </c>
      <c r="C5088" s="108" t="s">
        <v>4330</v>
      </c>
      <c r="D5088" s="107">
        <v>63128</v>
      </c>
      <c r="E5088" s="108" t="s">
        <v>48</v>
      </c>
      <c r="F5088" s="108" t="s">
        <v>679</v>
      </c>
      <c r="G5088" s="108" t="s">
        <v>846</v>
      </c>
      <c r="H5088" s="108" t="s">
        <v>847</v>
      </c>
      <c r="I5088" s="108" t="s">
        <v>847</v>
      </c>
      <c r="J5088" s="109">
        <v>109175</v>
      </c>
      <c r="K5088" s="107">
        <v>2020</v>
      </c>
      <c r="L5088" s="98"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98" t="b">
        <f t="shared" si="79"/>
        <v>1</v>
      </c>
    </row>
    <row r="5089" spans="1:13">
      <c r="A5089" s="107">
        <v>63390</v>
      </c>
      <c r="B5089" s="108" t="s">
        <v>4331</v>
      </c>
      <c r="C5089" s="108" t="s">
        <v>3851</v>
      </c>
      <c r="D5089" s="107">
        <v>60571</v>
      </c>
      <c r="E5089" s="108" t="s">
        <v>110</v>
      </c>
      <c r="F5089" s="108" t="s">
        <v>679</v>
      </c>
      <c r="G5089" s="108" t="s">
        <v>661</v>
      </c>
      <c r="H5089" s="108" t="s">
        <v>662</v>
      </c>
      <c r="I5089" s="108" t="s">
        <v>662</v>
      </c>
      <c r="J5089" s="109">
        <v>3477</v>
      </c>
      <c r="K5089" s="107">
        <v>2020</v>
      </c>
      <c r="L5089" s="98"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98" t="b">
        <f t="shared" si="79"/>
        <v>1</v>
      </c>
    </row>
    <row r="5090" spans="1:13">
      <c r="A5090" s="107">
        <v>63436</v>
      </c>
      <c r="B5090" s="108" t="s">
        <v>4332</v>
      </c>
      <c r="C5090" s="108" t="s">
        <v>2885</v>
      </c>
      <c r="D5090" s="107">
        <v>56771</v>
      </c>
      <c r="E5090" s="108" t="s">
        <v>151</v>
      </c>
      <c r="F5090" s="108" t="s">
        <v>603</v>
      </c>
      <c r="G5090" s="108" t="s">
        <v>846</v>
      </c>
      <c r="H5090" s="108" t="s">
        <v>847</v>
      </c>
      <c r="I5090" s="108" t="s">
        <v>847</v>
      </c>
      <c r="J5090" s="109">
        <v>37079</v>
      </c>
      <c r="K5090" s="107">
        <v>2020</v>
      </c>
      <c r="L5090" s="98"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98" t="b">
        <f t="shared" si="79"/>
        <v>1</v>
      </c>
    </row>
    <row r="5091" spans="1:13">
      <c r="A5091" s="107">
        <v>63519</v>
      </c>
      <c r="B5091" s="108" t="s">
        <v>4333</v>
      </c>
      <c r="C5091" s="108" t="s">
        <v>2957</v>
      </c>
      <c r="D5091" s="107">
        <v>56769</v>
      </c>
      <c r="E5091" s="108" t="s">
        <v>132</v>
      </c>
      <c r="F5091" s="108" t="s">
        <v>679</v>
      </c>
      <c r="G5091" s="108" t="s">
        <v>661</v>
      </c>
      <c r="H5091" s="108" t="s">
        <v>662</v>
      </c>
      <c r="I5091" s="108" t="s">
        <v>662</v>
      </c>
      <c r="J5091" s="109">
        <v>129470</v>
      </c>
      <c r="K5091" s="107">
        <v>2020</v>
      </c>
      <c r="L5091" s="98"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98" t="b">
        <f t="shared" si="79"/>
        <v>1</v>
      </c>
    </row>
    <row r="5092" spans="1:13">
      <c r="A5092" s="107">
        <v>63519</v>
      </c>
      <c r="B5092" s="108" t="s">
        <v>4333</v>
      </c>
      <c r="C5092" s="108" t="s">
        <v>2957</v>
      </c>
      <c r="D5092" s="107">
        <v>56769</v>
      </c>
      <c r="E5092" s="108" t="s">
        <v>132</v>
      </c>
      <c r="F5092" s="108" t="s">
        <v>679</v>
      </c>
      <c r="G5092" s="108" t="s">
        <v>661</v>
      </c>
      <c r="H5092" s="108" t="s">
        <v>847</v>
      </c>
      <c r="I5092" s="108" t="s">
        <v>847</v>
      </c>
      <c r="J5092" s="109">
        <v>48756</v>
      </c>
      <c r="K5092" s="107">
        <v>2020</v>
      </c>
      <c r="L5092" s="98"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98" t="b">
        <f t="shared" si="79"/>
        <v>1</v>
      </c>
    </row>
    <row r="5093" spans="1:13">
      <c r="A5093" s="107">
        <v>63545</v>
      </c>
      <c r="B5093" s="108" t="s">
        <v>4334</v>
      </c>
      <c r="C5093" s="108" t="s">
        <v>3807</v>
      </c>
      <c r="D5093" s="107">
        <v>61944</v>
      </c>
      <c r="E5093" s="108" t="s">
        <v>16</v>
      </c>
      <c r="F5093" s="108" t="s">
        <v>679</v>
      </c>
      <c r="G5093" s="108" t="s">
        <v>661</v>
      </c>
      <c r="H5093" s="108" t="s">
        <v>662</v>
      </c>
      <c r="I5093" s="108" t="s">
        <v>662</v>
      </c>
      <c r="J5093" s="109">
        <v>57959.05</v>
      </c>
      <c r="K5093" s="107">
        <v>2020</v>
      </c>
      <c r="L5093" s="98"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98" t="b">
        <f t="shared" si="79"/>
        <v>1</v>
      </c>
    </row>
    <row r="5094" spans="1:13">
      <c r="A5094" s="107">
        <v>63548</v>
      </c>
      <c r="B5094" s="108" t="s">
        <v>4335</v>
      </c>
      <c r="C5094" s="108" t="s">
        <v>4336</v>
      </c>
      <c r="D5094" s="107">
        <v>57354</v>
      </c>
      <c r="E5094" s="108" t="s">
        <v>123</v>
      </c>
      <c r="F5094" s="108" t="s">
        <v>679</v>
      </c>
      <c r="G5094" s="108" t="s">
        <v>661</v>
      </c>
      <c r="H5094" s="108" t="s">
        <v>662</v>
      </c>
      <c r="I5094" s="108" t="s">
        <v>662</v>
      </c>
      <c r="J5094" s="109">
        <v>124258</v>
      </c>
      <c r="K5094" s="107">
        <v>2020</v>
      </c>
      <c r="L5094" s="98"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98" t="b">
        <f t="shared" si="79"/>
        <v>1</v>
      </c>
    </row>
    <row r="5095" spans="1:13">
      <c r="A5095" s="107">
        <v>63578</v>
      </c>
      <c r="B5095" s="108" t="s">
        <v>4337</v>
      </c>
      <c r="C5095" s="108" t="s">
        <v>1032</v>
      </c>
      <c r="D5095" s="107">
        <v>17718</v>
      </c>
      <c r="E5095" s="108" t="s">
        <v>11</v>
      </c>
      <c r="F5095" s="108" t="s">
        <v>603</v>
      </c>
      <c r="G5095" s="108" t="s">
        <v>846</v>
      </c>
      <c r="H5095" s="108" t="s">
        <v>847</v>
      </c>
      <c r="I5095" s="108" t="s">
        <v>847</v>
      </c>
      <c r="J5095" s="109">
        <v>0</v>
      </c>
      <c r="K5095" s="107">
        <v>2020</v>
      </c>
      <c r="L5095" s="98"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98" t="b">
        <f t="shared" si="79"/>
        <v>1</v>
      </c>
    </row>
    <row r="5096" spans="1:13">
      <c r="A5096" s="107">
        <v>63579</v>
      </c>
      <c r="B5096" s="108" t="s">
        <v>4338</v>
      </c>
      <c r="C5096" s="108" t="s">
        <v>4339</v>
      </c>
      <c r="D5096" s="107">
        <v>61156</v>
      </c>
      <c r="E5096" s="108" t="s">
        <v>11</v>
      </c>
      <c r="F5096" s="108" t="s">
        <v>679</v>
      </c>
      <c r="G5096" s="108" t="s">
        <v>661</v>
      </c>
      <c r="H5096" s="108" t="s">
        <v>662</v>
      </c>
      <c r="I5096" s="108" t="s">
        <v>662</v>
      </c>
      <c r="J5096" s="109">
        <v>140653</v>
      </c>
      <c r="K5096" s="107">
        <v>2020</v>
      </c>
      <c r="L5096" s="98"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98" t="b">
        <f t="shared" si="79"/>
        <v>1</v>
      </c>
    </row>
    <row r="5097" spans="1:13">
      <c r="A5097" s="107">
        <v>63582</v>
      </c>
      <c r="B5097" s="108" t="s">
        <v>4340</v>
      </c>
      <c r="C5097" s="108" t="s">
        <v>4341</v>
      </c>
      <c r="D5097" s="107">
        <v>63292</v>
      </c>
      <c r="E5097" s="108" t="s">
        <v>31</v>
      </c>
      <c r="F5097" s="108" t="s">
        <v>679</v>
      </c>
      <c r="G5097" s="108" t="s">
        <v>661</v>
      </c>
      <c r="H5097" s="108" t="s">
        <v>662</v>
      </c>
      <c r="I5097" s="108" t="s">
        <v>662</v>
      </c>
      <c r="J5097" s="109">
        <v>93607</v>
      </c>
      <c r="K5097" s="107">
        <v>2020</v>
      </c>
      <c r="L5097" s="98"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98" t="b">
        <f t="shared" si="79"/>
        <v>1</v>
      </c>
    </row>
    <row r="5098" spans="1:13">
      <c r="A5098" s="107">
        <v>63583</v>
      </c>
      <c r="B5098" s="108" t="s">
        <v>4342</v>
      </c>
      <c r="C5098" s="108" t="s">
        <v>4343</v>
      </c>
      <c r="D5098" s="107">
        <v>63290</v>
      </c>
      <c r="E5098" s="108" t="s">
        <v>31</v>
      </c>
      <c r="F5098" s="108" t="s">
        <v>679</v>
      </c>
      <c r="G5098" s="108" t="s">
        <v>661</v>
      </c>
      <c r="H5098" s="108" t="s">
        <v>662</v>
      </c>
      <c r="I5098" s="108" t="s">
        <v>662</v>
      </c>
      <c r="J5098" s="109">
        <v>92146</v>
      </c>
      <c r="K5098" s="107">
        <v>2020</v>
      </c>
      <c r="L5098" s="98"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98" t="b">
        <f t="shared" si="79"/>
        <v>1</v>
      </c>
    </row>
    <row r="5099" spans="1:13">
      <c r="A5099" s="107">
        <v>63590</v>
      </c>
      <c r="B5099" s="108" t="s">
        <v>4344</v>
      </c>
      <c r="C5099" s="108" t="s">
        <v>4345</v>
      </c>
      <c r="D5099" s="107">
        <v>63299</v>
      </c>
      <c r="E5099" s="108" t="s">
        <v>112</v>
      </c>
      <c r="F5099" s="108" t="s">
        <v>679</v>
      </c>
      <c r="G5099" s="108" t="s">
        <v>846</v>
      </c>
      <c r="H5099" s="108" t="s">
        <v>847</v>
      </c>
      <c r="I5099" s="108" t="s">
        <v>847</v>
      </c>
      <c r="J5099" s="109">
        <v>72607</v>
      </c>
      <c r="K5099" s="107">
        <v>2020</v>
      </c>
      <c r="L5099" s="98"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98" t="b">
        <f t="shared" si="79"/>
        <v>1</v>
      </c>
    </row>
    <row r="5100" spans="1:13">
      <c r="A5100" s="107">
        <v>63639</v>
      </c>
      <c r="B5100" s="108" t="s">
        <v>4346</v>
      </c>
      <c r="C5100" s="108" t="s">
        <v>894</v>
      </c>
      <c r="D5100" s="107">
        <v>12341</v>
      </c>
      <c r="E5100" s="108" t="s">
        <v>50</v>
      </c>
      <c r="F5100" s="108" t="s">
        <v>603</v>
      </c>
      <c r="G5100" s="108" t="s">
        <v>846</v>
      </c>
      <c r="H5100" s="108" t="s">
        <v>847</v>
      </c>
      <c r="I5100" s="108" t="s">
        <v>847</v>
      </c>
      <c r="J5100" s="109">
        <v>25981</v>
      </c>
      <c r="K5100" s="107">
        <v>2020</v>
      </c>
      <c r="L5100" s="98"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98" t="b">
        <f t="shared" si="79"/>
        <v>1</v>
      </c>
    </row>
    <row r="5101" spans="1:13">
      <c r="A5101" s="107">
        <v>63641</v>
      </c>
      <c r="B5101" s="108" t="s">
        <v>4347</v>
      </c>
      <c r="C5101" s="108" t="s">
        <v>894</v>
      </c>
      <c r="D5101" s="107">
        <v>12341</v>
      </c>
      <c r="E5101" s="108" t="s">
        <v>50</v>
      </c>
      <c r="F5101" s="108" t="s">
        <v>603</v>
      </c>
      <c r="G5101" s="108" t="s">
        <v>846</v>
      </c>
      <c r="H5101" s="108" t="s">
        <v>847</v>
      </c>
      <c r="I5101" s="108" t="s">
        <v>847</v>
      </c>
      <c r="J5101" s="109">
        <v>45248</v>
      </c>
      <c r="K5101" s="107">
        <v>2020</v>
      </c>
      <c r="L5101" s="98"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98" t="b">
        <f t="shared" si="79"/>
        <v>1</v>
      </c>
    </row>
    <row r="5102" spans="1:13">
      <c r="A5102" s="107">
        <v>63666</v>
      </c>
      <c r="B5102" s="108" t="s">
        <v>4348</v>
      </c>
      <c r="C5102" s="108" t="s">
        <v>4348</v>
      </c>
      <c r="D5102" s="107">
        <v>63373</v>
      </c>
      <c r="E5102" s="108" t="s">
        <v>48</v>
      </c>
      <c r="F5102" s="108" t="s">
        <v>679</v>
      </c>
      <c r="G5102" s="108" t="s">
        <v>846</v>
      </c>
      <c r="H5102" s="108" t="s">
        <v>847</v>
      </c>
      <c r="I5102" s="108" t="s">
        <v>847</v>
      </c>
      <c r="J5102" s="109">
        <v>111768</v>
      </c>
      <c r="K5102" s="107">
        <v>2020</v>
      </c>
      <c r="L5102" s="98"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98" t="b">
        <f t="shared" si="79"/>
        <v>1</v>
      </c>
    </row>
    <row r="5103" spans="1:13">
      <c r="A5103" s="107">
        <v>63667</v>
      </c>
      <c r="B5103" s="108" t="s">
        <v>4349</v>
      </c>
      <c r="C5103" s="108" t="s">
        <v>4350</v>
      </c>
      <c r="D5103" s="107">
        <v>63374</v>
      </c>
      <c r="E5103" s="108" t="s">
        <v>64</v>
      </c>
      <c r="F5103" s="108" t="s">
        <v>679</v>
      </c>
      <c r="G5103" s="108" t="s">
        <v>661</v>
      </c>
      <c r="H5103" s="108" t="s">
        <v>662</v>
      </c>
      <c r="I5103" s="108" t="s">
        <v>662</v>
      </c>
      <c r="J5103" s="109">
        <v>6031</v>
      </c>
      <c r="K5103" s="107">
        <v>2020</v>
      </c>
      <c r="L5103" s="98"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98" t="b">
        <f t="shared" si="79"/>
        <v>1</v>
      </c>
    </row>
    <row r="5104" spans="1:13">
      <c r="A5104" s="107">
        <v>63668</v>
      </c>
      <c r="B5104" s="108" t="s">
        <v>4351</v>
      </c>
      <c r="C5104" s="108" t="s">
        <v>4149</v>
      </c>
      <c r="D5104" s="107">
        <v>61012</v>
      </c>
      <c r="E5104" s="108" t="s">
        <v>121</v>
      </c>
      <c r="F5104" s="108" t="s">
        <v>679</v>
      </c>
      <c r="G5104" s="108" t="s">
        <v>661</v>
      </c>
      <c r="H5104" s="108" t="s">
        <v>662</v>
      </c>
      <c r="I5104" s="108" t="s">
        <v>662</v>
      </c>
      <c r="J5104" s="109">
        <v>32844</v>
      </c>
      <c r="K5104" s="107">
        <v>2020</v>
      </c>
      <c r="L5104" s="98"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98" t="b">
        <f t="shared" si="79"/>
        <v>1</v>
      </c>
    </row>
    <row r="5105" spans="1:13">
      <c r="A5105" s="107">
        <v>63687</v>
      </c>
      <c r="B5105" s="108" t="s">
        <v>4352</v>
      </c>
      <c r="C5105" s="108" t="s">
        <v>952</v>
      </c>
      <c r="D5105" s="107">
        <v>4254</v>
      </c>
      <c r="E5105" s="108" t="s">
        <v>73</v>
      </c>
      <c r="F5105" s="108" t="s">
        <v>603</v>
      </c>
      <c r="G5105" s="108" t="s">
        <v>846</v>
      </c>
      <c r="H5105" s="108" t="s">
        <v>847</v>
      </c>
      <c r="I5105" s="108" t="s">
        <v>847</v>
      </c>
      <c r="J5105" s="109">
        <v>38056</v>
      </c>
      <c r="K5105" s="107">
        <v>2020</v>
      </c>
      <c r="L5105" s="98"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98" t="b">
        <f t="shared" si="79"/>
        <v>1</v>
      </c>
    </row>
    <row r="5106" spans="1:13">
      <c r="A5106" s="107">
        <v>63745</v>
      </c>
      <c r="B5106" s="108" t="s">
        <v>4353</v>
      </c>
      <c r="C5106" s="108" t="s">
        <v>4012</v>
      </c>
      <c r="D5106" s="107">
        <v>5248</v>
      </c>
      <c r="E5106" s="108" t="s">
        <v>140</v>
      </c>
      <c r="F5106" s="108" t="s">
        <v>603</v>
      </c>
      <c r="G5106" s="108" t="s">
        <v>661</v>
      </c>
      <c r="H5106" s="108" t="s">
        <v>662</v>
      </c>
      <c r="I5106" s="108" t="s">
        <v>662</v>
      </c>
      <c r="J5106" s="109">
        <v>4936</v>
      </c>
      <c r="K5106" s="107">
        <v>2020</v>
      </c>
      <c r="L5106" s="98"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98" t="b">
        <f t="shared" si="79"/>
        <v>1</v>
      </c>
    </row>
    <row r="5107" spans="1:13">
      <c r="A5107" s="107">
        <v>63754</v>
      </c>
      <c r="B5107" s="108" t="s">
        <v>4354</v>
      </c>
      <c r="C5107" s="108" t="s">
        <v>805</v>
      </c>
      <c r="D5107" s="107">
        <v>7801</v>
      </c>
      <c r="E5107" s="108" t="s">
        <v>31</v>
      </c>
      <c r="F5107" s="108" t="s">
        <v>603</v>
      </c>
      <c r="G5107" s="108" t="s">
        <v>661</v>
      </c>
      <c r="H5107" s="108" t="s">
        <v>662</v>
      </c>
      <c r="I5107" s="108" t="s">
        <v>662</v>
      </c>
      <c r="J5107" s="109">
        <v>132023</v>
      </c>
      <c r="K5107" s="107">
        <v>2020</v>
      </c>
      <c r="L5107" s="98"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98" t="b">
        <f t="shared" si="79"/>
        <v>1</v>
      </c>
    </row>
    <row r="5108" spans="1:13">
      <c r="A5108" s="107">
        <v>63803</v>
      </c>
      <c r="B5108" s="108" t="s">
        <v>4355</v>
      </c>
      <c r="C5108" s="108" t="s">
        <v>4355</v>
      </c>
      <c r="D5108" s="107">
        <v>63487</v>
      </c>
      <c r="E5108" s="108" t="s">
        <v>21</v>
      </c>
      <c r="F5108" s="108" t="s">
        <v>679</v>
      </c>
      <c r="G5108" s="108" t="s">
        <v>846</v>
      </c>
      <c r="H5108" s="108" t="s">
        <v>847</v>
      </c>
      <c r="I5108" s="108" t="s">
        <v>847</v>
      </c>
      <c r="J5108" s="109">
        <v>307103</v>
      </c>
      <c r="K5108" s="107">
        <v>2020</v>
      </c>
      <c r="L5108" s="98"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98" t="b">
        <f t="shared" si="79"/>
        <v>1</v>
      </c>
    </row>
    <row r="5109" spans="1:13">
      <c r="A5109" s="107">
        <v>63810</v>
      </c>
      <c r="B5109" s="108" t="s">
        <v>4356</v>
      </c>
      <c r="C5109" s="108" t="s">
        <v>4356</v>
      </c>
      <c r="D5109" s="107">
        <v>63495</v>
      </c>
      <c r="E5109" s="108" t="s">
        <v>123</v>
      </c>
      <c r="F5109" s="108" t="s">
        <v>679</v>
      </c>
      <c r="G5109" s="108" t="s">
        <v>661</v>
      </c>
      <c r="H5109" s="108" t="s">
        <v>662</v>
      </c>
      <c r="I5109" s="108" t="s">
        <v>662</v>
      </c>
      <c r="J5109" s="109">
        <v>1123</v>
      </c>
      <c r="K5109" s="107">
        <v>2020</v>
      </c>
      <c r="L5109" s="98"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98" t="b">
        <f t="shared" si="79"/>
        <v>1</v>
      </c>
    </row>
    <row r="5110" spans="1:13">
      <c r="A5110" s="107">
        <v>63834</v>
      </c>
      <c r="B5110" s="108" t="s">
        <v>4357</v>
      </c>
      <c r="C5110" s="108" t="s">
        <v>4358</v>
      </c>
      <c r="D5110" s="107">
        <v>63512</v>
      </c>
      <c r="E5110" s="108" t="s">
        <v>16</v>
      </c>
      <c r="F5110" s="108" t="s">
        <v>679</v>
      </c>
      <c r="G5110" s="108" t="s">
        <v>725</v>
      </c>
      <c r="H5110" s="108" t="s">
        <v>726</v>
      </c>
      <c r="I5110" s="108" t="s">
        <v>727</v>
      </c>
      <c r="J5110" s="109">
        <v>-3162</v>
      </c>
      <c r="K5110" s="107">
        <v>2020</v>
      </c>
      <c r="L5110" s="98"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98" t="b">
        <f t="shared" si="79"/>
        <v>1</v>
      </c>
    </row>
    <row r="5111" spans="1:13">
      <c r="A5111" s="107">
        <v>63839</v>
      </c>
      <c r="B5111" s="108" t="s">
        <v>4359</v>
      </c>
      <c r="C5111" s="108" t="s">
        <v>3501</v>
      </c>
      <c r="D5111" s="107">
        <v>61060</v>
      </c>
      <c r="E5111" s="108" t="s">
        <v>123</v>
      </c>
      <c r="F5111" s="108" t="s">
        <v>679</v>
      </c>
      <c r="G5111" s="108" t="s">
        <v>661</v>
      </c>
      <c r="H5111" s="108" t="s">
        <v>662</v>
      </c>
      <c r="I5111" s="108" t="s">
        <v>662</v>
      </c>
      <c r="J5111" s="109">
        <v>65081</v>
      </c>
      <c r="K5111" s="107">
        <v>2020</v>
      </c>
      <c r="L5111" s="98"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98" t="b">
        <f t="shared" si="79"/>
        <v>1</v>
      </c>
    </row>
    <row r="5112" spans="1:13">
      <c r="A5112" s="107">
        <v>63859</v>
      </c>
      <c r="B5112" s="108" t="s">
        <v>4360</v>
      </c>
      <c r="C5112" s="108" t="s">
        <v>4360</v>
      </c>
      <c r="D5112" s="107">
        <v>63545</v>
      </c>
      <c r="E5112" s="108" t="s">
        <v>16</v>
      </c>
      <c r="F5112" s="108" t="s">
        <v>679</v>
      </c>
      <c r="G5112" s="108" t="s">
        <v>661</v>
      </c>
      <c r="H5112" s="108" t="s">
        <v>662</v>
      </c>
      <c r="I5112" s="108" t="s">
        <v>662</v>
      </c>
      <c r="J5112" s="109">
        <v>0</v>
      </c>
      <c r="K5112" s="107">
        <v>2020</v>
      </c>
      <c r="L5112" s="98"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98" t="b">
        <f t="shared" si="79"/>
        <v>1</v>
      </c>
    </row>
    <row r="5113" spans="1:13">
      <c r="A5113" s="107">
        <v>63860</v>
      </c>
      <c r="B5113" s="108" t="s">
        <v>4361</v>
      </c>
      <c r="C5113" s="108" t="s">
        <v>4339</v>
      </c>
      <c r="D5113" s="107">
        <v>61156</v>
      </c>
      <c r="E5113" s="108" t="s">
        <v>11</v>
      </c>
      <c r="F5113" s="108" t="s">
        <v>679</v>
      </c>
      <c r="G5113" s="108" t="s">
        <v>661</v>
      </c>
      <c r="H5113" s="108" t="s">
        <v>662</v>
      </c>
      <c r="I5113" s="108" t="s">
        <v>662</v>
      </c>
      <c r="J5113" s="109">
        <v>83382</v>
      </c>
      <c r="K5113" s="107">
        <v>2020</v>
      </c>
      <c r="L5113" s="98"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98" t="b">
        <f t="shared" si="79"/>
        <v>1</v>
      </c>
    </row>
    <row r="5114" spans="1:13">
      <c r="A5114" s="107">
        <v>63906</v>
      </c>
      <c r="B5114" s="108" t="s">
        <v>4362</v>
      </c>
      <c r="C5114" s="108" t="s">
        <v>3244</v>
      </c>
      <c r="D5114" s="107">
        <v>60025</v>
      </c>
      <c r="E5114" s="108" t="s">
        <v>25</v>
      </c>
      <c r="F5114" s="108" t="s">
        <v>679</v>
      </c>
      <c r="G5114" s="108" t="s">
        <v>661</v>
      </c>
      <c r="H5114" s="108" t="s">
        <v>662</v>
      </c>
      <c r="I5114" s="108" t="s">
        <v>662</v>
      </c>
      <c r="J5114" s="109">
        <v>6116</v>
      </c>
      <c r="K5114" s="107">
        <v>2020</v>
      </c>
      <c r="L5114" s="98"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98" t="b">
        <f t="shared" si="79"/>
        <v>1</v>
      </c>
    </row>
    <row r="5115" spans="1:13">
      <c r="A5115" s="107">
        <v>63914</v>
      </c>
      <c r="B5115" s="108" t="s">
        <v>4363</v>
      </c>
      <c r="C5115" s="108" t="s">
        <v>4364</v>
      </c>
      <c r="D5115" s="107">
        <v>63580</v>
      </c>
      <c r="E5115" s="108" t="s">
        <v>151</v>
      </c>
      <c r="F5115" s="108" t="s">
        <v>679</v>
      </c>
      <c r="G5115" s="108" t="s">
        <v>846</v>
      </c>
      <c r="H5115" s="108" t="s">
        <v>847</v>
      </c>
      <c r="I5115" s="108" t="s">
        <v>847</v>
      </c>
      <c r="J5115" s="109">
        <v>93543</v>
      </c>
      <c r="K5115" s="107">
        <v>2020</v>
      </c>
      <c r="L5115" s="98"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98" t="b">
        <f t="shared" si="79"/>
        <v>1</v>
      </c>
    </row>
    <row r="5116" spans="1:13">
      <c r="A5116" s="107">
        <v>63915</v>
      </c>
      <c r="B5116" s="108" t="s">
        <v>4365</v>
      </c>
      <c r="C5116" s="108" t="s">
        <v>1165</v>
      </c>
      <c r="D5116" s="107">
        <v>14354</v>
      </c>
      <c r="E5116" s="108" t="s">
        <v>151</v>
      </c>
      <c r="F5116" s="108" t="s">
        <v>679</v>
      </c>
      <c r="G5116" s="108" t="s">
        <v>846</v>
      </c>
      <c r="H5116" s="108" t="s">
        <v>847</v>
      </c>
      <c r="I5116" s="108" t="s">
        <v>847</v>
      </c>
      <c r="J5116" s="109">
        <v>116063</v>
      </c>
      <c r="K5116" s="107">
        <v>2020</v>
      </c>
      <c r="L5116" s="98"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98" t="b">
        <f t="shared" si="79"/>
        <v>1</v>
      </c>
    </row>
    <row r="5117" spans="1:13">
      <c r="A5117" s="107">
        <v>63916</v>
      </c>
      <c r="B5117" s="108" t="s">
        <v>4366</v>
      </c>
      <c r="C5117" s="108" t="s">
        <v>4367</v>
      </c>
      <c r="D5117" s="107">
        <v>63582</v>
      </c>
      <c r="E5117" s="108" t="s">
        <v>151</v>
      </c>
      <c r="F5117" s="108" t="s">
        <v>679</v>
      </c>
      <c r="G5117" s="108" t="s">
        <v>846</v>
      </c>
      <c r="H5117" s="108" t="s">
        <v>847</v>
      </c>
      <c r="I5117" s="108" t="s">
        <v>847</v>
      </c>
      <c r="J5117" s="109">
        <v>46215</v>
      </c>
      <c r="K5117" s="107">
        <v>2020</v>
      </c>
      <c r="L5117" s="98"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98" t="b">
        <f t="shared" si="79"/>
        <v>1</v>
      </c>
    </row>
    <row r="5118" spans="1:13">
      <c r="A5118" s="107">
        <v>63932</v>
      </c>
      <c r="B5118" s="108" t="s">
        <v>4368</v>
      </c>
      <c r="C5118" s="108" t="s">
        <v>4369</v>
      </c>
      <c r="D5118" s="107">
        <v>63602</v>
      </c>
      <c r="E5118" s="108" t="s">
        <v>16</v>
      </c>
      <c r="F5118" s="108" t="s">
        <v>679</v>
      </c>
      <c r="G5118" s="108" t="s">
        <v>661</v>
      </c>
      <c r="H5118" s="108" t="s">
        <v>662</v>
      </c>
      <c r="I5118" s="108" t="s">
        <v>662</v>
      </c>
      <c r="J5118" s="109">
        <v>9853</v>
      </c>
      <c r="K5118" s="107">
        <v>2020</v>
      </c>
      <c r="L5118" s="98"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98" t="b">
        <f t="shared" si="79"/>
        <v>1</v>
      </c>
    </row>
    <row r="5119" spans="1:13">
      <c r="A5119" s="107">
        <v>63988</v>
      </c>
      <c r="B5119" s="108" t="s">
        <v>4370</v>
      </c>
      <c r="C5119" s="108" t="s">
        <v>1494</v>
      </c>
      <c r="D5119" s="107">
        <v>49893</v>
      </c>
      <c r="E5119" s="108" t="s">
        <v>45</v>
      </c>
      <c r="F5119" s="108" t="s">
        <v>679</v>
      </c>
      <c r="G5119" s="108" t="s">
        <v>846</v>
      </c>
      <c r="H5119" s="108" t="s">
        <v>847</v>
      </c>
      <c r="I5119" s="108" t="s">
        <v>847</v>
      </c>
      <c r="J5119" s="109">
        <v>74734</v>
      </c>
      <c r="K5119" s="107">
        <v>2020</v>
      </c>
      <c r="L5119" s="98"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98" t="b">
        <f t="shared" si="79"/>
        <v>1</v>
      </c>
    </row>
    <row r="5120" spans="1:13">
      <c r="A5120" s="107">
        <v>64020</v>
      </c>
      <c r="B5120" s="108" t="s">
        <v>4371</v>
      </c>
      <c r="C5120" s="108" t="s">
        <v>1211</v>
      </c>
      <c r="D5120" s="107">
        <v>20856</v>
      </c>
      <c r="E5120" s="108" t="s">
        <v>148</v>
      </c>
      <c r="F5120" s="108" t="s">
        <v>603</v>
      </c>
      <c r="G5120" s="108" t="s">
        <v>16</v>
      </c>
      <c r="H5120" s="108" t="s">
        <v>604</v>
      </c>
      <c r="I5120" s="108" t="s">
        <v>604</v>
      </c>
      <c r="J5120" s="109">
        <v>305209</v>
      </c>
      <c r="K5120" s="107">
        <v>2020</v>
      </c>
      <c r="L5120" s="98"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98" t="b">
        <f t="shared" si="79"/>
        <v>1</v>
      </c>
    </row>
    <row r="5121" spans="1:13">
      <c r="A5121" s="107">
        <v>64020</v>
      </c>
      <c r="B5121" s="108" t="s">
        <v>4371</v>
      </c>
      <c r="C5121" s="108" t="s">
        <v>1211</v>
      </c>
      <c r="D5121" s="107">
        <v>20856</v>
      </c>
      <c r="E5121" s="108" t="s">
        <v>148</v>
      </c>
      <c r="F5121" s="108" t="s">
        <v>603</v>
      </c>
      <c r="G5121" s="108" t="s">
        <v>24</v>
      </c>
      <c r="H5121" s="108" t="s">
        <v>604</v>
      </c>
      <c r="I5121" s="108" t="s">
        <v>604</v>
      </c>
      <c r="J5121" s="109">
        <v>551307</v>
      </c>
      <c r="K5121" s="107">
        <v>2020</v>
      </c>
      <c r="L5121" s="98"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98" t="b">
        <f t="shared" si="79"/>
        <v>1</v>
      </c>
    </row>
    <row r="5122" spans="1:13">
      <c r="A5122" s="107">
        <v>64057</v>
      </c>
      <c r="B5122" s="108" t="s">
        <v>4372</v>
      </c>
      <c r="C5122" s="108" t="s">
        <v>1302</v>
      </c>
      <c r="D5122" s="107">
        <v>15248</v>
      </c>
      <c r="E5122" s="108" t="s">
        <v>115</v>
      </c>
      <c r="F5122" s="108" t="s">
        <v>679</v>
      </c>
      <c r="G5122" s="108" t="s">
        <v>846</v>
      </c>
      <c r="H5122" s="108" t="s">
        <v>847</v>
      </c>
      <c r="I5122" s="108" t="s">
        <v>847</v>
      </c>
      <c r="J5122" s="109">
        <v>16207</v>
      </c>
      <c r="K5122" s="107">
        <v>2020</v>
      </c>
      <c r="L5122" s="98"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98" t="b">
        <f t="shared" si="79"/>
        <v>1</v>
      </c>
    </row>
    <row r="5123" spans="1:13">
      <c r="A5123" s="107">
        <v>64103</v>
      </c>
      <c r="B5123" s="108" t="s">
        <v>4373</v>
      </c>
      <c r="C5123" s="108" t="s">
        <v>4373</v>
      </c>
      <c r="D5123" s="107">
        <v>63731</v>
      </c>
      <c r="E5123" s="108" t="s">
        <v>16</v>
      </c>
      <c r="F5123" s="108" t="s">
        <v>679</v>
      </c>
      <c r="G5123" s="108" t="s">
        <v>725</v>
      </c>
      <c r="H5123" s="108" t="s">
        <v>726</v>
      </c>
      <c r="I5123" s="108" t="s">
        <v>727</v>
      </c>
      <c r="J5123" s="109">
        <v>0</v>
      </c>
      <c r="K5123" s="107">
        <v>2020</v>
      </c>
      <c r="L5123" s="98"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98" t="b">
        <f t="shared" si="79"/>
        <v>1</v>
      </c>
    </row>
    <row r="5124" spans="1:13">
      <c r="A5124" s="107">
        <v>64103</v>
      </c>
      <c r="B5124" s="108" t="s">
        <v>4373</v>
      </c>
      <c r="C5124" s="108" t="s">
        <v>4373</v>
      </c>
      <c r="D5124" s="107">
        <v>63731</v>
      </c>
      <c r="E5124" s="108" t="s">
        <v>16</v>
      </c>
      <c r="F5124" s="108" t="s">
        <v>679</v>
      </c>
      <c r="G5124" s="108" t="s">
        <v>661</v>
      </c>
      <c r="H5124" s="108" t="s">
        <v>662</v>
      </c>
      <c r="I5124" s="108" t="s">
        <v>662</v>
      </c>
      <c r="J5124" s="109">
        <v>6060</v>
      </c>
      <c r="K5124" s="107">
        <v>2020</v>
      </c>
      <c r="L5124" s="98"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98" t="b">
        <f t="shared" si="79"/>
        <v>1</v>
      </c>
    </row>
    <row r="5125" spans="1:13">
      <c r="A5125" s="107">
        <v>64104</v>
      </c>
      <c r="B5125" s="108" t="s">
        <v>4374</v>
      </c>
      <c r="C5125" s="108" t="s">
        <v>4374</v>
      </c>
      <c r="D5125" s="107">
        <v>63732</v>
      </c>
      <c r="E5125" s="108" t="s">
        <v>16</v>
      </c>
      <c r="F5125" s="108" t="s">
        <v>679</v>
      </c>
      <c r="G5125" s="108" t="s">
        <v>661</v>
      </c>
      <c r="H5125" s="108" t="s">
        <v>662</v>
      </c>
      <c r="I5125" s="108" t="s">
        <v>662</v>
      </c>
      <c r="J5125" s="109">
        <v>6957</v>
      </c>
      <c r="K5125" s="107">
        <v>2020</v>
      </c>
      <c r="L5125" s="98"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98" t="b">
        <f t="shared" si="79"/>
        <v>1</v>
      </c>
    </row>
    <row r="5126" spans="1:13">
      <c r="A5126" s="107">
        <v>64158</v>
      </c>
      <c r="B5126" s="108" t="s">
        <v>4375</v>
      </c>
      <c r="C5126" s="108" t="s">
        <v>4376</v>
      </c>
      <c r="D5126" s="107">
        <v>63777</v>
      </c>
      <c r="E5126" s="108" t="s">
        <v>140</v>
      </c>
      <c r="F5126" s="108" t="s">
        <v>679</v>
      </c>
      <c r="G5126" s="108" t="s">
        <v>661</v>
      </c>
      <c r="H5126" s="108" t="s">
        <v>662</v>
      </c>
      <c r="I5126" s="108" t="s">
        <v>662</v>
      </c>
      <c r="J5126" s="109">
        <v>9228</v>
      </c>
      <c r="K5126" s="107">
        <v>2020</v>
      </c>
      <c r="L5126" s="98"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98" t="b">
        <f t="shared" si="79"/>
        <v>1</v>
      </c>
    </row>
    <row r="5127" spans="1:13">
      <c r="A5127" s="107">
        <v>64169</v>
      </c>
      <c r="B5127" s="108" t="s">
        <v>4377</v>
      </c>
      <c r="C5127" s="108" t="s">
        <v>4378</v>
      </c>
      <c r="D5127" s="107">
        <v>63794</v>
      </c>
      <c r="E5127" s="108" t="s">
        <v>104</v>
      </c>
      <c r="F5127" s="108" t="s">
        <v>679</v>
      </c>
      <c r="G5127" s="108" t="s">
        <v>661</v>
      </c>
      <c r="H5127" s="108" t="s">
        <v>662</v>
      </c>
      <c r="I5127" s="108" t="s">
        <v>662</v>
      </c>
      <c r="J5127" s="109">
        <v>672</v>
      </c>
      <c r="K5127" s="107">
        <v>2020</v>
      </c>
      <c r="L5127" s="98"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98" t="b">
        <f t="shared" si="79"/>
        <v>1</v>
      </c>
    </row>
    <row r="5128" spans="1:13">
      <c r="A5128" s="107">
        <v>64211</v>
      </c>
      <c r="B5128" s="108" t="s">
        <v>4379</v>
      </c>
      <c r="C5128" s="108" t="s">
        <v>4380</v>
      </c>
      <c r="D5128" s="107">
        <v>63820</v>
      </c>
      <c r="E5128" s="108" t="s">
        <v>35</v>
      </c>
      <c r="F5128" s="108" t="s">
        <v>679</v>
      </c>
      <c r="G5128" s="108" t="s">
        <v>661</v>
      </c>
      <c r="H5128" s="108" t="s">
        <v>662</v>
      </c>
      <c r="I5128" s="108" t="s">
        <v>662</v>
      </c>
      <c r="J5128" s="109">
        <v>3423</v>
      </c>
      <c r="K5128" s="107">
        <v>2020</v>
      </c>
      <c r="L5128" s="98"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98"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07">
        <v>64309</v>
      </c>
      <c r="B5129" s="108" t="s">
        <v>4381</v>
      </c>
      <c r="C5129" s="108" t="s">
        <v>4382</v>
      </c>
      <c r="D5129" s="107">
        <v>63887</v>
      </c>
      <c r="E5129" s="108" t="s">
        <v>55</v>
      </c>
      <c r="F5129" s="108" t="s">
        <v>679</v>
      </c>
      <c r="G5129" s="108" t="s">
        <v>846</v>
      </c>
      <c r="H5129" s="108" t="s">
        <v>847</v>
      </c>
      <c r="I5129" s="108" t="s">
        <v>847</v>
      </c>
      <c r="J5129" s="109">
        <v>127214</v>
      </c>
      <c r="K5129" s="107">
        <v>2020</v>
      </c>
      <c r="L5129" s="98"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98" t="b">
        <f t="shared" si="80"/>
        <v>1</v>
      </c>
    </row>
    <row r="5130" spans="1:13">
      <c r="A5130" s="107">
        <v>99999</v>
      </c>
      <c r="B5130" s="108" t="s">
        <v>4383</v>
      </c>
      <c r="C5130" s="108" t="s">
        <v>4383</v>
      </c>
      <c r="D5130" s="107">
        <v>99999</v>
      </c>
      <c r="E5130" s="108" t="s">
        <v>6</v>
      </c>
      <c r="F5130" s="108" t="s">
        <v>603</v>
      </c>
      <c r="G5130" s="108" t="s">
        <v>725</v>
      </c>
      <c r="H5130" s="108" t="s">
        <v>726</v>
      </c>
      <c r="I5130" s="108" t="s">
        <v>727</v>
      </c>
      <c r="J5130" s="109">
        <v>0</v>
      </c>
      <c r="K5130" s="107">
        <v>2020</v>
      </c>
      <c r="L5130" s="98"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98" t="b">
        <f t="shared" si="80"/>
        <v>1</v>
      </c>
    </row>
    <row r="5131" spans="1:13">
      <c r="A5131" s="107">
        <v>99999</v>
      </c>
      <c r="B5131" s="108" t="s">
        <v>4383</v>
      </c>
      <c r="C5131" s="108" t="s">
        <v>4383</v>
      </c>
      <c r="D5131" s="107">
        <v>99999</v>
      </c>
      <c r="E5131" s="108" t="s">
        <v>3</v>
      </c>
      <c r="F5131" s="108" t="s">
        <v>679</v>
      </c>
      <c r="G5131" s="108" t="s">
        <v>725</v>
      </c>
      <c r="H5131" s="108" t="s">
        <v>726</v>
      </c>
      <c r="I5131" s="108" t="s">
        <v>727</v>
      </c>
      <c r="J5131" s="109">
        <v>0</v>
      </c>
      <c r="K5131" s="107">
        <v>2020</v>
      </c>
      <c r="L5131" s="98"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98" t="b">
        <f t="shared" si="80"/>
        <v>1</v>
      </c>
    </row>
    <row r="5132" spans="1:13">
      <c r="A5132" s="107">
        <v>99999</v>
      </c>
      <c r="B5132" s="108" t="s">
        <v>4383</v>
      </c>
      <c r="C5132" s="108" t="s">
        <v>4383</v>
      </c>
      <c r="D5132" s="107">
        <v>99999</v>
      </c>
      <c r="E5132" s="108" t="s">
        <v>10</v>
      </c>
      <c r="F5132" s="108" t="s">
        <v>603</v>
      </c>
      <c r="G5132" s="108" t="s">
        <v>725</v>
      </c>
      <c r="H5132" s="108" t="s">
        <v>726</v>
      </c>
      <c r="I5132" s="108" t="s">
        <v>727</v>
      </c>
      <c r="J5132" s="109">
        <v>0</v>
      </c>
      <c r="K5132" s="107">
        <v>2020</v>
      </c>
      <c r="L5132" s="98"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98" t="b">
        <f t="shared" si="80"/>
        <v>1</v>
      </c>
    </row>
    <row r="5133" spans="1:13">
      <c r="A5133" s="107">
        <v>99999</v>
      </c>
      <c r="B5133" s="108" t="s">
        <v>4383</v>
      </c>
      <c r="C5133" s="108" t="s">
        <v>4383</v>
      </c>
      <c r="D5133" s="107">
        <v>99999</v>
      </c>
      <c r="E5133" s="108" t="s">
        <v>10</v>
      </c>
      <c r="F5133" s="108" t="s">
        <v>679</v>
      </c>
      <c r="G5133" s="108" t="s">
        <v>725</v>
      </c>
      <c r="H5133" s="108" t="s">
        <v>726</v>
      </c>
      <c r="I5133" s="108" t="s">
        <v>727</v>
      </c>
      <c r="J5133" s="109">
        <v>0</v>
      </c>
      <c r="K5133" s="107">
        <v>2020</v>
      </c>
      <c r="L5133" s="98"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98" t="b">
        <f t="shared" si="80"/>
        <v>1</v>
      </c>
    </row>
    <row r="5134" spans="1:13">
      <c r="A5134" s="107">
        <v>99999</v>
      </c>
      <c r="B5134" s="108" t="s">
        <v>4383</v>
      </c>
      <c r="C5134" s="108" t="s">
        <v>4383</v>
      </c>
      <c r="D5134" s="107">
        <v>99999</v>
      </c>
      <c r="E5134" s="108" t="s">
        <v>16</v>
      </c>
      <c r="F5134" s="108" t="s">
        <v>603</v>
      </c>
      <c r="G5134" s="108" t="s">
        <v>725</v>
      </c>
      <c r="H5134" s="108" t="s">
        <v>726</v>
      </c>
      <c r="I5134" s="108" t="s">
        <v>727</v>
      </c>
      <c r="J5134" s="109">
        <v>0</v>
      </c>
      <c r="K5134" s="107">
        <v>2020</v>
      </c>
      <c r="L5134" s="98"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98" t="b">
        <f t="shared" si="80"/>
        <v>1</v>
      </c>
    </row>
    <row r="5135" spans="1:13">
      <c r="A5135" s="107">
        <v>99999</v>
      </c>
      <c r="B5135" s="108" t="s">
        <v>4383</v>
      </c>
      <c r="C5135" s="108" t="s">
        <v>4383</v>
      </c>
      <c r="D5135" s="107">
        <v>99999</v>
      </c>
      <c r="E5135" s="108" t="s">
        <v>16</v>
      </c>
      <c r="F5135" s="108" t="s">
        <v>679</v>
      </c>
      <c r="G5135" s="108" t="s">
        <v>725</v>
      </c>
      <c r="H5135" s="108" t="s">
        <v>726</v>
      </c>
      <c r="I5135" s="108" t="s">
        <v>727</v>
      </c>
      <c r="J5135" s="109">
        <v>0</v>
      </c>
      <c r="K5135" s="107">
        <v>2020</v>
      </c>
      <c r="L5135" s="98"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98" t="b">
        <f t="shared" si="80"/>
        <v>1</v>
      </c>
    </row>
    <row r="5136" spans="1:13">
      <c r="A5136" s="107">
        <v>99999</v>
      </c>
      <c r="B5136" s="108" t="s">
        <v>4383</v>
      </c>
      <c r="C5136" s="108" t="s">
        <v>4383</v>
      </c>
      <c r="D5136" s="107">
        <v>99999</v>
      </c>
      <c r="E5136" s="108" t="s">
        <v>16</v>
      </c>
      <c r="F5136" s="108" t="s">
        <v>870</v>
      </c>
      <c r="G5136" s="108" t="s">
        <v>725</v>
      </c>
      <c r="H5136" s="108" t="s">
        <v>726</v>
      </c>
      <c r="I5136" s="108" t="s">
        <v>727</v>
      </c>
      <c r="J5136" s="109">
        <v>0</v>
      </c>
      <c r="K5136" s="107">
        <v>2020</v>
      </c>
      <c r="L5136" s="98"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98" t="b">
        <f t="shared" si="80"/>
        <v>1</v>
      </c>
    </row>
    <row r="5137" spans="1:13">
      <c r="A5137" s="107">
        <v>99999</v>
      </c>
      <c r="B5137" s="108" t="s">
        <v>4383</v>
      </c>
      <c r="C5137" s="108" t="s">
        <v>4383</v>
      </c>
      <c r="D5137" s="107">
        <v>99999</v>
      </c>
      <c r="E5137" s="108" t="s">
        <v>16</v>
      </c>
      <c r="F5137" s="108" t="s">
        <v>1454</v>
      </c>
      <c r="G5137" s="108" t="s">
        <v>725</v>
      </c>
      <c r="H5137" s="108" t="s">
        <v>726</v>
      </c>
      <c r="I5137" s="108" t="s">
        <v>727</v>
      </c>
      <c r="J5137" s="109">
        <v>0</v>
      </c>
      <c r="K5137" s="107">
        <v>2020</v>
      </c>
      <c r="L5137" s="98"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98" t="b">
        <f t="shared" si="80"/>
        <v>0</v>
      </c>
    </row>
    <row r="5138" spans="1:13">
      <c r="A5138" s="107">
        <v>99999</v>
      </c>
      <c r="B5138" s="108" t="s">
        <v>4383</v>
      </c>
      <c r="C5138" s="108" t="s">
        <v>4383</v>
      </c>
      <c r="D5138" s="107">
        <v>99999</v>
      </c>
      <c r="E5138" s="108" t="s">
        <v>16</v>
      </c>
      <c r="F5138" s="108" t="s">
        <v>924</v>
      </c>
      <c r="G5138" s="108" t="s">
        <v>725</v>
      </c>
      <c r="H5138" s="108" t="s">
        <v>726</v>
      </c>
      <c r="I5138" s="108" t="s">
        <v>727</v>
      </c>
      <c r="J5138" s="109">
        <v>0</v>
      </c>
      <c r="K5138" s="107">
        <v>2020</v>
      </c>
      <c r="L5138" s="98"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98" t="b">
        <f t="shared" si="80"/>
        <v>0</v>
      </c>
    </row>
    <row r="5139" spans="1:13">
      <c r="A5139" s="107">
        <v>99999</v>
      </c>
      <c r="B5139" s="108" t="s">
        <v>4383</v>
      </c>
      <c r="C5139" s="108" t="s">
        <v>4383</v>
      </c>
      <c r="D5139" s="107">
        <v>99999</v>
      </c>
      <c r="E5139" s="108" t="s">
        <v>21</v>
      </c>
      <c r="F5139" s="108" t="s">
        <v>603</v>
      </c>
      <c r="G5139" s="108" t="s">
        <v>725</v>
      </c>
      <c r="H5139" s="108" t="s">
        <v>726</v>
      </c>
      <c r="I5139" s="108" t="s">
        <v>727</v>
      </c>
      <c r="J5139" s="109">
        <v>0</v>
      </c>
      <c r="K5139" s="107">
        <v>2020</v>
      </c>
      <c r="L5139" s="98"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98" t="b">
        <f t="shared" si="80"/>
        <v>1</v>
      </c>
    </row>
    <row r="5140" spans="1:13">
      <c r="A5140" s="107">
        <v>99999</v>
      </c>
      <c r="B5140" s="108" t="s">
        <v>4383</v>
      </c>
      <c r="C5140" s="108" t="s">
        <v>4383</v>
      </c>
      <c r="D5140" s="107">
        <v>99999</v>
      </c>
      <c r="E5140" s="108" t="s">
        <v>21</v>
      </c>
      <c r="F5140" s="108" t="s">
        <v>1454</v>
      </c>
      <c r="G5140" s="108" t="s">
        <v>725</v>
      </c>
      <c r="H5140" s="108" t="s">
        <v>726</v>
      </c>
      <c r="I5140" s="108" t="s">
        <v>727</v>
      </c>
      <c r="J5140" s="109">
        <v>0</v>
      </c>
      <c r="K5140" s="107">
        <v>2020</v>
      </c>
      <c r="L5140" s="98"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98" t="b">
        <f t="shared" si="80"/>
        <v>0</v>
      </c>
    </row>
    <row r="5141" spans="1:13">
      <c r="A5141" s="107">
        <v>99999</v>
      </c>
      <c r="B5141" s="108" t="s">
        <v>4383</v>
      </c>
      <c r="C5141" s="108" t="s">
        <v>4383</v>
      </c>
      <c r="D5141" s="107">
        <v>99999</v>
      </c>
      <c r="E5141" s="108" t="s">
        <v>24</v>
      </c>
      <c r="F5141" s="108" t="s">
        <v>679</v>
      </c>
      <c r="G5141" s="108" t="s">
        <v>725</v>
      </c>
      <c r="H5141" s="108" t="s">
        <v>726</v>
      </c>
      <c r="I5141" s="108" t="s">
        <v>727</v>
      </c>
      <c r="J5141" s="109">
        <v>0</v>
      </c>
      <c r="K5141" s="107">
        <v>2020</v>
      </c>
      <c r="L5141" s="98"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98" t="b">
        <f t="shared" si="80"/>
        <v>1</v>
      </c>
    </row>
    <row r="5142" spans="1:13">
      <c r="A5142" s="107">
        <v>99999</v>
      </c>
      <c r="B5142" s="108" t="s">
        <v>4383</v>
      </c>
      <c r="C5142" s="108" t="s">
        <v>4383</v>
      </c>
      <c r="D5142" s="107">
        <v>99999</v>
      </c>
      <c r="E5142" s="108" t="s">
        <v>31</v>
      </c>
      <c r="F5142" s="108" t="s">
        <v>679</v>
      </c>
      <c r="G5142" s="108" t="s">
        <v>725</v>
      </c>
      <c r="H5142" s="108" t="s">
        <v>726</v>
      </c>
      <c r="I5142" s="108" t="s">
        <v>727</v>
      </c>
      <c r="J5142" s="109">
        <v>0</v>
      </c>
      <c r="K5142" s="107">
        <v>2020</v>
      </c>
      <c r="L5142" s="98"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98" t="b">
        <f t="shared" si="80"/>
        <v>1</v>
      </c>
    </row>
    <row r="5143" spans="1:13">
      <c r="A5143" s="107">
        <v>99999</v>
      </c>
      <c r="B5143" s="108" t="s">
        <v>4383</v>
      </c>
      <c r="C5143" s="108" t="s">
        <v>4383</v>
      </c>
      <c r="D5143" s="107">
        <v>99999</v>
      </c>
      <c r="E5143" s="108" t="s">
        <v>35</v>
      </c>
      <c r="F5143" s="108" t="s">
        <v>603</v>
      </c>
      <c r="G5143" s="108" t="s">
        <v>725</v>
      </c>
      <c r="H5143" s="108" t="s">
        <v>726</v>
      </c>
      <c r="I5143" s="108" t="s">
        <v>727</v>
      </c>
      <c r="J5143" s="109">
        <v>0</v>
      </c>
      <c r="K5143" s="107">
        <v>2020</v>
      </c>
      <c r="L5143" s="98"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98" t="b">
        <f t="shared" si="80"/>
        <v>1</v>
      </c>
    </row>
    <row r="5144" spans="1:13">
      <c r="A5144" s="107">
        <v>99999</v>
      </c>
      <c r="B5144" s="108" t="s">
        <v>4383</v>
      </c>
      <c r="C5144" s="108" t="s">
        <v>4383</v>
      </c>
      <c r="D5144" s="107">
        <v>99999</v>
      </c>
      <c r="E5144" s="108" t="s">
        <v>35</v>
      </c>
      <c r="F5144" s="108" t="s">
        <v>679</v>
      </c>
      <c r="G5144" s="108" t="s">
        <v>725</v>
      </c>
      <c r="H5144" s="108" t="s">
        <v>726</v>
      </c>
      <c r="I5144" s="108" t="s">
        <v>727</v>
      </c>
      <c r="J5144" s="109">
        <v>0</v>
      </c>
      <c r="K5144" s="107">
        <v>2020</v>
      </c>
      <c r="L5144" s="98"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98" t="b">
        <f t="shared" si="80"/>
        <v>1</v>
      </c>
    </row>
    <row r="5145" spans="1:13">
      <c r="A5145" s="107">
        <v>99999</v>
      </c>
      <c r="B5145" s="108" t="s">
        <v>4383</v>
      </c>
      <c r="C5145" s="108" t="s">
        <v>4383</v>
      </c>
      <c r="D5145" s="107">
        <v>99999</v>
      </c>
      <c r="E5145" s="108" t="s">
        <v>38</v>
      </c>
      <c r="F5145" s="108" t="s">
        <v>603</v>
      </c>
      <c r="G5145" s="108" t="s">
        <v>725</v>
      </c>
      <c r="H5145" s="108" t="s">
        <v>726</v>
      </c>
      <c r="I5145" s="108" t="s">
        <v>727</v>
      </c>
      <c r="J5145" s="109">
        <v>0</v>
      </c>
      <c r="K5145" s="107">
        <v>2020</v>
      </c>
      <c r="L5145" s="98"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98" t="b">
        <f t="shared" si="80"/>
        <v>1</v>
      </c>
    </row>
    <row r="5146" spans="1:13">
      <c r="A5146" s="107">
        <v>99999</v>
      </c>
      <c r="B5146" s="108" t="s">
        <v>4383</v>
      </c>
      <c r="C5146" s="108" t="s">
        <v>4383</v>
      </c>
      <c r="D5146" s="107">
        <v>99999</v>
      </c>
      <c r="E5146" s="108" t="s">
        <v>38</v>
      </c>
      <c r="F5146" s="108" t="s">
        <v>679</v>
      </c>
      <c r="G5146" s="108" t="s">
        <v>725</v>
      </c>
      <c r="H5146" s="108" t="s">
        <v>726</v>
      </c>
      <c r="I5146" s="108" t="s">
        <v>727</v>
      </c>
      <c r="J5146" s="109">
        <v>0</v>
      </c>
      <c r="K5146" s="107">
        <v>2020</v>
      </c>
      <c r="L5146" s="98"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98" t="b">
        <f t="shared" si="80"/>
        <v>1</v>
      </c>
    </row>
    <row r="5147" spans="1:13">
      <c r="A5147" s="107">
        <v>99999</v>
      </c>
      <c r="B5147" s="108" t="s">
        <v>4383</v>
      </c>
      <c r="C5147" s="108" t="s">
        <v>4383</v>
      </c>
      <c r="D5147" s="107">
        <v>99999</v>
      </c>
      <c r="E5147" s="108" t="s">
        <v>50</v>
      </c>
      <c r="F5147" s="108" t="s">
        <v>603</v>
      </c>
      <c r="G5147" s="108" t="s">
        <v>725</v>
      </c>
      <c r="H5147" s="108" t="s">
        <v>726</v>
      </c>
      <c r="I5147" s="108" t="s">
        <v>727</v>
      </c>
      <c r="J5147" s="109">
        <v>0</v>
      </c>
      <c r="K5147" s="107">
        <v>2020</v>
      </c>
      <c r="L5147" s="98"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98" t="b">
        <f t="shared" si="80"/>
        <v>1</v>
      </c>
    </row>
    <row r="5148" spans="1:13">
      <c r="A5148" s="107">
        <v>99999</v>
      </c>
      <c r="B5148" s="108" t="s">
        <v>4383</v>
      </c>
      <c r="C5148" s="108" t="s">
        <v>4383</v>
      </c>
      <c r="D5148" s="107">
        <v>99999</v>
      </c>
      <c r="E5148" s="108" t="s">
        <v>45</v>
      </c>
      <c r="F5148" s="108" t="s">
        <v>603</v>
      </c>
      <c r="G5148" s="108" t="s">
        <v>725</v>
      </c>
      <c r="H5148" s="108" t="s">
        <v>726</v>
      </c>
      <c r="I5148" s="108" t="s">
        <v>727</v>
      </c>
      <c r="J5148" s="109">
        <v>0</v>
      </c>
      <c r="K5148" s="107">
        <v>2020</v>
      </c>
      <c r="L5148" s="98"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98" t="b">
        <f t="shared" si="80"/>
        <v>1</v>
      </c>
    </row>
    <row r="5149" spans="1:13">
      <c r="A5149" s="107">
        <v>99999</v>
      </c>
      <c r="B5149" s="108" t="s">
        <v>4383</v>
      </c>
      <c r="C5149" s="108" t="s">
        <v>4383</v>
      </c>
      <c r="D5149" s="107">
        <v>99999</v>
      </c>
      <c r="E5149" s="108" t="s">
        <v>45</v>
      </c>
      <c r="F5149" s="108" t="s">
        <v>679</v>
      </c>
      <c r="G5149" s="108" t="s">
        <v>725</v>
      </c>
      <c r="H5149" s="108" t="s">
        <v>726</v>
      </c>
      <c r="I5149" s="108" t="s">
        <v>727</v>
      </c>
      <c r="J5149" s="109">
        <v>0</v>
      </c>
      <c r="K5149" s="107">
        <v>2020</v>
      </c>
      <c r="L5149" s="98"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98" t="b">
        <f t="shared" si="80"/>
        <v>1</v>
      </c>
    </row>
    <row r="5150" spans="1:13">
      <c r="A5150" s="107">
        <v>99999</v>
      </c>
      <c r="B5150" s="108" t="s">
        <v>4383</v>
      </c>
      <c r="C5150" s="108" t="s">
        <v>4383</v>
      </c>
      <c r="D5150" s="107">
        <v>99999</v>
      </c>
      <c r="E5150" s="108" t="s">
        <v>48</v>
      </c>
      <c r="F5150" s="108" t="s">
        <v>603</v>
      </c>
      <c r="G5150" s="108" t="s">
        <v>725</v>
      </c>
      <c r="H5150" s="108" t="s">
        <v>726</v>
      </c>
      <c r="I5150" s="108" t="s">
        <v>727</v>
      </c>
      <c r="J5150" s="109">
        <v>0</v>
      </c>
      <c r="K5150" s="107">
        <v>2020</v>
      </c>
      <c r="L5150" s="98"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98" t="b">
        <f t="shared" si="80"/>
        <v>1</v>
      </c>
    </row>
    <row r="5151" spans="1:13">
      <c r="A5151" s="107">
        <v>99999</v>
      </c>
      <c r="B5151" s="108" t="s">
        <v>4383</v>
      </c>
      <c r="C5151" s="108" t="s">
        <v>4383</v>
      </c>
      <c r="D5151" s="107">
        <v>99999</v>
      </c>
      <c r="E5151" s="108" t="s">
        <v>62</v>
      </c>
      <c r="F5151" s="108" t="s">
        <v>603</v>
      </c>
      <c r="G5151" s="108" t="s">
        <v>725</v>
      </c>
      <c r="H5151" s="108" t="s">
        <v>726</v>
      </c>
      <c r="I5151" s="108" t="s">
        <v>727</v>
      </c>
      <c r="J5151" s="109">
        <v>0</v>
      </c>
      <c r="K5151" s="107">
        <v>2020</v>
      </c>
      <c r="L5151" s="98"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98" t="b">
        <f t="shared" si="80"/>
        <v>1</v>
      </c>
    </row>
    <row r="5152" spans="1:13">
      <c r="A5152" s="107">
        <v>99999</v>
      </c>
      <c r="B5152" s="108" t="s">
        <v>4383</v>
      </c>
      <c r="C5152" s="108" t="s">
        <v>4383</v>
      </c>
      <c r="D5152" s="107">
        <v>99999</v>
      </c>
      <c r="E5152" s="108" t="s">
        <v>71</v>
      </c>
      <c r="F5152" s="108" t="s">
        <v>603</v>
      </c>
      <c r="G5152" s="108" t="s">
        <v>725</v>
      </c>
      <c r="H5152" s="108" t="s">
        <v>726</v>
      </c>
      <c r="I5152" s="108" t="s">
        <v>727</v>
      </c>
      <c r="J5152" s="109">
        <v>0</v>
      </c>
      <c r="K5152" s="107">
        <v>2020</v>
      </c>
      <c r="L5152" s="98"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98" t="b">
        <f t="shared" si="80"/>
        <v>1</v>
      </c>
    </row>
    <row r="5153" spans="1:13">
      <c r="A5153" s="107">
        <v>99999</v>
      </c>
      <c r="B5153" s="108" t="s">
        <v>4383</v>
      </c>
      <c r="C5153" s="108" t="s">
        <v>4383</v>
      </c>
      <c r="D5153" s="107">
        <v>99999</v>
      </c>
      <c r="E5153" s="108" t="s">
        <v>71</v>
      </c>
      <c r="F5153" s="108" t="s">
        <v>679</v>
      </c>
      <c r="G5153" s="108" t="s">
        <v>725</v>
      </c>
      <c r="H5153" s="108" t="s">
        <v>726</v>
      </c>
      <c r="I5153" s="108" t="s">
        <v>727</v>
      </c>
      <c r="J5153" s="109">
        <v>0</v>
      </c>
      <c r="K5153" s="107">
        <v>2020</v>
      </c>
      <c r="L5153" s="98"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98" t="b">
        <f t="shared" si="80"/>
        <v>1</v>
      </c>
    </row>
    <row r="5154" spans="1:13">
      <c r="A5154" s="107">
        <v>99999</v>
      </c>
      <c r="B5154" s="108" t="s">
        <v>4383</v>
      </c>
      <c r="C5154" s="108" t="s">
        <v>4383</v>
      </c>
      <c r="D5154" s="107">
        <v>99999</v>
      </c>
      <c r="E5154" s="108" t="s">
        <v>71</v>
      </c>
      <c r="F5154" s="108" t="s">
        <v>1570</v>
      </c>
      <c r="G5154" s="108" t="s">
        <v>725</v>
      </c>
      <c r="H5154" s="108" t="s">
        <v>726</v>
      </c>
      <c r="I5154" s="108" t="s">
        <v>727</v>
      </c>
      <c r="J5154" s="109">
        <v>0</v>
      </c>
      <c r="K5154" s="107">
        <v>2020</v>
      </c>
      <c r="L5154" s="98"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98" t="b">
        <f t="shared" si="80"/>
        <v>0</v>
      </c>
    </row>
    <row r="5155" spans="1:13">
      <c r="A5155" s="107">
        <v>99999</v>
      </c>
      <c r="B5155" s="108" t="s">
        <v>4383</v>
      </c>
      <c r="C5155" s="108" t="s">
        <v>4383</v>
      </c>
      <c r="D5155" s="107">
        <v>99999</v>
      </c>
      <c r="E5155" s="108" t="s">
        <v>68</v>
      </c>
      <c r="F5155" s="108" t="s">
        <v>679</v>
      </c>
      <c r="G5155" s="108" t="s">
        <v>725</v>
      </c>
      <c r="H5155" s="108" t="s">
        <v>726</v>
      </c>
      <c r="I5155" s="108" t="s">
        <v>727</v>
      </c>
      <c r="J5155" s="109">
        <v>0</v>
      </c>
      <c r="K5155" s="107">
        <v>2020</v>
      </c>
      <c r="L5155" s="98"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98" t="b">
        <f t="shared" si="80"/>
        <v>1</v>
      </c>
    </row>
    <row r="5156" spans="1:13">
      <c r="A5156" s="107">
        <v>99999</v>
      </c>
      <c r="B5156" s="108" t="s">
        <v>4383</v>
      </c>
      <c r="C5156" s="108" t="s">
        <v>4383</v>
      </c>
      <c r="D5156" s="107">
        <v>99999</v>
      </c>
      <c r="E5156" s="108" t="s">
        <v>73</v>
      </c>
      <c r="F5156" s="108" t="s">
        <v>603</v>
      </c>
      <c r="G5156" s="108" t="s">
        <v>725</v>
      </c>
      <c r="H5156" s="108" t="s">
        <v>726</v>
      </c>
      <c r="I5156" s="108" t="s">
        <v>727</v>
      </c>
      <c r="J5156" s="109">
        <v>0</v>
      </c>
      <c r="K5156" s="107">
        <v>2020</v>
      </c>
      <c r="L5156" s="98"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98" t="b">
        <f t="shared" si="80"/>
        <v>1</v>
      </c>
    </row>
    <row r="5157" spans="1:13">
      <c r="A5157" s="107">
        <v>99999</v>
      </c>
      <c r="B5157" s="108" t="s">
        <v>4383</v>
      </c>
      <c r="C5157" s="108" t="s">
        <v>4383</v>
      </c>
      <c r="D5157" s="107">
        <v>99999</v>
      </c>
      <c r="E5157" s="108" t="s">
        <v>76</v>
      </c>
      <c r="F5157" s="108" t="s">
        <v>603</v>
      </c>
      <c r="G5157" s="108" t="s">
        <v>725</v>
      </c>
      <c r="H5157" s="108" t="s">
        <v>726</v>
      </c>
      <c r="I5157" s="108" t="s">
        <v>727</v>
      </c>
      <c r="J5157" s="109">
        <v>0</v>
      </c>
      <c r="K5157" s="107">
        <v>2020</v>
      </c>
      <c r="L5157" s="98"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98" t="b">
        <f t="shared" si="80"/>
        <v>1</v>
      </c>
    </row>
    <row r="5158" spans="1:13">
      <c r="A5158" s="107">
        <v>99999</v>
      </c>
      <c r="B5158" s="108" t="s">
        <v>4383</v>
      </c>
      <c r="C5158" s="108" t="s">
        <v>4383</v>
      </c>
      <c r="D5158" s="107">
        <v>99999</v>
      </c>
      <c r="E5158" s="108" t="s">
        <v>76</v>
      </c>
      <c r="F5158" s="108" t="s">
        <v>679</v>
      </c>
      <c r="G5158" s="108" t="s">
        <v>725</v>
      </c>
      <c r="H5158" s="108" t="s">
        <v>726</v>
      </c>
      <c r="I5158" s="108" t="s">
        <v>727</v>
      </c>
      <c r="J5158" s="109">
        <v>0</v>
      </c>
      <c r="K5158" s="107">
        <v>2020</v>
      </c>
      <c r="L5158" s="98"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98" t="b">
        <f t="shared" si="80"/>
        <v>1</v>
      </c>
    </row>
    <row r="5159" spans="1:13">
      <c r="A5159" s="107">
        <v>99999</v>
      </c>
      <c r="B5159" s="108" t="s">
        <v>4383</v>
      </c>
      <c r="C5159" s="108" t="s">
        <v>4383</v>
      </c>
      <c r="D5159" s="107">
        <v>99999</v>
      </c>
      <c r="E5159" s="108" t="s">
        <v>84</v>
      </c>
      <c r="F5159" s="108" t="s">
        <v>603</v>
      </c>
      <c r="G5159" s="108" t="s">
        <v>725</v>
      </c>
      <c r="H5159" s="108" t="s">
        <v>726</v>
      </c>
      <c r="I5159" s="108" t="s">
        <v>727</v>
      </c>
      <c r="J5159" s="109">
        <v>0</v>
      </c>
      <c r="K5159" s="107">
        <v>2020</v>
      </c>
      <c r="L5159" s="98"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98" t="b">
        <f t="shared" si="80"/>
        <v>1</v>
      </c>
    </row>
    <row r="5160" spans="1:13">
      <c r="A5160" s="107">
        <v>99999</v>
      </c>
      <c r="B5160" s="108" t="s">
        <v>4383</v>
      </c>
      <c r="C5160" s="108" t="s">
        <v>4383</v>
      </c>
      <c r="D5160" s="107">
        <v>99999</v>
      </c>
      <c r="E5160" s="108" t="s">
        <v>104</v>
      </c>
      <c r="F5160" s="108" t="s">
        <v>603</v>
      </c>
      <c r="G5160" s="108" t="s">
        <v>725</v>
      </c>
      <c r="H5160" s="108" t="s">
        <v>726</v>
      </c>
      <c r="I5160" s="108" t="s">
        <v>727</v>
      </c>
      <c r="J5160" s="109">
        <v>0</v>
      </c>
      <c r="K5160" s="107">
        <v>2020</v>
      </c>
      <c r="L5160" s="98"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98" t="b">
        <f t="shared" si="80"/>
        <v>1</v>
      </c>
    </row>
    <row r="5161" spans="1:13">
      <c r="A5161" s="107">
        <v>99999</v>
      </c>
      <c r="B5161" s="108" t="s">
        <v>4383</v>
      </c>
      <c r="C5161" s="108" t="s">
        <v>4383</v>
      </c>
      <c r="D5161" s="107">
        <v>99999</v>
      </c>
      <c r="E5161" s="108" t="s">
        <v>97</v>
      </c>
      <c r="F5161" s="108" t="s">
        <v>603</v>
      </c>
      <c r="G5161" s="108" t="s">
        <v>725</v>
      </c>
      <c r="H5161" s="108" t="s">
        <v>726</v>
      </c>
      <c r="I5161" s="108" t="s">
        <v>727</v>
      </c>
      <c r="J5161" s="109">
        <v>0</v>
      </c>
      <c r="K5161" s="107">
        <v>2020</v>
      </c>
      <c r="L5161" s="98"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98" t="b">
        <f t="shared" si="80"/>
        <v>1</v>
      </c>
    </row>
    <row r="5162" spans="1:13">
      <c r="A5162" s="107">
        <v>99999</v>
      </c>
      <c r="B5162" s="108" t="s">
        <v>4383</v>
      </c>
      <c r="C5162" s="108" t="s">
        <v>4383</v>
      </c>
      <c r="D5162" s="107">
        <v>99999</v>
      </c>
      <c r="E5162" s="108" t="s">
        <v>97</v>
      </c>
      <c r="F5162" s="108" t="s">
        <v>679</v>
      </c>
      <c r="G5162" s="108" t="s">
        <v>725</v>
      </c>
      <c r="H5162" s="108" t="s">
        <v>726</v>
      </c>
      <c r="I5162" s="108" t="s">
        <v>727</v>
      </c>
      <c r="J5162" s="109">
        <v>0</v>
      </c>
      <c r="K5162" s="107">
        <v>2020</v>
      </c>
      <c r="L5162" s="98"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98" t="b">
        <f t="shared" si="80"/>
        <v>1</v>
      </c>
    </row>
    <row r="5163" spans="1:13">
      <c r="A5163" s="107">
        <v>99999</v>
      </c>
      <c r="B5163" s="108" t="s">
        <v>4383</v>
      </c>
      <c r="C5163" s="108" t="s">
        <v>4383</v>
      </c>
      <c r="D5163" s="107">
        <v>99999</v>
      </c>
      <c r="E5163" s="108" t="s">
        <v>102</v>
      </c>
      <c r="F5163" s="108" t="s">
        <v>603</v>
      </c>
      <c r="G5163" s="108" t="s">
        <v>725</v>
      </c>
      <c r="H5163" s="108" t="s">
        <v>726</v>
      </c>
      <c r="I5163" s="108" t="s">
        <v>727</v>
      </c>
      <c r="J5163" s="109">
        <v>0</v>
      </c>
      <c r="K5163" s="107">
        <v>2020</v>
      </c>
      <c r="L5163" s="98"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98" t="b">
        <f t="shared" si="80"/>
        <v>1</v>
      </c>
    </row>
    <row r="5164" spans="1:13">
      <c r="A5164" s="107">
        <v>99999</v>
      </c>
      <c r="B5164" s="108" t="s">
        <v>4383</v>
      </c>
      <c r="C5164" s="108" t="s">
        <v>4383</v>
      </c>
      <c r="D5164" s="107">
        <v>99999</v>
      </c>
      <c r="E5164" s="108" t="s">
        <v>102</v>
      </c>
      <c r="F5164" s="108" t="s">
        <v>679</v>
      </c>
      <c r="G5164" s="108" t="s">
        <v>725</v>
      </c>
      <c r="H5164" s="108" t="s">
        <v>726</v>
      </c>
      <c r="I5164" s="108" t="s">
        <v>727</v>
      </c>
      <c r="J5164" s="109">
        <v>0</v>
      </c>
      <c r="K5164" s="107">
        <v>2020</v>
      </c>
      <c r="L5164" s="98"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98" t="b">
        <f t="shared" si="80"/>
        <v>1</v>
      </c>
    </row>
    <row r="5165" spans="1:13">
      <c r="A5165" s="107">
        <v>99999</v>
      </c>
      <c r="B5165" s="108" t="s">
        <v>4383</v>
      </c>
      <c r="C5165" s="108" t="s">
        <v>4383</v>
      </c>
      <c r="D5165" s="107">
        <v>99999</v>
      </c>
      <c r="E5165" s="108" t="s">
        <v>102</v>
      </c>
      <c r="F5165" s="108" t="s">
        <v>1570</v>
      </c>
      <c r="G5165" s="108" t="s">
        <v>725</v>
      </c>
      <c r="H5165" s="108" t="s">
        <v>726</v>
      </c>
      <c r="I5165" s="108" t="s">
        <v>727</v>
      </c>
      <c r="J5165" s="109">
        <v>0</v>
      </c>
      <c r="K5165" s="107">
        <v>2020</v>
      </c>
      <c r="L5165" s="98"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98" t="b">
        <f t="shared" si="80"/>
        <v>0</v>
      </c>
    </row>
    <row r="5166" spans="1:13">
      <c r="A5166" s="107">
        <v>99999</v>
      </c>
      <c r="B5166" s="108" t="s">
        <v>4383</v>
      </c>
      <c r="C5166" s="108" t="s">
        <v>4383</v>
      </c>
      <c r="D5166" s="107">
        <v>99999</v>
      </c>
      <c r="E5166" s="108" t="s">
        <v>110</v>
      </c>
      <c r="F5166" s="108" t="s">
        <v>603</v>
      </c>
      <c r="G5166" s="108" t="s">
        <v>725</v>
      </c>
      <c r="H5166" s="108" t="s">
        <v>726</v>
      </c>
      <c r="I5166" s="108" t="s">
        <v>727</v>
      </c>
      <c r="J5166" s="109">
        <v>0</v>
      </c>
      <c r="K5166" s="107">
        <v>2020</v>
      </c>
      <c r="L5166" s="98"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98" t="b">
        <f t="shared" si="80"/>
        <v>1</v>
      </c>
    </row>
    <row r="5167" spans="1:13">
      <c r="A5167" s="107">
        <v>99999</v>
      </c>
      <c r="B5167" s="108" t="s">
        <v>4383</v>
      </c>
      <c r="C5167" s="108" t="s">
        <v>4383</v>
      </c>
      <c r="D5167" s="107">
        <v>99999</v>
      </c>
      <c r="E5167" s="108" t="s">
        <v>110</v>
      </c>
      <c r="F5167" s="108" t="s">
        <v>679</v>
      </c>
      <c r="G5167" s="108" t="s">
        <v>725</v>
      </c>
      <c r="H5167" s="108" t="s">
        <v>726</v>
      </c>
      <c r="I5167" s="108" t="s">
        <v>727</v>
      </c>
      <c r="J5167" s="109">
        <v>0</v>
      </c>
      <c r="K5167" s="107">
        <v>2020</v>
      </c>
      <c r="L5167" s="98"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98" t="b">
        <f t="shared" si="80"/>
        <v>1</v>
      </c>
    </row>
    <row r="5168" spans="1:13">
      <c r="A5168" s="107">
        <v>99999</v>
      </c>
      <c r="B5168" s="108" t="s">
        <v>4383</v>
      </c>
      <c r="C5168" s="108" t="s">
        <v>4383</v>
      </c>
      <c r="D5168" s="107">
        <v>99999</v>
      </c>
      <c r="E5168" s="108" t="s">
        <v>112</v>
      </c>
      <c r="F5168" s="108" t="s">
        <v>679</v>
      </c>
      <c r="G5168" s="108" t="s">
        <v>725</v>
      </c>
      <c r="H5168" s="108" t="s">
        <v>726</v>
      </c>
      <c r="I5168" s="108" t="s">
        <v>727</v>
      </c>
      <c r="J5168" s="109">
        <v>0</v>
      </c>
      <c r="K5168" s="107">
        <v>2020</v>
      </c>
      <c r="L5168" s="98"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98" t="b">
        <f t="shared" si="80"/>
        <v>1</v>
      </c>
    </row>
    <row r="5169" spans="1:13">
      <c r="A5169" s="107">
        <v>99999</v>
      </c>
      <c r="B5169" s="108" t="s">
        <v>4383</v>
      </c>
      <c r="C5169" s="108" t="s">
        <v>4383</v>
      </c>
      <c r="D5169" s="107">
        <v>99999</v>
      </c>
      <c r="E5169" s="108" t="s">
        <v>118</v>
      </c>
      <c r="F5169" s="108" t="s">
        <v>679</v>
      </c>
      <c r="G5169" s="108" t="s">
        <v>725</v>
      </c>
      <c r="H5169" s="108" t="s">
        <v>726</v>
      </c>
      <c r="I5169" s="108" t="s">
        <v>727</v>
      </c>
      <c r="J5169" s="109">
        <v>0</v>
      </c>
      <c r="K5169" s="107">
        <v>2020</v>
      </c>
      <c r="L5169" s="98"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98" t="b">
        <f t="shared" si="80"/>
        <v>1</v>
      </c>
    </row>
    <row r="5170" spans="1:13">
      <c r="A5170" s="107">
        <v>99999</v>
      </c>
      <c r="B5170" s="108" t="s">
        <v>4383</v>
      </c>
      <c r="C5170" s="108" t="s">
        <v>4383</v>
      </c>
      <c r="D5170" s="107">
        <v>99999</v>
      </c>
      <c r="E5170" s="108" t="s">
        <v>123</v>
      </c>
      <c r="F5170" s="108" t="s">
        <v>679</v>
      </c>
      <c r="G5170" s="108" t="s">
        <v>725</v>
      </c>
      <c r="H5170" s="108" t="s">
        <v>726</v>
      </c>
      <c r="I5170" s="108" t="s">
        <v>727</v>
      </c>
      <c r="J5170" s="109">
        <v>0</v>
      </c>
      <c r="K5170" s="107">
        <v>2020</v>
      </c>
      <c r="L5170" s="98"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98" t="b">
        <f t="shared" si="80"/>
        <v>1</v>
      </c>
    </row>
    <row r="5171" spans="1:13">
      <c r="A5171" s="107">
        <v>99999</v>
      </c>
      <c r="B5171" s="108" t="s">
        <v>4383</v>
      </c>
      <c r="C5171" s="108" t="s">
        <v>4383</v>
      </c>
      <c r="D5171" s="107">
        <v>99999</v>
      </c>
      <c r="E5171" s="108" t="s">
        <v>126</v>
      </c>
      <c r="F5171" s="108" t="s">
        <v>679</v>
      </c>
      <c r="G5171" s="108" t="s">
        <v>725</v>
      </c>
      <c r="H5171" s="108" t="s">
        <v>726</v>
      </c>
      <c r="I5171" s="108" t="s">
        <v>727</v>
      </c>
      <c r="J5171" s="109">
        <v>0</v>
      </c>
      <c r="K5171" s="107">
        <v>2020</v>
      </c>
      <c r="L5171" s="98"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98" t="b">
        <f t="shared" si="80"/>
        <v>1</v>
      </c>
    </row>
    <row r="5172" spans="1:13">
      <c r="A5172" s="107">
        <v>99999</v>
      </c>
      <c r="B5172" s="108" t="s">
        <v>4383</v>
      </c>
      <c r="C5172" s="108" t="s">
        <v>4383</v>
      </c>
      <c r="D5172" s="107">
        <v>99999</v>
      </c>
      <c r="E5172" s="108" t="s">
        <v>132</v>
      </c>
      <c r="F5172" s="108" t="s">
        <v>603</v>
      </c>
      <c r="G5172" s="108" t="s">
        <v>725</v>
      </c>
      <c r="H5172" s="108" t="s">
        <v>726</v>
      </c>
      <c r="I5172" s="108" t="s">
        <v>727</v>
      </c>
      <c r="J5172" s="109">
        <v>0</v>
      </c>
      <c r="K5172" s="107">
        <v>2020</v>
      </c>
      <c r="L5172" s="98"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98" t="b">
        <f t="shared" si="80"/>
        <v>1</v>
      </c>
    </row>
    <row r="5173" spans="1:13">
      <c r="A5173" s="107">
        <v>99999</v>
      </c>
      <c r="B5173" s="108" t="s">
        <v>4383</v>
      </c>
      <c r="C5173" s="108" t="s">
        <v>4383</v>
      </c>
      <c r="D5173" s="107">
        <v>99999</v>
      </c>
      <c r="E5173" s="108" t="s">
        <v>132</v>
      </c>
      <c r="F5173" s="108" t="s">
        <v>679</v>
      </c>
      <c r="G5173" s="108" t="s">
        <v>725</v>
      </c>
      <c r="H5173" s="108" t="s">
        <v>726</v>
      </c>
      <c r="I5173" s="108" t="s">
        <v>727</v>
      </c>
      <c r="J5173" s="109">
        <v>0</v>
      </c>
      <c r="K5173" s="107">
        <v>2020</v>
      </c>
      <c r="L5173" s="98"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98" t="b">
        <f t="shared" si="80"/>
        <v>1</v>
      </c>
    </row>
    <row r="5174" spans="1:13">
      <c r="A5174" s="107">
        <v>99999</v>
      </c>
      <c r="B5174" s="108" t="s">
        <v>4383</v>
      </c>
      <c r="C5174" s="108" t="s">
        <v>4383</v>
      </c>
      <c r="D5174" s="107">
        <v>99999</v>
      </c>
      <c r="E5174" s="108" t="s">
        <v>137</v>
      </c>
      <c r="F5174" s="108" t="s">
        <v>603</v>
      </c>
      <c r="G5174" s="108" t="s">
        <v>725</v>
      </c>
      <c r="H5174" s="108" t="s">
        <v>726</v>
      </c>
      <c r="I5174" s="108" t="s">
        <v>727</v>
      </c>
      <c r="J5174" s="109">
        <v>0</v>
      </c>
      <c r="K5174" s="107">
        <v>2020</v>
      </c>
      <c r="L5174" s="98"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98" t="b">
        <f t="shared" si="80"/>
        <v>1</v>
      </c>
    </row>
    <row r="5175" spans="1:13">
      <c r="A5175" s="107">
        <v>99999</v>
      </c>
      <c r="B5175" s="108" t="s">
        <v>4383</v>
      </c>
      <c r="C5175" s="108" t="s">
        <v>4383</v>
      </c>
      <c r="D5175" s="107">
        <v>99999</v>
      </c>
      <c r="E5175" s="108" t="s">
        <v>137</v>
      </c>
      <c r="F5175" s="108" t="s">
        <v>679</v>
      </c>
      <c r="G5175" s="108" t="s">
        <v>725</v>
      </c>
      <c r="H5175" s="108" t="s">
        <v>726</v>
      </c>
      <c r="I5175" s="108" t="s">
        <v>727</v>
      </c>
      <c r="J5175" s="109">
        <v>0</v>
      </c>
      <c r="K5175" s="107">
        <v>2020</v>
      </c>
      <c r="L5175" s="98"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98" t="b">
        <f t="shared" si="80"/>
        <v>1</v>
      </c>
    </row>
    <row r="5176" spans="1:13">
      <c r="A5176" s="107">
        <v>99999</v>
      </c>
      <c r="B5176" s="108" t="s">
        <v>4383</v>
      </c>
      <c r="C5176" s="108" t="s">
        <v>4383</v>
      </c>
      <c r="D5176" s="107">
        <v>99999</v>
      </c>
      <c r="E5176" s="108" t="s">
        <v>143</v>
      </c>
      <c r="F5176" s="108" t="s">
        <v>603</v>
      </c>
      <c r="G5176" s="108" t="s">
        <v>725</v>
      </c>
      <c r="H5176" s="108" t="s">
        <v>726</v>
      </c>
      <c r="I5176" s="108" t="s">
        <v>727</v>
      </c>
      <c r="J5176" s="109">
        <v>0</v>
      </c>
      <c r="K5176" s="107">
        <v>2020</v>
      </c>
      <c r="L5176" s="98"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98" t="b">
        <f t="shared" si="80"/>
        <v>1</v>
      </c>
    </row>
    <row r="5177" spans="1:13">
      <c r="A5177" s="107">
        <v>99999</v>
      </c>
      <c r="B5177" s="108" t="s">
        <v>4383</v>
      </c>
      <c r="C5177" s="108" t="s">
        <v>4383</v>
      </c>
      <c r="D5177" s="107">
        <v>99999</v>
      </c>
      <c r="E5177" s="108" t="s">
        <v>146</v>
      </c>
      <c r="F5177" s="108" t="s">
        <v>603</v>
      </c>
      <c r="G5177" s="108" t="s">
        <v>725</v>
      </c>
      <c r="H5177" s="108" t="s">
        <v>726</v>
      </c>
      <c r="I5177" s="108" t="s">
        <v>727</v>
      </c>
      <c r="J5177" s="109">
        <v>0</v>
      </c>
      <c r="K5177" s="107">
        <v>2020</v>
      </c>
      <c r="L5177" s="98"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98" t="b">
        <f t="shared" si="80"/>
        <v>1</v>
      </c>
    </row>
    <row r="5178" spans="1:13">
      <c r="A5178" s="107">
        <v>99999</v>
      </c>
      <c r="B5178" s="108" t="s">
        <v>4383</v>
      </c>
      <c r="C5178" s="108" t="s">
        <v>4383</v>
      </c>
      <c r="D5178" s="107">
        <v>99999</v>
      </c>
      <c r="E5178" s="108" t="s">
        <v>16</v>
      </c>
      <c r="F5178" s="108" t="s">
        <v>679</v>
      </c>
      <c r="G5178" s="108" t="s">
        <v>2057</v>
      </c>
      <c r="H5178" s="108" t="s">
        <v>700</v>
      </c>
      <c r="I5178" s="108" t="s">
        <v>700</v>
      </c>
      <c r="J5178" s="109">
        <v>803703.38</v>
      </c>
      <c r="K5178" s="107">
        <v>2020</v>
      </c>
      <c r="L5178" s="98"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98" t="b">
        <f t="shared" si="80"/>
        <v>1</v>
      </c>
    </row>
    <row r="5179" spans="1:13">
      <c r="A5179" s="107">
        <v>99999</v>
      </c>
      <c r="B5179" s="108" t="s">
        <v>4383</v>
      </c>
      <c r="C5179" s="108" t="s">
        <v>4383</v>
      </c>
      <c r="D5179" s="107">
        <v>99999</v>
      </c>
      <c r="E5179" s="108" t="s">
        <v>38</v>
      </c>
      <c r="F5179" s="108" t="s">
        <v>679</v>
      </c>
      <c r="G5179" s="108" t="s">
        <v>2057</v>
      </c>
      <c r="H5179" s="108" t="s">
        <v>700</v>
      </c>
      <c r="I5179" s="108" t="s">
        <v>700</v>
      </c>
      <c r="J5179" s="109">
        <v>53868.131000000001</v>
      </c>
      <c r="K5179" s="107">
        <v>2020</v>
      </c>
      <c r="L5179" s="98"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98" t="b">
        <f t="shared" si="80"/>
        <v>1</v>
      </c>
    </row>
    <row r="5180" spans="1:13">
      <c r="A5180" s="107">
        <v>99999</v>
      </c>
      <c r="B5180" s="108" t="s">
        <v>4383</v>
      </c>
      <c r="C5180" s="108" t="s">
        <v>4383</v>
      </c>
      <c r="D5180" s="107">
        <v>99999</v>
      </c>
      <c r="E5180" s="108" t="s">
        <v>41</v>
      </c>
      <c r="F5180" s="108" t="s">
        <v>679</v>
      </c>
      <c r="G5180" s="108" t="s">
        <v>2057</v>
      </c>
      <c r="H5180" s="108" t="s">
        <v>700</v>
      </c>
      <c r="I5180" s="108" t="s">
        <v>700</v>
      </c>
      <c r="J5180" s="109">
        <v>87558.240999999995</v>
      </c>
      <c r="K5180" s="107">
        <v>2020</v>
      </c>
      <c r="L5180" s="98"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98" t="b">
        <f t="shared" si="80"/>
        <v>1</v>
      </c>
    </row>
    <row r="5181" spans="1:13">
      <c r="A5181" s="107">
        <v>99999</v>
      </c>
      <c r="B5181" s="108" t="s">
        <v>4383</v>
      </c>
      <c r="C5181" s="108" t="s">
        <v>4383</v>
      </c>
      <c r="D5181" s="107">
        <v>99999</v>
      </c>
      <c r="E5181" s="108" t="s">
        <v>25</v>
      </c>
      <c r="F5181" s="108" t="s">
        <v>679</v>
      </c>
      <c r="G5181" s="108" t="s">
        <v>2057</v>
      </c>
      <c r="H5181" s="108" t="s">
        <v>700</v>
      </c>
      <c r="I5181" s="108" t="s">
        <v>700</v>
      </c>
      <c r="J5181" s="109">
        <v>2497476</v>
      </c>
      <c r="K5181" s="107">
        <v>2020</v>
      </c>
      <c r="L5181" s="98"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98" t="b">
        <f t="shared" si="80"/>
        <v>1</v>
      </c>
    </row>
    <row r="5182" spans="1:13">
      <c r="A5182" s="107">
        <v>99999</v>
      </c>
      <c r="B5182" s="108" t="s">
        <v>4383</v>
      </c>
      <c r="C5182" s="108" t="s">
        <v>4383</v>
      </c>
      <c r="D5182" s="107">
        <v>99999</v>
      </c>
      <c r="E5182" s="108" t="s">
        <v>115</v>
      </c>
      <c r="F5182" s="108" t="s">
        <v>679</v>
      </c>
      <c r="G5182" s="108" t="s">
        <v>2057</v>
      </c>
      <c r="H5182" s="108" t="s">
        <v>700</v>
      </c>
      <c r="I5182" s="108" t="s">
        <v>700</v>
      </c>
      <c r="J5182" s="109">
        <v>156811.82999999999</v>
      </c>
      <c r="K5182" s="107">
        <v>2020</v>
      </c>
      <c r="L5182" s="98"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98" t="b">
        <f t="shared" si="80"/>
        <v>1</v>
      </c>
    </row>
    <row r="5183" spans="1:13">
      <c r="A5183" s="107">
        <v>99999</v>
      </c>
      <c r="B5183" s="108" t="s">
        <v>4383</v>
      </c>
      <c r="C5183" s="108" t="s">
        <v>4383</v>
      </c>
      <c r="D5183" s="107">
        <v>99999</v>
      </c>
      <c r="E5183" s="108" t="s">
        <v>134</v>
      </c>
      <c r="F5183" s="108" t="s">
        <v>679</v>
      </c>
      <c r="G5183" s="108" t="s">
        <v>2057</v>
      </c>
      <c r="H5183" s="108" t="s">
        <v>700</v>
      </c>
      <c r="I5183" s="108" t="s">
        <v>700</v>
      </c>
      <c r="J5183" s="109">
        <v>214328.92</v>
      </c>
      <c r="K5183" s="107">
        <v>2020</v>
      </c>
      <c r="L5183" s="98"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98" t="b">
        <f t="shared" si="80"/>
        <v>1</v>
      </c>
    </row>
    <row r="5184" spans="1:13">
      <c r="A5184" s="107">
        <v>99999</v>
      </c>
      <c r="B5184" s="108" t="s">
        <v>4383</v>
      </c>
      <c r="C5184" s="108" t="s">
        <v>4383</v>
      </c>
      <c r="D5184" s="107">
        <v>99999</v>
      </c>
      <c r="E5184" s="108" t="s">
        <v>6</v>
      </c>
      <c r="F5184" s="108" t="s">
        <v>603</v>
      </c>
      <c r="G5184" s="108" t="s">
        <v>16</v>
      </c>
      <c r="H5184" s="108" t="s">
        <v>612</v>
      </c>
      <c r="I5184" s="108" t="s">
        <v>612</v>
      </c>
      <c r="J5184" s="109">
        <v>0</v>
      </c>
      <c r="K5184" s="107">
        <v>2020</v>
      </c>
      <c r="L5184" s="98"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98" t="b">
        <f t="shared" si="80"/>
        <v>1</v>
      </c>
    </row>
    <row r="5185" spans="1:13">
      <c r="A5185" s="107">
        <v>99999</v>
      </c>
      <c r="B5185" s="108" t="s">
        <v>4383</v>
      </c>
      <c r="C5185" s="108" t="s">
        <v>4383</v>
      </c>
      <c r="D5185" s="107">
        <v>99999</v>
      </c>
      <c r="E5185" s="108" t="s">
        <v>3</v>
      </c>
      <c r="F5185" s="108" t="s">
        <v>924</v>
      </c>
      <c r="G5185" s="108" t="s">
        <v>16</v>
      </c>
      <c r="H5185" s="108" t="s">
        <v>612</v>
      </c>
      <c r="I5185" s="108" t="s">
        <v>612</v>
      </c>
      <c r="J5185" s="109">
        <v>0</v>
      </c>
      <c r="K5185" s="107">
        <v>2020</v>
      </c>
      <c r="L5185" s="98"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98" t="b">
        <f t="shared" si="80"/>
        <v>0</v>
      </c>
    </row>
    <row r="5186" spans="1:13">
      <c r="A5186" s="107">
        <v>99999</v>
      </c>
      <c r="B5186" s="108" t="s">
        <v>4383</v>
      </c>
      <c r="C5186" s="108" t="s">
        <v>4383</v>
      </c>
      <c r="D5186" s="107">
        <v>99999</v>
      </c>
      <c r="E5186" s="108" t="s">
        <v>14</v>
      </c>
      <c r="F5186" s="108" t="s">
        <v>603</v>
      </c>
      <c r="G5186" s="108" t="s">
        <v>16</v>
      </c>
      <c r="H5186" s="108" t="s">
        <v>612</v>
      </c>
      <c r="I5186" s="108" t="s">
        <v>612</v>
      </c>
      <c r="J5186" s="109">
        <v>0</v>
      </c>
      <c r="K5186" s="107">
        <v>2020</v>
      </c>
      <c r="L5186" s="98"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98" t="b">
        <f t="shared" si="80"/>
        <v>1</v>
      </c>
    </row>
    <row r="5187" spans="1:13">
      <c r="A5187" s="107">
        <v>99999</v>
      </c>
      <c r="B5187" s="108" t="s">
        <v>4383</v>
      </c>
      <c r="C5187" s="108" t="s">
        <v>4383</v>
      </c>
      <c r="D5187" s="107">
        <v>99999</v>
      </c>
      <c r="E5187" s="108" t="s">
        <v>24</v>
      </c>
      <c r="F5187" s="108" t="s">
        <v>973</v>
      </c>
      <c r="G5187" s="108" t="s">
        <v>16</v>
      </c>
      <c r="H5187" s="108" t="s">
        <v>612</v>
      </c>
      <c r="I5187" s="108" t="s">
        <v>612</v>
      </c>
      <c r="J5187" s="109">
        <v>0</v>
      </c>
      <c r="K5187" s="107">
        <v>2020</v>
      </c>
      <c r="L5187" s="98"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98" t="b">
        <f t="shared" si="80"/>
        <v>0</v>
      </c>
    </row>
    <row r="5188" spans="1:13">
      <c r="A5188" s="107">
        <v>99999</v>
      </c>
      <c r="B5188" s="108" t="s">
        <v>4383</v>
      </c>
      <c r="C5188" s="108" t="s">
        <v>4383</v>
      </c>
      <c r="D5188" s="107">
        <v>99999</v>
      </c>
      <c r="E5188" s="108" t="s">
        <v>31</v>
      </c>
      <c r="F5188" s="108" t="s">
        <v>603</v>
      </c>
      <c r="G5188" s="108" t="s">
        <v>16</v>
      </c>
      <c r="H5188" s="108" t="s">
        <v>612</v>
      </c>
      <c r="I5188" s="108" t="s">
        <v>612</v>
      </c>
      <c r="J5188" s="109">
        <v>0</v>
      </c>
      <c r="K5188" s="107">
        <v>2020</v>
      </c>
      <c r="L5188" s="98"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98" t="b">
        <f t="shared" si="80"/>
        <v>1</v>
      </c>
    </row>
    <row r="5189" spans="1:13">
      <c r="A5189" s="107">
        <v>99999</v>
      </c>
      <c r="B5189" s="108" t="s">
        <v>4383</v>
      </c>
      <c r="C5189" s="108" t="s">
        <v>4383</v>
      </c>
      <c r="D5189" s="107">
        <v>99999</v>
      </c>
      <c r="E5189" s="108" t="s">
        <v>31</v>
      </c>
      <c r="F5189" s="108" t="s">
        <v>679</v>
      </c>
      <c r="G5189" s="108" t="s">
        <v>16</v>
      </c>
      <c r="H5189" s="108" t="s">
        <v>612</v>
      </c>
      <c r="I5189" s="108" t="s">
        <v>612</v>
      </c>
      <c r="J5189" s="109">
        <v>0.61799999999999999</v>
      </c>
      <c r="K5189" s="107">
        <v>2020</v>
      </c>
      <c r="L5189" s="98"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98" t="b">
        <f t="shared" si="80"/>
        <v>1</v>
      </c>
    </row>
    <row r="5190" spans="1:13">
      <c r="A5190" s="107">
        <v>99999</v>
      </c>
      <c r="B5190" s="108" t="s">
        <v>4383</v>
      </c>
      <c r="C5190" s="108" t="s">
        <v>4383</v>
      </c>
      <c r="D5190" s="107">
        <v>99999</v>
      </c>
      <c r="E5190" s="108" t="s">
        <v>31</v>
      </c>
      <c r="F5190" s="108" t="s">
        <v>870</v>
      </c>
      <c r="G5190" s="108" t="s">
        <v>16</v>
      </c>
      <c r="H5190" s="108" t="s">
        <v>612</v>
      </c>
      <c r="I5190" s="108" t="s">
        <v>612</v>
      </c>
      <c r="J5190" s="109">
        <v>0</v>
      </c>
      <c r="K5190" s="107">
        <v>2020</v>
      </c>
      <c r="L5190" s="98"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98" t="b">
        <f t="shared" si="80"/>
        <v>1</v>
      </c>
    </row>
    <row r="5191" spans="1:13">
      <c r="A5191" s="107">
        <v>99999</v>
      </c>
      <c r="B5191" s="108" t="s">
        <v>4383</v>
      </c>
      <c r="C5191" s="108" t="s">
        <v>4383</v>
      </c>
      <c r="D5191" s="107">
        <v>99999</v>
      </c>
      <c r="E5191" s="108" t="s">
        <v>50</v>
      </c>
      <c r="F5191" s="108" t="s">
        <v>603</v>
      </c>
      <c r="G5191" s="108" t="s">
        <v>16</v>
      </c>
      <c r="H5191" s="108" t="s">
        <v>612</v>
      </c>
      <c r="I5191" s="108" t="s">
        <v>612</v>
      </c>
      <c r="J5191" s="109">
        <v>0</v>
      </c>
      <c r="K5191" s="107">
        <v>2020</v>
      </c>
      <c r="L5191" s="98"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98" t="b">
        <f t="shared" si="80"/>
        <v>1</v>
      </c>
    </row>
    <row r="5192" spans="1:13">
      <c r="A5192" s="107">
        <v>99999</v>
      </c>
      <c r="B5192" s="108" t="s">
        <v>4383</v>
      </c>
      <c r="C5192" s="108" t="s">
        <v>4383</v>
      </c>
      <c r="D5192" s="107">
        <v>99999</v>
      </c>
      <c r="E5192" s="108" t="s">
        <v>71</v>
      </c>
      <c r="F5192" s="108" t="s">
        <v>603</v>
      </c>
      <c r="G5192" s="108" t="s">
        <v>16</v>
      </c>
      <c r="H5192" s="108" t="s">
        <v>612</v>
      </c>
      <c r="I5192" s="108" t="s">
        <v>612</v>
      </c>
      <c r="J5192" s="109">
        <v>504.702</v>
      </c>
      <c r="K5192" s="107">
        <v>2020</v>
      </c>
      <c r="L5192" s="98"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98"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07">
        <v>99999</v>
      </c>
      <c r="B5193" s="108" t="s">
        <v>4383</v>
      </c>
      <c r="C5193" s="108" t="s">
        <v>4383</v>
      </c>
      <c r="D5193" s="107">
        <v>99999</v>
      </c>
      <c r="E5193" s="108" t="s">
        <v>71</v>
      </c>
      <c r="F5193" s="108" t="s">
        <v>679</v>
      </c>
      <c r="G5193" s="108" t="s">
        <v>16</v>
      </c>
      <c r="H5193" s="108" t="s">
        <v>612</v>
      </c>
      <c r="I5193" s="108" t="s">
        <v>612</v>
      </c>
      <c r="J5193" s="109">
        <v>0</v>
      </c>
      <c r="K5193" s="107">
        <v>2020</v>
      </c>
      <c r="L5193" s="98"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98" t="b">
        <f t="shared" si="81"/>
        <v>1</v>
      </c>
    </row>
    <row r="5194" spans="1:13">
      <c r="A5194" s="107">
        <v>99999</v>
      </c>
      <c r="B5194" s="108" t="s">
        <v>4383</v>
      </c>
      <c r="C5194" s="108" t="s">
        <v>4383</v>
      </c>
      <c r="D5194" s="107">
        <v>99999</v>
      </c>
      <c r="E5194" s="108" t="s">
        <v>71</v>
      </c>
      <c r="F5194" s="108" t="s">
        <v>870</v>
      </c>
      <c r="G5194" s="108" t="s">
        <v>16</v>
      </c>
      <c r="H5194" s="108" t="s">
        <v>612</v>
      </c>
      <c r="I5194" s="108" t="s">
        <v>612</v>
      </c>
      <c r="J5194" s="109">
        <v>0</v>
      </c>
      <c r="K5194" s="107">
        <v>2020</v>
      </c>
      <c r="L5194" s="98"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98" t="b">
        <f t="shared" si="81"/>
        <v>1</v>
      </c>
    </row>
    <row r="5195" spans="1:13">
      <c r="A5195" s="107">
        <v>99999</v>
      </c>
      <c r="B5195" s="108" t="s">
        <v>4383</v>
      </c>
      <c r="C5195" s="108" t="s">
        <v>4383</v>
      </c>
      <c r="D5195" s="107">
        <v>99999</v>
      </c>
      <c r="E5195" s="108" t="s">
        <v>68</v>
      </c>
      <c r="F5195" s="108" t="s">
        <v>973</v>
      </c>
      <c r="G5195" s="108" t="s">
        <v>16</v>
      </c>
      <c r="H5195" s="108" t="s">
        <v>612</v>
      </c>
      <c r="I5195" s="108" t="s">
        <v>612</v>
      </c>
      <c r="J5195" s="109">
        <v>0</v>
      </c>
      <c r="K5195" s="107">
        <v>2020</v>
      </c>
      <c r="L5195" s="98"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98" t="b">
        <f t="shared" si="81"/>
        <v>0</v>
      </c>
    </row>
    <row r="5196" spans="1:13">
      <c r="A5196" s="107">
        <v>99999</v>
      </c>
      <c r="B5196" s="108" t="s">
        <v>4383</v>
      </c>
      <c r="C5196" s="108" t="s">
        <v>4383</v>
      </c>
      <c r="D5196" s="107">
        <v>99999</v>
      </c>
      <c r="E5196" s="108" t="s">
        <v>76</v>
      </c>
      <c r="F5196" s="108" t="s">
        <v>603</v>
      </c>
      <c r="G5196" s="108" t="s">
        <v>16</v>
      </c>
      <c r="H5196" s="108" t="s">
        <v>612</v>
      </c>
      <c r="I5196" s="108" t="s">
        <v>612</v>
      </c>
      <c r="J5196" s="109">
        <v>0</v>
      </c>
      <c r="K5196" s="107">
        <v>2020</v>
      </c>
      <c r="L5196" s="98"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98" t="b">
        <f t="shared" si="81"/>
        <v>1</v>
      </c>
    </row>
    <row r="5197" spans="1:13">
      <c r="A5197" s="107">
        <v>99999</v>
      </c>
      <c r="B5197" s="108" t="s">
        <v>4383</v>
      </c>
      <c r="C5197" s="108" t="s">
        <v>4383</v>
      </c>
      <c r="D5197" s="107">
        <v>99999</v>
      </c>
      <c r="E5197" s="108" t="s">
        <v>76</v>
      </c>
      <c r="F5197" s="108" t="s">
        <v>679</v>
      </c>
      <c r="G5197" s="108" t="s">
        <v>16</v>
      </c>
      <c r="H5197" s="108" t="s">
        <v>612</v>
      </c>
      <c r="I5197" s="108" t="s">
        <v>612</v>
      </c>
      <c r="J5197" s="109">
        <v>0</v>
      </c>
      <c r="K5197" s="107">
        <v>2020</v>
      </c>
      <c r="L5197" s="98"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98" t="b">
        <f t="shared" si="81"/>
        <v>1</v>
      </c>
    </row>
    <row r="5198" spans="1:13">
      <c r="A5198" s="107">
        <v>99999</v>
      </c>
      <c r="B5198" s="108" t="s">
        <v>4383</v>
      </c>
      <c r="C5198" s="108" t="s">
        <v>4383</v>
      </c>
      <c r="D5198" s="107">
        <v>99999</v>
      </c>
      <c r="E5198" s="108" t="s">
        <v>76</v>
      </c>
      <c r="F5198" s="108" t="s">
        <v>870</v>
      </c>
      <c r="G5198" s="108" t="s">
        <v>16</v>
      </c>
      <c r="H5198" s="108" t="s">
        <v>612</v>
      </c>
      <c r="I5198" s="108" t="s">
        <v>612</v>
      </c>
      <c r="J5198" s="109">
        <v>0</v>
      </c>
      <c r="K5198" s="107">
        <v>2020</v>
      </c>
      <c r="L5198" s="98"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98" t="b">
        <f t="shared" si="81"/>
        <v>1</v>
      </c>
    </row>
    <row r="5199" spans="1:13">
      <c r="A5199" s="107">
        <v>99999</v>
      </c>
      <c r="B5199" s="108" t="s">
        <v>4383</v>
      </c>
      <c r="C5199" s="108" t="s">
        <v>4383</v>
      </c>
      <c r="D5199" s="107">
        <v>99999</v>
      </c>
      <c r="E5199" s="108" t="s">
        <v>80</v>
      </c>
      <c r="F5199" s="108" t="s">
        <v>603</v>
      </c>
      <c r="G5199" s="108" t="s">
        <v>16</v>
      </c>
      <c r="H5199" s="108" t="s">
        <v>612</v>
      </c>
      <c r="I5199" s="108" t="s">
        <v>612</v>
      </c>
      <c r="J5199" s="109">
        <v>0</v>
      </c>
      <c r="K5199" s="107">
        <v>2020</v>
      </c>
      <c r="L5199" s="98"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98" t="b">
        <f t="shared" si="81"/>
        <v>1</v>
      </c>
    </row>
    <row r="5200" spans="1:13">
      <c r="A5200" s="107">
        <v>99999</v>
      </c>
      <c r="B5200" s="108" t="s">
        <v>4383</v>
      </c>
      <c r="C5200" s="108" t="s">
        <v>4383</v>
      </c>
      <c r="D5200" s="107">
        <v>99999</v>
      </c>
      <c r="E5200" s="108" t="s">
        <v>104</v>
      </c>
      <c r="F5200" s="108" t="s">
        <v>603</v>
      </c>
      <c r="G5200" s="108" t="s">
        <v>16</v>
      </c>
      <c r="H5200" s="108" t="s">
        <v>612</v>
      </c>
      <c r="I5200" s="108" t="s">
        <v>612</v>
      </c>
      <c r="J5200" s="109">
        <v>2427.9929999999999</v>
      </c>
      <c r="K5200" s="107">
        <v>2020</v>
      </c>
      <c r="L5200" s="98"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98" t="b">
        <f t="shared" si="81"/>
        <v>1</v>
      </c>
    </row>
    <row r="5201" spans="1:13">
      <c r="A5201" s="107">
        <v>99999</v>
      </c>
      <c r="B5201" s="108" t="s">
        <v>4383</v>
      </c>
      <c r="C5201" s="108" t="s">
        <v>4383</v>
      </c>
      <c r="D5201" s="107">
        <v>99999</v>
      </c>
      <c r="E5201" s="108" t="s">
        <v>97</v>
      </c>
      <c r="F5201" s="108" t="s">
        <v>679</v>
      </c>
      <c r="G5201" s="108" t="s">
        <v>16</v>
      </c>
      <c r="H5201" s="108" t="s">
        <v>612</v>
      </c>
      <c r="I5201" s="108" t="s">
        <v>612</v>
      </c>
      <c r="J5201" s="109">
        <v>0</v>
      </c>
      <c r="K5201" s="107">
        <v>2020</v>
      </c>
      <c r="L5201" s="98"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98" t="b">
        <f t="shared" si="81"/>
        <v>1</v>
      </c>
    </row>
    <row r="5202" spans="1:13">
      <c r="A5202" s="107">
        <v>99999</v>
      </c>
      <c r="B5202" s="108" t="s">
        <v>4383</v>
      </c>
      <c r="C5202" s="108" t="s">
        <v>4383</v>
      </c>
      <c r="D5202" s="107">
        <v>99999</v>
      </c>
      <c r="E5202" s="108" t="s">
        <v>97</v>
      </c>
      <c r="F5202" s="108" t="s">
        <v>870</v>
      </c>
      <c r="G5202" s="108" t="s">
        <v>16</v>
      </c>
      <c r="H5202" s="108" t="s">
        <v>612</v>
      </c>
      <c r="I5202" s="108" t="s">
        <v>612</v>
      </c>
      <c r="J5202" s="109">
        <v>0</v>
      </c>
      <c r="K5202" s="107">
        <v>2020</v>
      </c>
      <c r="L5202" s="98"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98" t="b">
        <f t="shared" si="81"/>
        <v>1</v>
      </c>
    </row>
    <row r="5203" spans="1:13">
      <c r="A5203" s="107">
        <v>99999</v>
      </c>
      <c r="B5203" s="108" t="s">
        <v>4383</v>
      </c>
      <c r="C5203" s="108" t="s">
        <v>4383</v>
      </c>
      <c r="D5203" s="107">
        <v>99999</v>
      </c>
      <c r="E5203" s="108" t="s">
        <v>102</v>
      </c>
      <c r="F5203" s="108" t="s">
        <v>603</v>
      </c>
      <c r="G5203" s="108" t="s">
        <v>16</v>
      </c>
      <c r="H5203" s="108" t="s">
        <v>612</v>
      </c>
      <c r="I5203" s="108" t="s">
        <v>612</v>
      </c>
      <c r="J5203" s="109">
        <v>0</v>
      </c>
      <c r="K5203" s="107">
        <v>2020</v>
      </c>
      <c r="L5203" s="98"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98" t="b">
        <f t="shared" si="81"/>
        <v>1</v>
      </c>
    </row>
    <row r="5204" spans="1:13">
      <c r="A5204" s="107">
        <v>99999</v>
      </c>
      <c r="B5204" s="108" t="s">
        <v>4383</v>
      </c>
      <c r="C5204" s="108" t="s">
        <v>4383</v>
      </c>
      <c r="D5204" s="107">
        <v>99999</v>
      </c>
      <c r="E5204" s="108" t="s">
        <v>102</v>
      </c>
      <c r="F5204" s="108" t="s">
        <v>679</v>
      </c>
      <c r="G5204" s="108" t="s">
        <v>16</v>
      </c>
      <c r="H5204" s="108" t="s">
        <v>612</v>
      </c>
      <c r="I5204" s="108" t="s">
        <v>612</v>
      </c>
      <c r="J5204" s="109">
        <v>0</v>
      </c>
      <c r="K5204" s="107">
        <v>2020</v>
      </c>
      <c r="L5204" s="98"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98" t="b">
        <f t="shared" si="81"/>
        <v>1</v>
      </c>
    </row>
    <row r="5205" spans="1:13">
      <c r="A5205" s="107">
        <v>99999</v>
      </c>
      <c r="B5205" s="108" t="s">
        <v>4383</v>
      </c>
      <c r="C5205" s="108" t="s">
        <v>4383</v>
      </c>
      <c r="D5205" s="107">
        <v>99999</v>
      </c>
      <c r="E5205" s="108" t="s">
        <v>102</v>
      </c>
      <c r="F5205" s="108" t="s">
        <v>870</v>
      </c>
      <c r="G5205" s="108" t="s">
        <v>16</v>
      </c>
      <c r="H5205" s="108" t="s">
        <v>612</v>
      </c>
      <c r="I5205" s="108" t="s">
        <v>612</v>
      </c>
      <c r="J5205" s="109">
        <v>0</v>
      </c>
      <c r="K5205" s="107">
        <v>2020</v>
      </c>
      <c r="L5205" s="98"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98" t="b">
        <f t="shared" si="81"/>
        <v>1</v>
      </c>
    </row>
    <row r="5206" spans="1:13">
      <c r="A5206" s="107">
        <v>99999</v>
      </c>
      <c r="B5206" s="108" t="s">
        <v>4383</v>
      </c>
      <c r="C5206" s="108" t="s">
        <v>4383</v>
      </c>
      <c r="D5206" s="107">
        <v>99999</v>
      </c>
      <c r="E5206" s="108" t="s">
        <v>102</v>
      </c>
      <c r="F5206" s="108" t="s">
        <v>973</v>
      </c>
      <c r="G5206" s="108" t="s">
        <v>16</v>
      </c>
      <c r="H5206" s="108" t="s">
        <v>612</v>
      </c>
      <c r="I5206" s="108" t="s">
        <v>612</v>
      </c>
      <c r="J5206" s="109">
        <v>16.733000000000001</v>
      </c>
      <c r="K5206" s="107">
        <v>2020</v>
      </c>
      <c r="L5206" s="98"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98" t="b">
        <f t="shared" si="81"/>
        <v>0</v>
      </c>
    </row>
    <row r="5207" spans="1:13">
      <c r="A5207" s="107">
        <v>99999</v>
      </c>
      <c r="B5207" s="108" t="s">
        <v>4383</v>
      </c>
      <c r="C5207" s="108" t="s">
        <v>4383</v>
      </c>
      <c r="D5207" s="107">
        <v>99999</v>
      </c>
      <c r="E5207" s="108" t="s">
        <v>112</v>
      </c>
      <c r="F5207" s="108" t="s">
        <v>603</v>
      </c>
      <c r="G5207" s="108" t="s">
        <v>16</v>
      </c>
      <c r="H5207" s="108" t="s">
        <v>612</v>
      </c>
      <c r="I5207" s="108" t="s">
        <v>612</v>
      </c>
      <c r="J5207" s="109">
        <v>0</v>
      </c>
      <c r="K5207" s="107">
        <v>2020</v>
      </c>
      <c r="L5207" s="98"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98" t="b">
        <f t="shared" si="81"/>
        <v>1</v>
      </c>
    </row>
    <row r="5208" spans="1:13">
      <c r="A5208" s="107">
        <v>99999</v>
      </c>
      <c r="B5208" s="108" t="s">
        <v>4383</v>
      </c>
      <c r="C5208" s="108" t="s">
        <v>4383</v>
      </c>
      <c r="D5208" s="107">
        <v>99999</v>
      </c>
      <c r="E5208" s="108" t="s">
        <v>115</v>
      </c>
      <c r="F5208" s="108" t="s">
        <v>603</v>
      </c>
      <c r="G5208" s="108" t="s">
        <v>16</v>
      </c>
      <c r="H5208" s="108" t="s">
        <v>612</v>
      </c>
      <c r="I5208" s="108" t="s">
        <v>612</v>
      </c>
      <c r="J5208" s="109">
        <v>0</v>
      </c>
      <c r="K5208" s="107">
        <v>2020</v>
      </c>
      <c r="L5208" s="98"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98" t="b">
        <f t="shared" si="81"/>
        <v>1</v>
      </c>
    </row>
    <row r="5209" spans="1:13">
      <c r="A5209" s="107">
        <v>99999</v>
      </c>
      <c r="B5209" s="108" t="s">
        <v>4383</v>
      </c>
      <c r="C5209" s="108" t="s">
        <v>4383</v>
      </c>
      <c r="D5209" s="107">
        <v>99999</v>
      </c>
      <c r="E5209" s="108" t="s">
        <v>115</v>
      </c>
      <c r="F5209" s="108" t="s">
        <v>973</v>
      </c>
      <c r="G5209" s="108" t="s">
        <v>16</v>
      </c>
      <c r="H5209" s="108" t="s">
        <v>612</v>
      </c>
      <c r="I5209" s="108" t="s">
        <v>612</v>
      </c>
      <c r="J5209" s="109">
        <v>0</v>
      </c>
      <c r="K5209" s="107">
        <v>2020</v>
      </c>
      <c r="L5209" s="98"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98" t="b">
        <f t="shared" si="81"/>
        <v>0</v>
      </c>
    </row>
    <row r="5210" spans="1:13">
      <c r="A5210" s="107">
        <v>99999</v>
      </c>
      <c r="B5210" s="108" t="s">
        <v>4383</v>
      </c>
      <c r="C5210" s="108" t="s">
        <v>4383</v>
      </c>
      <c r="D5210" s="107">
        <v>99999</v>
      </c>
      <c r="E5210" s="108" t="s">
        <v>121</v>
      </c>
      <c r="F5210" s="108" t="s">
        <v>679</v>
      </c>
      <c r="G5210" s="108" t="s">
        <v>16</v>
      </c>
      <c r="H5210" s="108" t="s">
        <v>612</v>
      </c>
      <c r="I5210" s="108" t="s">
        <v>612</v>
      </c>
      <c r="J5210" s="109">
        <v>0</v>
      </c>
      <c r="K5210" s="107">
        <v>2020</v>
      </c>
      <c r="L5210" s="98"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98" t="b">
        <f t="shared" si="81"/>
        <v>1</v>
      </c>
    </row>
    <row r="5211" spans="1:13">
      <c r="A5211" s="107">
        <v>99999</v>
      </c>
      <c r="B5211" s="108" t="s">
        <v>4383</v>
      </c>
      <c r="C5211" s="108" t="s">
        <v>4383</v>
      </c>
      <c r="D5211" s="107">
        <v>99999</v>
      </c>
      <c r="E5211" s="108" t="s">
        <v>132</v>
      </c>
      <c r="F5211" s="108" t="s">
        <v>603</v>
      </c>
      <c r="G5211" s="108" t="s">
        <v>16</v>
      </c>
      <c r="H5211" s="108" t="s">
        <v>612</v>
      </c>
      <c r="I5211" s="108" t="s">
        <v>612</v>
      </c>
      <c r="J5211" s="109">
        <v>0</v>
      </c>
      <c r="K5211" s="107">
        <v>2020</v>
      </c>
      <c r="L5211" s="98"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98" t="b">
        <f t="shared" si="81"/>
        <v>1</v>
      </c>
    </row>
    <row r="5212" spans="1:13">
      <c r="A5212" s="107">
        <v>99999</v>
      </c>
      <c r="B5212" s="108" t="s">
        <v>4383</v>
      </c>
      <c r="C5212" s="108" t="s">
        <v>4383</v>
      </c>
      <c r="D5212" s="107">
        <v>99999</v>
      </c>
      <c r="E5212" s="108" t="s">
        <v>132</v>
      </c>
      <c r="F5212" s="108" t="s">
        <v>679</v>
      </c>
      <c r="G5212" s="108" t="s">
        <v>16</v>
      </c>
      <c r="H5212" s="108" t="s">
        <v>612</v>
      </c>
      <c r="I5212" s="108" t="s">
        <v>612</v>
      </c>
      <c r="J5212" s="109">
        <v>0</v>
      </c>
      <c r="K5212" s="107">
        <v>2020</v>
      </c>
      <c r="L5212" s="98"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98" t="b">
        <f t="shared" si="81"/>
        <v>1</v>
      </c>
    </row>
    <row r="5213" spans="1:13">
      <c r="A5213" s="107">
        <v>99999</v>
      </c>
      <c r="B5213" s="108" t="s">
        <v>4383</v>
      </c>
      <c r="C5213" s="108" t="s">
        <v>4383</v>
      </c>
      <c r="D5213" s="107">
        <v>99999</v>
      </c>
      <c r="E5213" s="108" t="s">
        <v>132</v>
      </c>
      <c r="F5213" s="108" t="s">
        <v>973</v>
      </c>
      <c r="G5213" s="108" t="s">
        <v>16</v>
      </c>
      <c r="H5213" s="108" t="s">
        <v>612</v>
      </c>
      <c r="I5213" s="108" t="s">
        <v>612</v>
      </c>
      <c r="J5213" s="109">
        <v>0</v>
      </c>
      <c r="K5213" s="107">
        <v>2020</v>
      </c>
      <c r="L5213" s="98"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98" t="b">
        <f t="shared" si="81"/>
        <v>0</v>
      </c>
    </row>
    <row r="5214" spans="1:13">
      <c r="A5214" s="107">
        <v>99999</v>
      </c>
      <c r="B5214" s="108" t="s">
        <v>4383</v>
      </c>
      <c r="C5214" s="108" t="s">
        <v>4383</v>
      </c>
      <c r="D5214" s="107">
        <v>99999</v>
      </c>
      <c r="E5214" s="108" t="s">
        <v>140</v>
      </c>
      <c r="F5214" s="108" t="s">
        <v>603</v>
      </c>
      <c r="G5214" s="108" t="s">
        <v>16</v>
      </c>
      <c r="H5214" s="108" t="s">
        <v>612</v>
      </c>
      <c r="I5214" s="108" t="s">
        <v>612</v>
      </c>
      <c r="J5214" s="109">
        <v>0</v>
      </c>
      <c r="K5214" s="107">
        <v>2020</v>
      </c>
      <c r="L5214" s="98"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98" t="b">
        <f t="shared" si="81"/>
        <v>1</v>
      </c>
    </row>
    <row r="5215" spans="1:13">
      <c r="A5215" s="107">
        <v>99999</v>
      </c>
      <c r="B5215" s="108" t="s">
        <v>4383</v>
      </c>
      <c r="C5215" s="108" t="s">
        <v>4383</v>
      </c>
      <c r="D5215" s="107">
        <v>99999</v>
      </c>
      <c r="E5215" s="108" t="s">
        <v>148</v>
      </c>
      <c r="F5215" s="108" t="s">
        <v>603</v>
      </c>
      <c r="G5215" s="108" t="s">
        <v>16</v>
      </c>
      <c r="H5215" s="108" t="s">
        <v>612</v>
      </c>
      <c r="I5215" s="108" t="s">
        <v>612</v>
      </c>
      <c r="J5215" s="109">
        <v>0</v>
      </c>
      <c r="K5215" s="107">
        <v>2020</v>
      </c>
      <c r="L5215" s="98"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98" t="b">
        <f t="shared" si="81"/>
        <v>1</v>
      </c>
    </row>
    <row r="5216" spans="1:13">
      <c r="A5216" s="107">
        <v>99999</v>
      </c>
      <c r="B5216" s="108" t="s">
        <v>4383</v>
      </c>
      <c r="C5216" s="108" t="s">
        <v>4383</v>
      </c>
      <c r="D5216" s="107">
        <v>99999</v>
      </c>
      <c r="E5216" s="108" t="s">
        <v>97</v>
      </c>
      <c r="F5216" s="108" t="s">
        <v>679</v>
      </c>
      <c r="G5216" s="108" t="s">
        <v>16</v>
      </c>
      <c r="H5216" s="108" t="s">
        <v>782</v>
      </c>
      <c r="I5216" s="108" t="s">
        <v>621</v>
      </c>
      <c r="J5216" s="109">
        <v>0</v>
      </c>
      <c r="K5216" s="107">
        <v>2020</v>
      </c>
      <c r="L5216" s="98"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98" t="b">
        <f t="shared" si="81"/>
        <v>1</v>
      </c>
    </row>
    <row r="5217" spans="1:13">
      <c r="A5217" s="107">
        <v>99999</v>
      </c>
      <c r="B5217" s="108" t="s">
        <v>4383</v>
      </c>
      <c r="C5217" s="108" t="s">
        <v>4383</v>
      </c>
      <c r="D5217" s="107">
        <v>99999</v>
      </c>
      <c r="E5217" s="108" t="s">
        <v>102</v>
      </c>
      <c r="F5217" s="108" t="s">
        <v>679</v>
      </c>
      <c r="G5217" s="108" t="s">
        <v>16</v>
      </c>
      <c r="H5217" s="108" t="s">
        <v>782</v>
      </c>
      <c r="I5217" s="108" t="s">
        <v>621</v>
      </c>
      <c r="J5217" s="109">
        <v>0</v>
      </c>
      <c r="K5217" s="107">
        <v>2020</v>
      </c>
      <c r="L5217" s="98"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98" t="b">
        <f t="shared" si="81"/>
        <v>1</v>
      </c>
    </row>
    <row r="5218" spans="1:13">
      <c r="A5218" s="107">
        <v>99999</v>
      </c>
      <c r="B5218" s="108" t="s">
        <v>4383</v>
      </c>
      <c r="C5218" s="108" t="s">
        <v>4383</v>
      </c>
      <c r="D5218" s="107">
        <v>99999</v>
      </c>
      <c r="E5218" s="108" t="s">
        <v>102</v>
      </c>
      <c r="F5218" s="108" t="s">
        <v>870</v>
      </c>
      <c r="G5218" s="108" t="s">
        <v>16</v>
      </c>
      <c r="H5218" s="108" t="s">
        <v>782</v>
      </c>
      <c r="I5218" s="108" t="s">
        <v>621</v>
      </c>
      <c r="J5218" s="109">
        <v>0</v>
      </c>
      <c r="K5218" s="107">
        <v>2020</v>
      </c>
      <c r="L5218" s="98"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98" t="b">
        <f t="shared" si="81"/>
        <v>1</v>
      </c>
    </row>
    <row r="5219" spans="1:13">
      <c r="A5219" s="107">
        <v>99999</v>
      </c>
      <c r="B5219" s="108" t="s">
        <v>4383</v>
      </c>
      <c r="C5219" s="108" t="s">
        <v>4383</v>
      </c>
      <c r="D5219" s="107">
        <v>99999</v>
      </c>
      <c r="E5219" s="108" t="s">
        <v>31</v>
      </c>
      <c r="F5219" s="108" t="s">
        <v>679</v>
      </c>
      <c r="G5219" s="108" t="s">
        <v>16</v>
      </c>
      <c r="H5219" s="108" t="s">
        <v>650</v>
      </c>
      <c r="I5219" s="108" t="s">
        <v>651</v>
      </c>
      <c r="J5219" s="109">
        <v>0</v>
      </c>
      <c r="K5219" s="107">
        <v>2020</v>
      </c>
      <c r="L5219" s="98"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98" t="b">
        <f t="shared" si="81"/>
        <v>1</v>
      </c>
    </row>
    <row r="5220" spans="1:13">
      <c r="A5220" s="107">
        <v>99999</v>
      </c>
      <c r="B5220" s="108" t="s">
        <v>4383</v>
      </c>
      <c r="C5220" s="108" t="s">
        <v>4383</v>
      </c>
      <c r="D5220" s="107">
        <v>99999</v>
      </c>
      <c r="E5220" s="108" t="s">
        <v>6</v>
      </c>
      <c r="F5220" s="108" t="s">
        <v>603</v>
      </c>
      <c r="G5220" s="108" t="s">
        <v>16</v>
      </c>
      <c r="H5220" s="108" t="s">
        <v>604</v>
      </c>
      <c r="I5220" s="108" t="s">
        <v>604</v>
      </c>
      <c r="J5220" s="109">
        <v>53288.601999999999</v>
      </c>
      <c r="K5220" s="107">
        <v>2020</v>
      </c>
      <c r="L5220" s="98"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98" t="b">
        <f t="shared" si="81"/>
        <v>1</v>
      </c>
    </row>
    <row r="5221" spans="1:13">
      <c r="A5221" s="107">
        <v>99999</v>
      </c>
      <c r="B5221" s="108" t="s">
        <v>4383</v>
      </c>
      <c r="C5221" s="108" t="s">
        <v>4383</v>
      </c>
      <c r="D5221" s="107">
        <v>99999</v>
      </c>
      <c r="E5221" s="108" t="s">
        <v>3</v>
      </c>
      <c r="F5221" s="108" t="s">
        <v>603</v>
      </c>
      <c r="G5221" s="108" t="s">
        <v>16</v>
      </c>
      <c r="H5221" s="108" t="s">
        <v>604</v>
      </c>
      <c r="I5221" s="108" t="s">
        <v>604</v>
      </c>
      <c r="J5221" s="109">
        <v>0</v>
      </c>
      <c r="K5221" s="107">
        <v>2020</v>
      </c>
      <c r="L5221" s="98"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98" t="b">
        <f t="shared" si="81"/>
        <v>1</v>
      </c>
    </row>
    <row r="5222" spans="1:13">
      <c r="A5222" s="107">
        <v>99999</v>
      </c>
      <c r="B5222" s="108" t="s">
        <v>4383</v>
      </c>
      <c r="C5222" s="108" t="s">
        <v>4383</v>
      </c>
      <c r="D5222" s="107">
        <v>99999</v>
      </c>
      <c r="E5222" s="108" t="s">
        <v>3</v>
      </c>
      <c r="F5222" s="108" t="s">
        <v>603</v>
      </c>
      <c r="G5222" s="108" t="s">
        <v>16</v>
      </c>
      <c r="H5222" s="108" t="s">
        <v>604</v>
      </c>
      <c r="I5222" s="108" t="s">
        <v>604</v>
      </c>
      <c r="J5222" s="109">
        <v>358526.36</v>
      </c>
      <c r="K5222" s="107">
        <v>2020</v>
      </c>
      <c r="L5222" s="98"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98" t="b">
        <f t="shared" si="81"/>
        <v>1</v>
      </c>
    </row>
    <row r="5223" spans="1:13">
      <c r="A5223" s="107">
        <v>99999</v>
      </c>
      <c r="B5223" s="108" t="s">
        <v>4383</v>
      </c>
      <c r="C5223" s="108" t="s">
        <v>4383</v>
      </c>
      <c r="D5223" s="107">
        <v>99999</v>
      </c>
      <c r="E5223" s="108" t="s">
        <v>3</v>
      </c>
      <c r="F5223" s="108" t="s">
        <v>924</v>
      </c>
      <c r="G5223" s="108" t="s">
        <v>16</v>
      </c>
      <c r="H5223" s="108" t="s">
        <v>604</v>
      </c>
      <c r="I5223" s="108" t="s">
        <v>604</v>
      </c>
      <c r="J5223" s="109">
        <v>70681.531000000003</v>
      </c>
      <c r="K5223" s="107">
        <v>2020</v>
      </c>
      <c r="L5223" s="98"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98" t="b">
        <f t="shared" si="81"/>
        <v>0</v>
      </c>
    </row>
    <row r="5224" spans="1:13">
      <c r="A5224" s="107">
        <v>99999</v>
      </c>
      <c r="B5224" s="108" t="s">
        <v>4383</v>
      </c>
      <c r="C5224" s="108" t="s">
        <v>4383</v>
      </c>
      <c r="D5224" s="107">
        <v>99999</v>
      </c>
      <c r="E5224" s="108" t="s">
        <v>14</v>
      </c>
      <c r="F5224" s="108" t="s">
        <v>603</v>
      </c>
      <c r="G5224" s="108" t="s">
        <v>16</v>
      </c>
      <c r="H5224" s="108" t="s">
        <v>604</v>
      </c>
      <c r="I5224" s="108" t="s">
        <v>604</v>
      </c>
      <c r="J5224" s="109">
        <v>0</v>
      </c>
      <c r="K5224" s="107">
        <v>2020</v>
      </c>
      <c r="L5224" s="98"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98" t="b">
        <f t="shared" si="81"/>
        <v>1</v>
      </c>
    </row>
    <row r="5225" spans="1:13">
      <c r="A5225" s="107">
        <v>99999</v>
      </c>
      <c r="B5225" s="108" t="s">
        <v>4383</v>
      </c>
      <c r="C5225" s="108" t="s">
        <v>4383</v>
      </c>
      <c r="D5225" s="107">
        <v>99999</v>
      </c>
      <c r="E5225" s="108" t="s">
        <v>16</v>
      </c>
      <c r="F5225" s="108" t="s">
        <v>603</v>
      </c>
      <c r="G5225" s="108" t="s">
        <v>16</v>
      </c>
      <c r="H5225" s="108" t="s">
        <v>604</v>
      </c>
      <c r="I5225" s="108" t="s">
        <v>604</v>
      </c>
      <c r="J5225" s="109">
        <v>0</v>
      </c>
      <c r="K5225" s="107">
        <v>2020</v>
      </c>
      <c r="L5225" s="98"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98" t="b">
        <f t="shared" si="81"/>
        <v>1</v>
      </c>
    </row>
    <row r="5226" spans="1:13">
      <c r="A5226" s="107">
        <v>99999</v>
      </c>
      <c r="B5226" s="108" t="s">
        <v>4383</v>
      </c>
      <c r="C5226" s="108" t="s">
        <v>4383</v>
      </c>
      <c r="D5226" s="107">
        <v>99999</v>
      </c>
      <c r="E5226" s="108" t="s">
        <v>16</v>
      </c>
      <c r="F5226" s="108" t="s">
        <v>603</v>
      </c>
      <c r="G5226" s="108" t="s">
        <v>16</v>
      </c>
      <c r="H5226" s="108" t="s">
        <v>604</v>
      </c>
      <c r="I5226" s="108" t="s">
        <v>604</v>
      </c>
      <c r="J5226" s="109">
        <v>0</v>
      </c>
      <c r="K5226" s="107">
        <v>2020</v>
      </c>
      <c r="L5226" s="98"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98" t="b">
        <f t="shared" si="81"/>
        <v>1</v>
      </c>
    </row>
    <row r="5227" spans="1:13">
      <c r="A5227" s="107">
        <v>99999</v>
      </c>
      <c r="B5227" s="108" t="s">
        <v>4383</v>
      </c>
      <c r="C5227" s="108" t="s">
        <v>4383</v>
      </c>
      <c r="D5227" s="107">
        <v>99999</v>
      </c>
      <c r="E5227" s="108" t="s">
        <v>16</v>
      </c>
      <c r="F5227" s="108" t="s">
        <v>679</v>
      </c>
      <c r="G5227" s="108" t="s">
        <v>16</v>
      </c>
      <c r="H5227" s="108" t="s">
        <v>604</v>
      </c>
      <c r="I5227" s="108" t="s">
        <v>604</v>
      </c>
      <c r="J5227" s="109">
        <v>0</v>
      </c>
      <c r="K5227" s="107">
        <v>2020</v>
      </c>
      <c r="L5227" s="98"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98" t="b">
        <f t="shared" si="81"/>
        <v>1</v>
      </c>
    </row>
    <row r="5228" spans="1:13">
      <c r="A5228" s="107">
        <v>99999</v>
      </c>
      <c r="B5228" s="108" t="s">
        <v>4383</v>
      </c>
      <c r="C5228" s="108" t="s">
        <v>4383</v>
      </c>
      <c r="D5228" s="107">
        <v>99999</v>
      </c>
      <c r="E5228" s="108" t="s">
        <v>16</v>
      </c>
      <c r="F5228" s="108" t="s">
        <v>870</v>
      </c>
      <c r="G5228" s="108" t="s">
        <v>16</v>
      </c>
      <c r="H5228" s="108" t="s">
        <v>604</v>
      </c>
      <c r="I5228" s="108" t="s">
        <v>604</v>
      </c>
      <c r="J5228" s="109">
        <v>3034.1669999999999</v>
      </c>
      <c r="K5228" s="107">
        <v>2020</v>
      </c>
      <c r="L5228" s="98"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98" t="b">
        <f t="shared" si="81"/>
        <v>1</v>
      </c>
    </row>
    <row r="5229" spans="1:13">
      <c r="A5229" s="107">
        <v>99999</v>
      </c>
      <c r="B5229" s="108" t="s">
        <v>4383</v>
      </c>
      <c r="C5229" s="108" t="s">
        <v>4383</v>
      </c>
      <c r="D5229" s="107">
        <v>99999</v>
      </c>
      <c r="E5229" s="108" t="s">
        <v>16</v>
      </c>
      <c r="F5229" s="108" t="s">
        <v>973</v>
      </c>
      <c r="G5229" s="108" t="s">
        <v>16</v>
      </c>
      <c r="H5229" s="108" t="s">
        <v>604</v>
      </c>
      <c r="I5229" s="108" t="s">
        <v>604</v>
      </c>
      <c r="J5229" s="109">
        <v>0</v>
      </c>
      <c r="K5229" s="107">
        <v>2020</v>
      </c>
      <c r="L5229" s="98"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98" t="b">
        <f t="shared" si="81"/>
        <v>0</v>
      </c>
    </row>
    <row r="5230" spans="1:13">
      <c r="A5230" s="107">
        <v>99999</v>
      </c>
      <c r="B5230" s="108" t="s">
        <v>4383</v>
      </c>
      <c r="C5230" s="108" t="s">
        <v>4383</v>
      </c>
      <c r="D5230" s="107">
        <v>99999</v>
      </c>
      <c r="E5230" s="108" t="s">
        <v>16</v>
      </c>
      <c r="F5230" s="108" t="s">
        <v>924</v>
      </c>
      <c r="G5230" s="108" t="s">
        <v>16</v>
      </c>
      <c r="H5230" s="108" t="s">
        <v>604</v>
      </c>
      <c r="I5230" s="108" t="s">
        <v>604</v>
      </c>
      <c r="J5230" s="109">
        <v>0</v>
      </c>
      <c r="K5230" s="107">
        <v>2020</v>
      </c>
      <c r="L5230" s="98"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98" t="b">
        <f t="shared" si="81"/>
        <v>0</v>
      </c>
    </row>
    <row r="5231" spans="1:13">
      <c r="A5231" s="107">
        <v>99999</v>
      </c>
      <c r="B5231" s="108" t="s">
        <v>4383</v>
      </c>
      <c r="C5231" s="108" t="s">
        <v>4383</v>
      </c>
      <c r="D5231" s="107">
        <v>99999</v>
      </c>
      <c r="E5231" s="108" t="s">
        <v>21</v>
      </c>
      <c r="F5231" s="108" t="s">
        <v>603</v>
      </c>
      <c r="G5231" s="108" t="s">
        <v>16</v>
      </c>
      <c r="H5231" s="108" t="s">
        <v>604</v>
      </c>
      <c r="I5231" s="108" t="s">
        <v>604</v>
      </c>
      <c r="J5231" s="109">
        <v>117665.63</v>
      </c>
      <c r="K5231" s="107">
        <v>2020</v>
      </c>
      <c r="L5231" s="98"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98" t="b">
        <f t="shared" si="81"/>
        <v>1</v>
      </c>
    </row>
    <row r="5232" spans="1:13">
      <c r="A5232" s="107">
        <v>99999</v>
      </c>
      <c r="B5232" s="108" t="s">
        <v>4383</v>
      </c>
      <c r="C5232" s="108" t="s">
        <v>4383</v>
      </c>
      <c r="D5232" s="107">
        <v>99999</v>
      </c>
      <c r="E5232" s="108" t="s">
        <v>21</v>
      </c>
      <c r="F5232" s="108" t="s">
        <v>679</v>
      </c>
      <c r="G5232" s="108" t="s">
        <v>16</v>
      </c>
      <c r="H5232" s="108" t="s">
        <v>604</v>
      </c>
      <c r="I5232" s="108" t="s">
        <v>604</v>
      </c>
      <c r="J5232" s="109">
        <v>109503.23</v>
      </c>
      <c r="K5232" s="107">
        <v>2020</v>
      </c>
      <c r="L5232" s="98"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98" t="b">
        <f t="shared" si="81"/>
        <v>1</v>
      </c>
    </row>
    <row r="5233" spans="1:13">
      <c r="A5233" s="107">
        <v>99999</v>
      </c>
      <c r="B5233" s="108" t="s">
        <v>4383</v>
      </c>
      <c r="C5233" s="108" t="s">
        <v>4383</v>
      </c>
      <c r="D5233" s="107">
        <v>99999</v>
      </c>
      <c r="E5233" s="108" t="s">
        <v>24</v>
      </c>
      <c r="F5233" s="108" t="s">
        <v>973</v>
      </c>
      <c r="G5233" s="108" t="s">
        <v>16</v>
      </c>
      <c r="H5233" s="108" t="s">
        <v>604</v>
      </c>
      <c r="I5233" s="108" t="s">
        <v>604</v>
      </c>
      <c r="J5233" s="109">
        <v>0</v>
      </c>
      <c r="K5233" s="107">
        <v>2020</v>
      </c>
      <c r="L5233" s="98"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98" t="b">
        <f t="shared" si="81"/>
        <v>0</v>
      </c>
    </row>
    <row r="5234" spans="1:13">
      <c r="A5234" s="107">
        <v>99999</v>
      </c>
      <c r="B5234" s="108" t="s">
        <v>4383</v>
      </c>
      <c r="C5234" s="108" t="s">
        <v>4383</v>
      </c>
      <c r="D5234" s="107">
        <v>99999</v>
      </c>
      <c r="E5234" s="108" t="s">
        <v>24</v>
      </c>
      <c r="F5234" s="108" t="s">
        <v>924</v>
      </c>
      <c r="G5234" s="108" t="s">
        <v>16</v>
      </c>
      <c r="H5234" s="108" t="s">
        <v>604</v>
      </c>
      <c r="I5234" s="108" t="s">
        <v>604</v>
      </c>
      <c r="J5234" s="109">
        <v>3625.5010000000002</v>
      </c>
      <c r="K5234" s="107">
        <v>2020</v>
      </c>
      <c r="L5234" s="98"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98" t="b">
        <f t="shared" si="81"/>
        <v>0</v>
      </c>
    </row>
    <row r="5235" spans="1:13">
      <c r="A5235" s="107">
        <v>99999</v>
      </c>
      <c r="B5235" s="108" t="s">
        <v>4383</v>
      </c>
      <c r="C5235" s="108" t="s">
        <v>4383</v>
      </c>
      <c r="D5235" s="107">
        <v>99999</v>
      </c>
      <c r="E5235" s="108" t="s">
        <v>31</v>
      </c>
      <c r="F5235" s="108" t="s">
        <v>603</v>
      </c>
      <c r="G5235" s="108" t="s">
        <v>16</v>
      </c>
      <c r="H5235" s="108" t="s">
        <v>604</v>
      </c>
      <c r="I5235" s="108" t="s">
        <v>604</v>
      </c>
      <c r="J5235" s="109">
        <v>25766.324000000001</v>
      </c>
      <c r="K5235" s="107">
        <v>2020</v>
      </c>
      <c r="L5235" s="98"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98" t="b">
        <f t="shared" si="81"/>
        <v>1</v>
      </c>
    </row>
    <row r="5236" spans="1:13">
      <c r="A5236" s="107">
        <v>99999</v>
      </c>
      <c r="B5236" s="108" t="s">
        <v>4383</v>
      </c>
      <c r="C5236" s="108" t="s">
        <v>4383</v>
      </c>
      <c r="D5236" s="107">
        <v>99999</v>
      </c>
      <c r="E5236" s="108" t="s">
        <v>31</v>
      </c>
      <c r="F5236" s="108" t="s">
        <v>679</v>
      </c>
      <c r="G5236" s="108" t="s">
        <v>16</v>
      </c>
      <c r="H5236" s="108" t="s">
        <v>604</v>
      </c>
      <c r="I5236" s="108" t="s">
        <v>604</v>
      </c>
      <c r="J5236" s="109">
        <v>0</v>
      </c>
      <c r="K5236" s="107">
        <v>2020</v>
      </c>
      <c r="L5236" s="98"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98" t="b">
        <f t="shared" si="81"/>
        <v>1</v>
      </c>
    </row>
    <row r="5237" spans="1:13">
      <c r="A5237" s="107">
        <v>99999</v>
      </c>
      <c r="B5237" s="108" t="s">
        <v>4383</v>
      </c>
      <c r="C5237" s="108" t="s">
        <v>4383</v>
      </c>
      <c r="D5237" s="107">
        <v>99999</v>
      </c>
      <c r="E5237" s="108" t="s">
        <v>31</v>
      </c>
      <c r="F5237" s="108" t="s">
        <v>870</v>
      </c>
      <c r="G5237" s="108" t="s">
        <v>16</v>
      </c>
      <c r="H5237" s="108" t="s">
        <v>604</v>
      </c>
      <c r="I5237" s="108" t="s">
        <v>604</v>
      </c>
      <c r="J5237" s="109">
        <v>0</v>
      </c>
      <c r="K5237" s="107">
        <v>2020</v>
      </c>
      <c r="L5237" s="98"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98" t="b">
        <f t="shared" si="81"/>
        <v>1</v>
      </c>
    </row>
    <row r="5238" spans="1:13">
      <c r="A5238" s="107">
        <v>99999</v>
      </c>
      <c r="B5238" s="108" t="s">
        <v>4383</v>
      </c>
      <c r="C5238" s="108" t="s">
        <v>4383</v>
      </c>
      <c r="D5238" s="107">
        <v>99999</v>
      </c>
      <c r="E5238" s="108" t="s">
        <v>35</v>
      </c>
      <c r="F5238" s="108" t="s">
        <v>603</v>
      </c>
      <c r="G5238" s="108" t="s">
        <v>16</v>
      </c>
      <c r="H5238" s="108" t="s">
        <v>604</v>
      </c>
      <c r="I5238" s="108" t="s">
        <v>604</v>
      </c>
      <c r="J5238" s="109">
        <v>0</v>
      </c>
      <c r="K5238" s="107">
        <v>2020</v>
      </c>
      <c r="L5238" s="98"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98" t="b">
        <f t="shared" si="81"/>
        <v>1</v>
      </c>
    </row>
    <row r="5239" spans="1:13">
      <c r="A5239" s="107">
        <v>99999</v>
      </c>
      <c r="B5239" s="108" t="s">
        <v>4383</v>
      </c>
      <c r="C5239" s="108" t="s">
        <v>4383</v>
      </c>
      <c r="D5239" s="107">
        <v>99999</v>
      </c>
      <c r="E5239" s="108" t="s">
        <v>50</v>
      </c>
      <c r="F5239" s="108" t="s">
        <v>603</v>
      </c>
      <c r="G5239" s="108" t="s">
        <v>16</v>
      </c>
      <c r="H5239" s="108" t="s">
        <v>604</v>
      </c>
      <c r="I5239" s="108" t="s">
        <v>604</v>
      </c>
      <c r="J5239" s="109">
        <v>0</v>
      </c>
      <c r="K5239" s="107">
        <v>2020</v>
      </c>
      <c r="L5239" s="98"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98" t="b">
        <f t="shared" si="81"/>
        <v>1</v>
      </c>
    </row>
    <row r="5240" spans="1:13">
      <c r="A5240" s="107">
        <v>99999</v>
      </c>
      <c r="B5240" s="108" t="s">
        <v>4383</v>
      </c>
      <c r="C5240" s="108" t="s">
        <v>4383</v>
      </c>
      <c r="D5240" s="107">
        <v>99999</v>
      </c>
      <c r="E5240" s="108" t="s">
        <v>41</v>
      </c>
      <c r="F5240" s="108" t="s">
        <v>679</v>
      </c>
      <c r="G5240" s="108" t="s">
        <v>16</v>
      </c>
      <c r="H5240" s="108" t="s">
        <v>604</v>
      </c>
      <c r="I5240" s="108" t="s">
        <v>604</v>
      </c>
      <c r="J5240" s="109">
        <v>477955.05</v>
      </c>
      <c r="K5240" s="107">
        <v>2020</v>
      </c>
      <c r="L5240" s="98"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98" t="b">
        <f t="shared" si="81"/>
        <v>1</v>
      </c>
    </row>
    <row r="5241" spans="1:13">
      <c r="A5241" s="107">
        <v>99999</v>
      </c>
      <c r="B5241" s="108" t="s">
        <v>4383</v>
      </c>
      <c r="C5241" s="108" t="s">
        <v>4383</v>
      </c>
      <c r="D5241" s="107">
        <v>99999</v>
      </c>
      <c r="E5241" s="108" t="s">
        <v>45</v>
      </c>
      <c r="F5241" s="108" t="s">
        <v>679</v>
      </c>
      <c r="G5241" s="108" t="s">
        <v>16</v>
      </c>
      <c r="H5241" s="108" t="s">
        <v>604</v>
      </c>
      <c r="I5241" s="108" t="s">
        <v>604</v>
      </c>
      <c r="J5241" s="109">
        <v>0</v>
      </c>
      <c r="K5241" s="107">
        <v>2020</v>
      </c>
      <c r="L5241" s="98"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98" t="b">
        <f t="shared" si="81"/>
        <v>1</v>
      </c>
    </row>
    <row r="5242" spans="1:13">
      <c r="A5242" s="107">
        <v>99999</v>
      </c>
      <c r="B5242" s="108" t="s">
        <v>4383</v>
      </c>
      <c r="C5242" s="108" t="s">
        <v>4383</v>
      </c>
      <c r="D5242" s="107">
        <v>99999</v>
      </c>
      <c r="E5242" s="108" t="s">
        <v>48</v>
      </c>
      <c r="F5242" s="108" t="s">
        <v>603</v>
      </c>
      <c r="G5242" s="108" t="s">
        <v>16</v>
      </c>
      <c r="H5242" s="108" t="s">
        <v>604</v>
      </c>
      <c r="I5242" s="108" t="s">
        <v>604</v>
      </c>
      <c r="J5242" s="109">
        <v>0</v>
      </c>
      <c r="K5242" s="107">
        <v>2020</v>
      </c>
      <c r="L5242" s="98"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98" t="b">
        <f t="shared" si="81"/>
        <v>1</v>
      </c>
    </row>
    <row r="5243" spans="1:13">
      <c r="A5243" s="107">
        <v>99999</v>
      </c>
      <c r="B5243" s="108" t="s">
        <v>4383</v>
      </c>
      <c r="C5243" s="108" t="s">
        <v>4383</v>
      </c>
      <c r="D5243" s="107">
        <v>99999</v>
      </c>
      <c r="E5243" s="108" t="s">
        <v>62</v>
      </c>
      <c r="F5243" s="108" t="s">
        <v>603</v>
      </c>
      <c r="G5243" s="108" t="s">
        <v>16</v>
      </c>
      <c r="H5243" s="108" t="s">
        <v>604</v>
      </c>
      <c r="I5243" s="108" t="s">
        <v>604</v>
      </c>
      <c r="J5243" s="109">
        <v>0</v>
      </c>
      <c r="K5243" s="107">
        <v>2020</v>
      </c>
      <c r="L5243" s="98"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98" t="b">
        <f t="shared" si="81"/>
        <v>1</v>
      </c>
    </row>
    <row r="5244" spans="1:13">
      <c r="A5244" s="107">
        <v>99999</v>
      </c>
      <c r="B5244" s="108" t="s">
        <v>4383</v>
      </c>
      <c r="C5244" s="108" t="s">
        <v>4383</v>
      </c>
      <c r="D5244" s="107">
        <v>99999</v>
      </c>
      <c r="E5244" s="108" t="s">
        <v>62</v>
      </c>
      <c r="F5244" s="108" t="s">
        <v>924</v>
      </c>
      <c r="G5244" s="108" t="s">
        <v>16</v>
      </c>
      <c r="H5244" s="108" t="s">
        <v>604</v>
      </c>
      <c r="I5244" s="108" t="s">
        <v>604</v>
      </c>
      <c r="J5244" s="109">
        <v>0</v>
      </c>
      <c r="K5244" s="107">
        <v>2020</v>
      </c>
      <c r="L5244" s="98"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98" t="b">
        <f t="shared" si="81"/>
        <v>0</v>
      </c>
    </row>
    <row r="5245" spans="1:13">
      <c r="A5245" s="107">
        <v>99999</v>
      </c>
      <c r="B5245" s="108" t="s">
        <v>4383</v>
      </c>
      <c r="C5245" s="108" t="s">
        <v>4383</v>
      </c>
      <c r="D5245" s="107">
        <v>99999</v>
      </c>
      <c r="E5245" s="108" t="s">
        <v>71</v>
      </c>
      <c r="F5245" s="108" t="s">
        <v>603</v>
      </c>
      <c r="G5245" s="108" t="s">
        <v>16</v>
      </c>
      <c r="H5245" s="108" t="s">
        <v>604</v>
      </c>
      <c r="I5245" s="108" t="s">
        <v>604</v>
      </c>
      <c r="J5245" s="109">
        <v>33913.608999999997</v>
      </c>
      <c r="K5245" s="107">
        <v>2020</v>
      </c>
      <c r="L5245" s="98"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98" t="b">
        <f t="shared" si="81"/>
        <v>1</v>
      </c>
    </row>
    <row r="5246" spans="1:13">
      <c r="A5246" s="107">
        <v>99999</v>
      </c>
      <c r="B5246" s="108" t="s">
        <v>4383</v>
      </c>
      <c r="C5246" s="108" t="s">
        <v>4383</v>
      </c>
      <c r="D5246" s="107">
        <v>99999</v>
      </c>
      <c r="E5246" s="108" t="s">
        <v>71</v>
      </c>
      <c r="F5246" s="108" t="s">
        <v>679</v>
      </c>
      <c r="G5246" s="108" t="s">
        <v>16</v>
      </c>
      <c r="H5246" s="108" t="s">
        <v>604</v>
      </c>
      <c r="I5246" s="108" t="s">
        <v>604</v>
      </c>
      <c r="J5246" s="109">
        <v>70586.188999999998</v>
      </c>
      <c r="K5246" s="107">
        <v>2020</v>
      </c>
      <c r="L5246" s="98"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98" t="b">
        <f t="shared" si="81"/>
        <v>1</v>
      </c>
    </row>
    <row r="5247" spans="1:13">
      <c r="A5247" s="107">
        <v>99999</v>
      </c>
      <c r="B5247" s="108" t="s">
        <v>4383</v>
      </c>
      <c r="C5247" s="108" t="s">
        <v>4383</v>
      </c>
      <c r="D5247" s="107">
        <v>99999</v>
      </c>
      <c r="E5247" s="108" t="s">
        <v>71</v>
      </c>
      <c r="F5247" s="108" t="s">
        <v>870</v>
      </c>
      <c r="G5247" s="108" t="s">
        <v>16</v>
      </c>
      <c r="H5247" s="108" t="s">
        <v>604</v>
      </c>
      <c r="I5247" s="108" t="s">
        <v>604</v>
      </c>
      <c r="J5247" s="109">
        <v>0</v>
      </c>
      <c r="K5247" s="107">
        <v>2020</v>
      </c>
      <c r="L5247" s="98"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98" t="b">
        <f t="shared" si="81"/>
        <v>1</v>
      </c>
    </row>
    <row r="5248" spans="1:13">
      <c r="A5248" s="107">
        <v>99999</v>
      </c>
      <c r="B5248" s="108" t="s">
        <v>4383</v>
      </c>
      <c r="C5248" s="108" t="s">
        <v>4383</v>
      </c>
      <c r="D5248" s="107">
        <v>99999</v>
      </c>
      <c r="E5248" s="108" t="s">
        <v>68</v>
      </c>
      <c r="F5248" s="108" t="s">
        <v>973</v>
      </c>
      <c r="G5248" s="108" t="s">
        <v>16</v>
      </c>
      <c r="H5248" s="108" t="s">
        <v>604</v>
      </c>
      <c r="I5248" s="108" t="s">
        <v>604</v>
      </c>
      <c r="J5248" s="109">
        <v>42.731000000000002</v>
      </c>
      <c r="K5248" s="107">
        <v>2020</v>
      </c>
      <c r="L5248" s="98"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98" t="b">
        <f t="shared" si="81"/>
        <v>0</v>
      </c>
    </row>
    <row r="5249" spans="1:13">
      <c r="A5249" s="107">
        <v>99999</v>
      </c>
      <c r="B5249" s="108" t="s">
        <v>4383</v>
      </c>
      <c r="C5249" s="108" t="s">
        <v>4383</v>
      </c>
      <c r="D5249" s="107">
        <v>99999</v>
      </c>
      <c r="E5249" s="108" t="s">
        <v>64</v>
      </c>
      <c r="F5249" s="108" t="s">
        <v>679</v>
      </c>
      <c r="G5249" s="108" t="s">
        <v>16</v>
      </c>
      <c r="H5249" s="108" t="s">
        <v>604</v>
      </c>
      <c r="I5249" s="108" t="s">
        <v>604</v>
      </c>
      <c r="J5249" s="109">
        <v>0</v>
      </c>
      <c r="K5249" s="107">
        <v>2020</v>
      </c>
      <c r="L5249" s="98"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98" t="b">
        <f t="shared" si="81"/>
        <v>1</v>
      </c>
    </row>
    <row r="5250" spans="1:13">
      <c r="A5250" s="107">
        <v>99999</v>
      </c>
      <c r="B5250" s="108" t="s">
        <v>4383</v>
      </c>
      <c r="C5250" s="108" t="s">
        <v>4383</v>
      </c>
      <c r="D5250" s="107">
        <v>99999</v>
      </c>
      <c r="E5250" s="108" t="s">
        <v>73</v>
      </c>
      <c r="F5250" s="108" t="s">
        <v>603</v>
      </c>
      <c r="G5250" s="108" t="s">
        <v>16</v>
      </c>
      <c r="H5250" s="108" t="s">
        <v>604</v>
      </c>
      <c r="I5250" s="108" t="s">
        <v>604</v>
      </c>
      <c r="J5250" s="109">
        <v>43375.02</v>
      </c>
      <c r="K5250" s="107">
        <v>2020</v>
      </c>
      <c r="L5250" s="98"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98" t="b">
        <f t="shared" si="81"/>
        <v>1</v>
      </c>
    </row>
    <row r="5251" spans="1:13">
      <c r="A5251" s="107">
        <v>99999</v>
      </c>
      <c r="B5251" s="108" t="s">
        <v>4383</v>
      </c>
      <c r="C5251" s="108" t="s">
        <v>4383</v>
      </c>
      <c r="D5251" s="107">
        <v>99999</v>
      </c>
      <c r="E5251" s="108" t="s">
        <v>73</v>
      </c>
      <c r="F5251" s="108" t="s">
        <v>870</v>
      </c>
      <c r="G5251" s="108" t="s">
        <v>16</v>
      </c>
      <c r="H5251" s="108" t="s">
        <v>604</v>
      </c>
      <c r="I5251" s="108" t="s">
        <v>604</v>
      </c>
      <c r="J5251" s="109">
        <v>337318.51</v>
      </c>
      <c r="K5251" s="107">
        <v>2020</v>
      </c>
      <c r="L5251" s="98"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98" t="b">
        <f t="shared" si="81"/>
        <v>1</v>
      </c>
    </row>
    <row r="5252" spans="1:13">
      <c r="A5252" s="107">
        <v>99999</v>
      </c>
      <c r="B5252" s="108" t="s">
        <v>4383</v>
      </c>
      <c r="C5252" s="108" t="s">
        <v>4383</v>
      </c>
      <c r="D5252" s="107">
        <v>99999</v>
      </c>
      <c r="E5252" s="108" t="s">
        <v>73</v>
      </c>
      <c r="F5252" s="108" t="s">
        <v>973</v>
      </c>
      <c r="G5252" s="108" t="s">
        <v>16</v>
      </c>
      <c r="H5252" s="108" t="s">
        <v>604</v>
      </c>
      <c r="I5252" s="108" t="s">
        <v>604</v>
      </c>
      <c r="J5252" s="109">
        <v>0</v>
      </c>
      <c r="K5252" s="107">
        <v>2020</v>
      </c>
      <c r="L5252" s="98"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98" t="b">
        <f t="shared" si="81"/>
        <v>0</v>
      </c>
    </row>
    <row r="5253" spans="1:13">
      <c r="A5253" s="107">
        <v>99999</v>
      </c>
      <c r="B5253" s="108" t="s">
        <v>4383</v>
      </c>
      <c r="C5253" s="108" t="s">
        <v>4383</v>
      </c>
      <c r="D5253" s="107">
        <v>99999</v>
      </c>
      <c r="E5253" s="108" t="s">
        <v>76</v>
      </c>
      <c r="F5253" s="108" t="s">
        <v>603</v>
      </c>
      <c r="G5253" s="108" t="s">
        <v>16</v>
      </c>
      <c r="H5253" s="108" t="s">
        <v>604</v>
      </c>
      <c r="I5253" s="108" t="s">
        <v>604</v>
      </c>
      <c r="J5253" s="109">
        <v>547966.81999999995</v>
      </c>
      <c r="K5253" s="107">
        <v>2020</v>
      </c>
      <c r="L5253" s="98"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98" t="b">
        <f t="shared" si="81"/>
        <v>1</v>
      </c>
    </row>
    <row r="5254" spans="1:13">
      <c r="A5254" s="107">
        <v>99999</v>
      </c>
      <c r="B5254" s="108" t="s">
        <v>4383</v>
      </c>
      <c r="C5254" s="108" t="s">
        <v>4383</v>
      </c>
      <c r="D5254" s="107">
        <v>99999</v>
      </c>
      <c r="E5254" s="108" t="s">
        <v>76</v>
      </c>
      <c r="F5254" s="108" t="s">
        <v>679</v>
      </c>
      <c r="G5254" s="108" t="s">
        <v>16</v>
      </c>
      <c r="H5254" s="108" t="s">
        <v>604</v>
      </c>
      <c r="I5254" s="108" t="s">
        <v>604</v>
      </c>
      <c r="J5254" s="109">
        <v>591793.73</v>
      </c>
      <c r="K5254" s="107">
        <v>2020</v>
      </c>
      <c r="L5254" s="98"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98" t="b">
        <f t="shared" si="81"/>
        <v>1</v>
      </c>
    </row>
    <row r="5255" spans="1:13">
      <c r="A5255" s="107">
        <v>99999</v>
      </c>
      <c r="B5255" s="108" t="s">
        <v>4383</v>
      </c>
      <c r="C5255" s="108" t="s">
        <v>4383</v>
      </c>
      <c r="D5255" s="107">
        <v>99999</v>
      </c>
      <c r="E5255" s="108" t="s">
        <v>76</v>
      </c>
      <c r="F5255" s="108" t="s">
        <v>870</v>
      </c>
      <c r="G5255" s="108" t="s">
        <v>16</v>
      </c>
      <c r="H5255" s="108" t="s">
        <v>604</v>
      </c>
      <c r="I5255" s="108" t="s">
        <v>604</v>
      </c>
      <c r="J5255" s="109">
        <v>152921.85999999999</v>
      </c>
      <c r="K5255" s="107">
        <v>2020</v>
      </c>
      <c r="L5255" s="98"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98" t="b">
        <f t="shared" si="81"/>
        <v>1</v>
      </c>
    </row>
    <row r="5256" spans="1:13">
      <c r="A5256" s="107">
        <v>99999</v>
      </c>
      <c r="B5256" s="108" t="s">
        <v>4383</v>
      </c>
      <c r="C5256" s="108" t="s">
        <v>4383</v>
      </c>
      <c r="D5256" s="107">
        <v>99999</v>
      </c>
      <c r="E5256" s="108" t="s">
        <v>84</v>
      </c>
      <c r="F5256" s="108" t="s">
        <v>603</v>
      </c>
      <c r="G5256" s="108" t="s">
        <v>16</v>
      </c>
      <c r="H5256" s="108" t="s">
        <v>604</v>
      </c>
      <c r="I5256" s="108" t="s">
        <v>604</v>
      </c>
      <c r="J5256" s="109">
        <v>0</v>
      </c>
      <c r="K5256" s="107">
        <v>2020</v>
      </c>
      <c r="L5256" s="98"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98"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07">
        <v>99999</v>
      </c>
      <c r="B5257" s="108" t="s">
        <v>4383</v>
      </c>
      <c r="C5257" s="108" t="s">
        <v>4383</v>
      </c>
      <c r="D5257" s="107">
        <v>99999</v>
      </c>
      <c r="E5257" s="108" t="s">
        <v>80</v>
      </c>
      <c r="F5257" s="108" t="s">
        <v>603</v>
      </c>
      <c r="G5257" s="108" t="s">
        <v>16</v>
      </c>
      <c r="H5257" s="108" t="s">
        <v>604</v>
      </c>
      <c r="I5257" s="108" t="s">
        <v>604</v>
      </c>
      <c r="J5257" s="109">
        <v>32348.445</v>
      </c>
      <c r="K5257" s="107">
        <v>2020</v>
      </c>
      <c r="L5257" s="98"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98" t="b">
        <f t="shared" si="82"/>
        <v>1</v>
      </c>
    </row>
    <row r="5258" spans="1:13">
      <c r="A5258" s="107">
        <v>99999</v>
      </c>
      <c r="B5258" s="108" t="s">
        <v>4383</v>
      </c>
      <c r="C5258" s="108" t="s">
        <v>4383</v>
      </c>
      <c r="D5258" s="107">
        <v>99999</v>
      </c>
      <c r="E5258" s="108" t="s">
        <v>104</v>
      </c>
      <c r="F5258" s="108" t="s">
        <v>603</v>
      </c>
      <c r="G5258" s="108" t="s">
        <v>16</v>
      </c>
      <c r="H5258" s="108" t="s">
        <v>604</v>
      </c>
      <c r="I5258" s="108" t="s">
        <v>604</v>
      </c>
      <c r="J5258" s="109">
        <v>0</v>
      </c>
      <c r="K5258" s="107">
        <v>2020</v>
      </c>
      <c r="L5258" s="98"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98" t="b">
        <f t="shared" si="82"/>
        <v>1</v>
      </c>
    </row>
    <row r="5259" spans="1:13">
      <c r="A5259" s="107">
        <v>99999</v>
      </c>
      <c r="B5259" s="108" t="s">
        <v>4383</v>
      </c>
      <c r="C5259" s="108" t="s">
        <v>4383</v>
      </c>
      <c r="D5259" s="107">
        <v>99999</v>
      </c>
      <c r="E5259" s="108" t="s">
        <v>89</v>
      </c>
      <c r="F5259" s="108" t="s">
        <v>603</v>
      </c>
      <c r="G5259" s="108" t="s">
        <v>16</v>
      </c>
      <c r="H5259" s="108" t="s">
        <v>604</v>
      </c>
      <c r="I5259" s="108" t="s">
        <v>604</v>
      </c>
      <c r="J5259" s="109">
        <v>156461.25</v>
      </c>
      <c r="K5259" s="107">
        <v>2020</v>
      </c>
      <c r="L5259" s="98"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98" t="b">
        <f t="shared" si="82"/>
        <v>1</v>
      </c>
    </row>
    <row r="5260" spans="1:13">
      <c r="A5260" s="107">
        <v>99999</v>
      </c>
      <c r="B5260" s="108" t="s">
        <v>4383</v>
      </c>
      <c r="C5260" s="108" t="s">
        <v>4383</v>
      </c>
      <c r="D5260" s="107">
        <v>99999</v>
      </c>
      <c r="E5260" s="108" t="s">
        <v>97</v>
      </c>
      <c r="F5260" s="108" t="s">
        <v>679</v>
      </c>
      <c r="G5260" s="108" t="s">
        <v>16</v>
      </c>
      <c r="H5260" s="108" t="s">
        <v>604</v>
      </c>
      <c r="I5260" s="108" t="s">
        <v>604</v>
      </c>
      <c r="J5260" s="109">
        <v>34684.163999999997</v>
      </c>
      <c r="K5260" s="107">
        <v>2020</v>
      </c>
      <c r="L5260" s="98"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98" t="b">
        <f t="shared" si="82"/>
        <v>1</v>
      </c>
    </row>
    <row r="5261" spans="1:13">
      <c r="A5261" s="107">
        <v>99999</v>
      </c>
      <c r="B5261" s="108" t="s">
        <v>4383</v>
      </c>
      <c r="C5261" s="108" t="s">
        <v>4383</v>
      </c>
      <c r="D5261" s="107">
        <v>99999</v>
      </c>
      <c r="E5261" s="108" t="s">
        <v>97</v>
      </c>
      <c r="F5261" s="108" t="s">
        <v>870</v>
      </c>
      <c r="G5261" s="108" t="s">
        <v>16</v>
      </c>
      <c r="H5261" s="108" t="s">
        <v>604</v>
      </c>
      <c r="I5261" s="108" t="s">
        <v>604</v>
      </c>
      <c r="J5261" s="109">
        <v>0</v>
      </c>
      <c r="K5261" s="107">
        <v>2020</v>
      </c>
      <c r="L5261" s="98"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98" t="b">
        <f t="shared" si="82"/>
        <v>1</v>
      </c>
    </row>
    <row r="5262" spans="1:13">
      <c r="A5262" s="107">
        <v>99999</v>
      </c>
      <c r="B5262" s="108" t="s">
        <v>4383</v>
      </c>
      <c r="C5262" s="108" t="s">
        <v>4383</v>
      </c>
      <c r="D5262" s="107">
        <v>99999</v>
      </c>
      <c r="E5262" s="108" t="s">
        <v>25</v>
      </c>
      <c r="F5262" s="108" t="s">
        <v>870</v>
      </c>
      <c r="G5262" s="108" t="s">
        <v>16</v>
      </c>
      <c r="H5262" s="108" t="s">
        <v>604</v>
      </c>
      <c r="I5262" s="108" t="s">
        <v>604</v>
      </c>
      <c r="J5262" s="109">
        <v>15407.892</v>
      </c>
      <c r="K5262" s="107">
        <v>2020</v>
      </c>
      <c r="L5262" s="98"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98" t="b">
        <f t="shared" si="82"/>
        <v>1</v>
      </c>
    </row>
    <row r="5263" spans="1:13">
      <c r="A5263" s="107">
        <v>99999</v>
      </c>
      <c r="B5263" s="108" t="s">
        <v>4383</v>
      </c>
      <c r="C5263" s="108" t="s">
        <v>4383</v>
      </c>
      <c r="D5263" s="107">
        <v>99999</v>
      </c>
      <c r="E5263" s="108" t="s">
        <v>102</v>
      </c>
      <c r="F5263" s="108" t="s">
        <v>603</v>
      </c>
      <c r="G5263" s="108" t="s">
        <v>16</v>
      </c>
      <c r="H5263" s="108" t="s">
        <v>604</v>
      </c>
      <c r="I5263" s="108" t="s">
        <v>604</v>
      </c>
      <c r="J5263" s="109">
        <v>0</v>
      </c>
      <c r="K5263" s="107">
        <v>2020</v>
      </c>
      <c r="L5263" s="98"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98" t="b">
        <f t="shared" si="82"/>
        <v>1</v>
      </c>
    </row>
    <row r="5264" spans="1:13">
      <c r="A5264" s="107">
        <v>99999</v>
      </c>
      <c r="B5264" s="108" t="s">
        <v>4383</v>
      </c>
      <c r="C5264" s="108" t="s">
        <v>4383</v>
      </c>
      <c r="D5264" s="107">
        <v>99999</v>
      </c>
      <c r="E5264" s="108" t="s">
        <v>102</v>
      </c>
      <c r="F5264" s="108" t="s">
        <v>679</v>
      </c>
      <c r="G5264" s="108" t="s">
        <v>16</v>
      </c>
      <c r="H5264" s="108" t="s">
        <v>604</v>
      </c>
      <c r="I5264" s="108" t="s">
        <v>604</v>
      </c>
      <c r="J5264" s="109">
        <v>180928.55</v>
      </c>
      <c r="K5264" s="107">
        <v>2020</v>
      </c>
      <c r="L5264" s="98"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98" t="b">
        <f t="shared" si="82"/>
        <v>1</v>
      </c>
    </row>
    <row r="5265" spans="1:13">
      <c r="A5265" s="107">
        <v>99999</v>
      </c>
      <c r="B5265" s="108" t="s">
        <v>4383</v>
      </c>
      <c r="C5265" s="108" t="s">
        <v>4383</v>
      </c>
      <c r="D5265" s="107">
        <v>99999</v>
      </c>
      <c r="E5265" s="108" t="s">
        <v>102</v>
      </c>
      <c r="F5265" s="108" t="s">
        <v>870</v>
      </c>
      <c r="G5265" s="108" t="s">
        <v>16</v>
      </c>
      <c r="H5265" s="108" t="s">
        <v>604</v>
      </c>
      <c r="I5265" s="108" t="s">
        <v>604</v>
      </c>
      <c r="J5265" s="109">
        <v>264720.06</v>
      </c>
      <c r="K5265" s="107">
        <v>2020</v>
      </c>
      <c r="L5265" s="98"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98" t="b">
        <f t="shared" si="82"/>
        <v>1</v>
      </c>
    </row>
    <row r="5266" spans="1:13">
      <c r="A5266" s="107">
        <v>99999</v>
      </c>
      <c r="B5266" s="108" t="s">
        <v>4383</v>
      </c>
      <c r="C5266" s="108" t="s">
        <v>4383</v>
      </c>
      <c r="D5266" s="107">
        <v>99999</v>
      </c>
      <c r="E5266" s="108" t="s">
        <v>102</v>
      </c>
      <c r="F5266" s="108" t="s">
        <v>973</v>
      </c>
      <c r="G5266" s="108" t="s">
        <v>16</v>
      </c>
      <c r="H5266" s="108" t="s">
        <v>604</v>
      </c>
      <c r="I5266" s="108" t="s">
        <v>604</v>
      </c>
      <c r="J5266" s="109">
        <v>24966.050999999999</v>
      </c>
      <c r="K5266" s="107">
        <v>2020</v>
      </c>
      <c r="L5266" s="98"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98" t="b">
        <f t="shared" si="82"/>
        <v>0</v>
      </c>
    </row>
    <row r="5267" spans="1:13">
      <c r="A5267" s="107">
        <v>99999</v>
      </c>
      <c r="B5267" s="108" t="s">
        <v>4383</v>
      </c>
      <c r="C5267" s="108" t="s">
        <v>4383</v>
      </c>
      <c r="D5267" s="107">
        <v>99999</v>
      </c>
      <c r="E5267" s="108" t="s">
        <v>112</v>
      </c>
      <c r="F5267" s="108" t="s">
        <v>603</v>
      </c>
      <c r="G5267" s="108" t="s">
        <v>16</v>
      </c>
      <c r="H5267" s="108" t="s">
        <v>604</v>
      </c>
      <c r="I5267" s="108" t="s">
        <v>604</v>
      </c>
      <c r="J5267" s="109">
        <v>0</v>
      </c>
      <c r="K5267" s="107">
        <v>2020</v>
      </c>
      <c r="L5267" s="98"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98" t="b">
        <f t="shared" si="82"/>
        <v>1</v>
      </c>
    </row>
    <row r="5268" spans="1:13">
      <c r="A5268" s="107">
        <v>99999</v>
      </c>
      <c r="B5268" s="108" t="s">
        <v>4383</v>
      </c>
      <c r="C5268" s="108" t="s">
        <v>4383</v>
      </c>
      <c r="D5268" s="107">
        <v>99999</v>
      </c>
      <c r="E5268" s="108" t="s">
        <v>115</v>
      </c>
      <c r="F5268" s="108" t="s">
        <v>603</v>
      </c>
      <c r="G5268" s="108" t="s">
        <v>16</v>
      </c>
      <c r="H5268" s="108" t="s">
        <v>604</v>
      </c>
      <c r="I5268" s="108" t="s">
        <v>604</v>
      </c>
      <c r="J5268" s="109">
        <v>1002212.5</v>
      </c>
      <c r="K5268" s="107">
        <v>2020</v>
      </c>
      <c r="L5268" s="98"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98" t="b">
        <f t="shared" si="82"/>
        <v>1</v>
      </c>
    </row>
    <row r="5269" spans="1:13">
      <c r="A5269" s="107">
        <v>99999</v>
      </c>
      <c r="B5269" s="108" t="s">
        <v>4383</v>
      </c>
      <c r="C5269" s="108" t="s">
        <v>4383</v>
      </c>
      <c r="D5269" s="107">
        <v>99999</v>
      </c>
      <c r="E5269" s="108" t="s">
        <v>115</v>
      </c>
      <c r="F5269" s="108" t="s">
        <v>973</v>
      </c>
      <c r="G5269" s="108" t="s">
        <v>16</v>
      </c>
      <c r="H5269" s="108" t="s">
        <v>604</v>
      </c>
      <c r="I5269" s="108" t="s">
        <v>604</v>
      </c>
      <c r="J5269" s="109">
        <v>0</v>
      </c>
      <c r="K5269" s="107">
        <v>2020</v>
      </c>
      <c r="L5269" s="98"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98" t="b">
        <f t="shared" si="82"/>
        <v>0</v>
      </c>
    </row>
    <row r="5270" spans="1:13">
      <c r="A5270" s="107">
        <v>99999</v>
      </c>
      <c r="B5270" s="108" t="s">
        <v>4383</v>
      </c>
      <c r="C5270" s="108" t="s">
        <v>4383</v>
      </c>
      <c r="D5270" s="107">
        <v>99999</v>
      </c>
      <c r="E5270" s="108" t="s">
        <v>118</v>
      </c>
      <c r="F5270" s="108" t="s">
        <v>679</v>
      </c>
      <c r="G5270" s="108" t="s">
        <v>16</v>
      </c>
      <c r="H5270" s="108" t="s">
        <v>604</v>
      </c>
      <c r="I5270" s="108" t="s">
        <v>604</v>
      </c>
      <c r="J5270" s="109">
        <v>70040.118000000002</v>
      </c>
      <c r="K5270" s="107">
        <v>2020</v>
      </c>
      <c r="L5270" s="98"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98" t="b">
        <f t="shared" si="82"/>
        <v>1</v>
      </c>
    </row>
    <row r="5271" spans="1:13">
      <c r="A5271" s="107">
        <v>99999</v>
      </c>
      <c r="B5271" s="108" t="s">
        <v>4383</v>
      </c>
      <c r="C5271" s="108" t="s">
        <v>4383</v>
      </c>
      <c r="D5271" s="107">
        <v>99999</v>
      </c>
      <c r="E5271" s="108" t="s">
        <v>118</v>
      </c>
      <c r="F5271" s="108" t="s">
        <v>924</v>
      </c>
      <c r="G5271" s="108" t="s">
        <v>16</v>
      </c>
      <c r="H5271" s="108" t="s">
        <v>604</v>
      </c>
      <c r="I5271" s="108" t="s">
        <v>604</v>
      </c>
      <c r="J5271" s="109">
        <v>0</v>
      </c>
      <c r="K5271" s="107">
        <v>2020</v>
      </c>
      <c r="L5271" s="98"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98" t="b">
        <f t="shared" si="82"/>
        <v>0</v>
      </c>
    </row>
    <row r="5272" spans="1:13">
      <c r="A5272" s="107">
        <v>99999</v>
      </c>
      <c r="B5272" s="108" t="s">
        <v>4383</v>
      </c>
      <c r="C5272" s="108" t="s">
        <v>4383</v>
      </c>
      <c r="D5272" s="107">
        <v>99999</v>
      </c>
      <c r="E5272" s="108" t="s">
        <v>121</v>
      </c>
      <c r="F5272" s="108" t="s">
        <v>679</v>
      </c>
      <c r="G5272" s="108" t="s">
        <v>16</v>
      </c>
      <c r="H5272" s="108" t="s">
        <v>604</v>
      </c>
      <c r="I5272" s="108" t="s">
        <v>604</v>
      </c>
      <c r="J5272" s="109">
        <v>381207.42</v>
      </c>
      <c r="K5272" s="107">
        <v>2020</v>
      </c>
      <c r="L5272" s="98"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98" t="b">
        <f t="shared" si="82"/>
        <v>1</v>
      </c>
    </row>
    <row r="5273" spans="1:13">
      <c r="A5273" s="107">
        <v>99999</v>
      </c>
      <c r="B5273" s="108" t="s">
        <v>4383</v>
      </c>
      <c r="C5273" s="108" t="s">
        <v>4383</v>
      </c>
      <c r="D5273" s="107">
        <v>99999</v>
      </c>
      <c r="E5273" s="108" t="s">
        <v>123</v>
      </c>
      <c r="F5273" s="108" t="s">
        <v>870</v>
      </c>
      <c r="G5273" s="108" t="s">
        <v>16</v>
      </c>
      <c r="H5273" s="108" t="s">
        <v>604</v>
      </c>
      <c r="I5273" s="108" t="s">
        <v>604</v>
      </c>
      <c r="J5273" s="109">
        <v>0</v>
      </c>
      <c r="K5273" s="107">
        <v>2020</v>
      </c>
      <c r="L5273" s="98"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98" t="b">
        <f t="shared" si="82"/>
        <v>1</v>
      </c>
    </row>
    <row r="5274" spans="1:13">
      <c r="A5274" s="107">
        <v>99999</v>
      </c>
      <c r="B5274" s="108" t="s">
        <v>4383</v>
      </c>
      <c r="C5274" s="108" t="s">
        <v>4383</v>
      </c>
      <c r="D5274" s="107">
        <v>99999</v>
      </c>
      <c r="E5274" s="108" t="s">
        <v>126</v>
      </c>
      <c r="F5274" s="108" t="s">
        <v>603</v>
      </c>
      <c r="G5274" s="108" t="s">
        <v>16</v>
      </c>
      <c r="H5274" s="108" t="s">
        <v>604</v>
      </c>
      <c r="I5274" s="108" t="s">
        <v>604</v>
      </c>
      <c r="J5274" s="109">
        <v>434095.39</v>
      </c>
      <c r="K5274" s="107">
        <v>2020</v>
      </c>
      <c r="L5274" s="98"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98" t="b">
        <f t="shared" si="82"/>
        <v>1</v>
      </c>
    </row>
    <row r="5275" spans="1:13">
      <c r="A5275" s="107">
        <v>99999</v>
      </c>
      <c r="B5275" s="108" t="s">
        <v>4383</v>
      </c>
      <c r="C5275" s="108" t="s">
        <v>4383</v>
      </c>
      <c r="D5275" s="107">
        <v>99999</v>
      </c>
      <c r="E5275" s="108" t="s">
        <v>132</v>
      </c>
      <c r="F5275" s="108" t="s">
        <v>603</v>
      </c>
      <c r="G5275" s="108" t="s">
        <v>16</v>
      </c>
      <c r="H5275" s="108" t="s">
        <v>604</v>
      </c>
      <c r="I5275" s="108" t="s">
        <v>604</v>
      </c>
      <c r="J5275" s="109">
        <v>208791.79</v>
      </c>
      <c r="K5275" s="107">
        <v>2020</v>
      </c>
      <c r="L5275" s="98"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98" t="b">
        <f t="shared" si="82"/>
        <v>1</v>
      </c>
    </row>
    <row r="5276" spans="1:13">
      <c r="A5276" s="107">
        <v>99999</v>
      </c>
      <c r="B5276" s="108" t="s">
        <v>4383</v>
      </c>
      <c r="C5276" s="108" t="s">
        <v>4383</v>
      </c>
      <c r="D5276" s="107">
        <v>99999</v>
      </c>
      <c r="E5276" s="108" t="s">
        <v>132</v>
      </c>
      <c r="F5276" s="108" t="s">
        <v>679</v>
      </c>
      <c r="G5276" s="108" t="s">
        <v>16</v>
      </c>
      <c r="H5276" s="108" t="s">
        <v>604</v>
      </c>
      <c r="I5276" s="108" t="s">
        <v>604</v>
      </c>
      <c r="J5276" s="109">
        <v>1264316</v>
      </c>
      <c r="K5276" s="107">
        <v>2020</v>
      </c>
      <c r="L5276" s="98"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98" t="b">
        <f t="shared" si="82"/>
        <v>1</v>
      </c>
    </row>
    <row r="5277" spans="1:13">
      <c r="A5277" s="107">
        <v>99999</v>
      </c>
      <c r="B5277" s="108" t="s">
        <v>4383</v>
      </c>
      <c r="C5277" s="108" t="s">
        <v>4383</v>
      </c>
      <c r="D5277" s="107">
        <v>99999</v>
      </c>
      <c r="E5277" s="108" t="s">
        <v>132</v>
      </c>
      <c r="F5277" s="108" t="s">
        <v>870</v>
      </c>
      <c r="G5277" s="108" t="s">
        <v>16</v>
      </c>
      <c r="H5277" s="108" t="s">
        <v>604</v>
      </c>
      <c r="I5277" s="108" t="s">
        <v>604</v>
      </c>
      <c r="J5277" s="109">
        <v>343909.03</v>
      </c>
      <c r="K5277" s="107">
        <v>2020</v>
      </c>
      <c r="L5277" s="98"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98" t="b">
        <f t="shared" si="82"/>
        <v>1</v>
      </c>
    </row>
    <row r="5278" spans="1:13">
      <c r="A5278" s="107">
        <v>99999</v>
      </c>
      <c r="B5278" s="108" t="s">
        <v>4383</v>
      </c>
      <c r="C5278" s="108" t="s">
        <v>4383</v>
      </c>
      <c r="D5278" s="107">
        <v>99999</v>
      </c>
      <c r="E5278" s="108" t="s">
        <v>132</v>
      </c>
      <c r="F5278" s="108" t="s">
        <v>973</v>
      </c>
      <c r="G5278" s="108" t="s">
        <v>16</v>
      </c>
      <c r="H5278" s="108" t="s">
        <v>604</v>
      </c>
      <c r="I5278" s="108" t="s">
        <v>604</v>
      </c>
      <c r="J5278" s="109">
        <v>117662.13</v>
      </c>
      <c r="K5278" s="107">
        <v>2020</v>
      </c>
      <c r="L5278" s="98"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98" t="b">
        <f t="shared" si="82"/>
        <v>0</v>
      </c>
    </row>
    <row r="5279" spans="1:13">
      <c r="A5279" s="107">
        <v>99999</v>
      </c>
      <c r="B5279" s="108" t="s">
        <v>4383</v>
      </c>
      <c r="C5279" s="108" t="s">
        <v>4383</v>
      </c>
      <c r="D5279" s="107">
        <v>99999</v>
      </c>
      <c r="E5279" s="108" t="s">
        <v>132</v>
      </c>
      <c r="F5279" s="108" t="s">
        <v>1570</v>
      </c>
      <c r="G5279" s="108" t="s">
        <v>16</v>
      </c>
      <c r="H5279" s="108" t="s">
        <v>604</v>
      </c>
      <c r="I5279" s="108" t="s">
        <v>604</v>
      </c>
      <c r="J5279" s="109">
        <v>0</v>
      </c>
      <c r="K5279" s="107">
        <v>2020</v>
      </c>
      <c r="L5279" s="98"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98" t="b">
        <f t="shared" si="82"/>
        <v>0</v>
      </c>
    </row>
    <row r="5280" spans="1:13">
      <c r="A5280" s="107">
        <v>99999</v>
      </c>
      <c r="B5280" s="108" t="s">
        <v>4383</v>
      </c>
      <c r="C5280" s="108" t="s">
        <v>4383</v>
      </c>
      <c r="D5280" s="107">
        <v>99999</v>
      </c>
      <c r="E5280" s="108" t="s">
        <v>132</v>
      </c>
      <c r="F5280" s="108" t="s">
        <v>924</v>
      </c>
      <c r="G5280" s="108" t="s">
        <v>16</v>
      </c>
      <c r="H5280" s="108" t="s">
        <v>604</v>
      </c>
      <c r="I5280" s="108" t="s">
        <v>604</v>
      </c>
      <c r="J5280" s="109">
        <v>162800.95999999999</v>
      </c>
      <c r="K5280" s="107">
        <v>2020</v>
      </c>
      <c r="L5280" s="98"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98" t="b">
        <f t="shared" si="82"/>
        <v>0</v>
      </c>
    </row>
    <row r="5281" spans="1:13">
      <c r="A5281" s="107">
        <v>99999</v>
      </c>
      <c r="B5281" s="108" t="s">
        <v>4383</v>
      </c>
      <c r="C5281" s="108" t="s">
        <v>4383</v>
      </c>
      <c r="D5281" s="107">
        <v>99999</v>
      </c>
      <c r="E5281" s="108" t="s">
        <v>140</v>
      </c>
      <c r="F5281" s="108" t="s">
        <v>603</v>
      </c>
      <c r="G5281" s="108" t="s">
        <v>16</v>
      </c>
      <c r="H5281" s="108" t="s">
        <v>604</v>
      </c>
      <c r="I5281" s="108" t="s">
        <v>604</v>
      </c>
      <c r="J5281" s="109">
        <v>0</v>
      </c>
      <c r="K5281" s="107">
        <v>2020</v>
      </c>
      <c r="L5281" s="98"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98" t="b">
        <f t="shared" si="82"/>
        <v>1</v>
      </c>
    </row>
    <row r="5282" spans="1:13">
      <c r="A5282" s="107">
        <v>99999</v>
      </c>
      <c r="B5282" s="108" t="s">
        <v>4383</v>
      </c>
      <c r="C5282" s="108" t="s">
        <v>4383</v>
      </c>
      <c r="D5282" s="107">
        <v>99999</v>
      </c>
      <c r="E5282" s="108" t="s">
        <v>143</v>
      </c>
      <c r="F5282" s="108" t="s">
        <v>603</v>
      </c>
      <c r="G5282" s="108" t="s">
        <v>16</v>
      </c>
      <c r="H5282" s="108" t="s">
        <v>604</v>
      </c>
      <c r="I5282" s="108" t="s">
        <v>604</v>
      </c>
      <c r="J5282" s="109">
        <v>1181628.7</v>
      </c>
      <c r="K5282" s="107">
        <v>2020</v>
      </c>
      <c r="L5282" s="98"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98" t="b">
        <f t="shared" si="82"/>
        <v>1</v>
      </c>
    </row>
    <row r="5283" spans="1:13">
      <c r="A5283" s="107">
        <v>99999</v>
      </c>
      <c r="B5283" s="108" t="s">
        <v>4383</v>
      </c>
      <c r="C5283" s="108" t="s">
        <v>4383</v>
      </c>
      <c r="D5283" s="107">
        <v>99999</v>
      </c>
      <c r="E5283" s="108" t="s">
        <v>143</v>
      </c>
      <c r="F5283" s="108" t="s">
        <v>603</v>
      </c>
      <c r="G5283" s="108" t="s">
        <v>16</v>
      </c>
      <c r="H5283" s="108" t="s">
        <v>604</v>
      </c>
      <c r="I5283" s="108" t="s">
        <v>604</v>
      </c>
      <c r="J5283" s="109">
        <v>0</v>
      </c>
      <c r="K5283" s="107">
        <v>2020</v>
      </c>
      <c r="L5283" s="98"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98" t="b">
        <f t="shared" si="82"/>
        <v>1</v>
      </c>
    </row>
    <row r="5284" spans="1:13">
      <c r="A5284" s="107">
        <v>99999</v>
      </c>
      <c r="B5284" s="108" t="s">
        <v>4383</v>
      </c>
      <c r="C5284" s="108" t="s">
        <v>4383</v>
      </c>
      <c r="D5284" s="107">
        <v>99999</v>
      </c>
      <c r="E5284" s="108" t="s">
        <v>143</v>
      </c>
      <c r="F5284" s="108" t="s">
        <v>679</v>
      </c>
      <c r="G5284" s="108" t="s">
        <v>16</v>
      </c>
      <c r="H5284" s="108" t="s">
        <v>604</v>
      </c>
      <c r="I5284" s="108" t="s">
        <v>604</v>
      </c>
      <c r="J5284" s="109">
        <v>291280.48</v>
      </c>
      <c r="K5284" s="107">
        <v>2020</v>
      </c>
      <c r="L5284" s="98"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98" t="b">
        <f t="shared" si="82"/>
        <v>1</v>
      </c>
    </row>
    <row r="5285" spans="1:13">
      <c r="A5285" s="107">
        <v>99999</v>
      </c>
      <c r="B5285" s="108" t="s">
        <v>4383</v>
      </c>
      <c r="C5285" s="108" t="s">
        <v>4383</v>
      </c>
      <c r="D5285" s="107">
        <v>99999</v>
      </c>
      <c r="E5285" s="108" t="s">
        <v>148</v>
      </c>
      <c r="F5285" s="108" t="s">
        <v>603</v>
      </c>
      <c r="G5285" s="108" t="s">
        <v>16</v>
      </c>
      <c r="H5285" s="108" t="s">
        <v>604</v>
      </c>
      <c r="I5285" s="108" t="s">
        <v>604</v>
      </c>
      <c r="J5285" s="109">
        <v>0</v>
      </c>
      <c r="K5285" s="107">
        <v>2020</v>
      </c>
      <c r="L5285" s="98"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98" t="b">
        <f t="shared" si="82"/>
        <v>1</v>
      </c>
    </row>
    <row r="5286" spans="1:13">
      <c r="A5286" s="107">
        <v>99999</v>
      </c>
      <c r="B5286" s="108" t="s">
        <v>4383</v>
      </c>
      <c r="C5286" s="108" t="s">
        <v>4383</v>
      </c>
      <c r="D5286" s="107">
        <v>99999</v>
      </c>
      <c r="E5286" s="108" t="s">
        <v>148</v>
      </c>
      <c r="F5286" s="108" t="s">
        <v>603</v>
      </c>
      <c r="G5286" s="108" t="s">
        <v>16</v>
      </c>
      <c r="H5286" s="108" t="s">
        <v>604</v>
      </c>
      <c r="I5286" s="108" t="s">
        <v>604</v>
      </c>
      <c r="J5286" s="109">
        <v>104868.08</v>
      </c>
      <c r="K5286" s="107">
        <v>2020</v>
      </c>
      <c r="L5286" s="98"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98" t="b">
        <f t="shared" si="82"/>
        <v>1</v>
      </c>
    </row>
    <row r="5287" spans="1:13">
      <c r="A5287" s="107">
        <v>99999</v>
      </c>
      <c r="B5287" s="108" t="s">
        <v>4383</v>
      </c>
      <c r="C5287" s="108" t="s">
        <v>4383</v>
      </c>
      <c r="D5287" s="107">
        <v>99999</v>
      </c>
      <c r="E5287" s="108" t="s">
        <v>148</v>
      </c>
      <c r="F5287" s="108" t="s">
        <v>924</v>
      </c>
      <c r="G5287" s="108" t="s">
        <v>16</v>
      </c>
      <c r="H5287" s="108" t="s">
        <v>604</v>
      </c>
      <c r="I5287" s="108" t="s">
        <v>604</v>
      </c>
      <c r="J5287" s="109">
        <v>29668.924999999999</v>
      </c>
      <c r="K5287" s="107">
        <v>2020</v>
      </c>
      <c r="L5287" s="98"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98" t="b">
        <f t="shared" si="82"/>
        <v>0</v>
      </c>
    </row>
    <row r="5288" spans="1:13">
      <c r="A5288" s="107">
        <v>99999</v>
      </c>
      <c r="B5288" s="108" t="s">
        <v>4383</v>
      </c>
      <c r="C5288" s="108" t="s">
        <v>4383</v>
      </c>
      <c r="D5288" s="107">
        <v>99999</v>
      </c>
      <c r="E5288" s="108" t="s">
        <v>16</v>
      </c>
      <c r="F5288" s="108" t="s">
        <v>973</v>
      </c>
      <c r="G5288" s="108" t="s">
        <v>16</v>
      </c>
      <c r="H5288" s="108" t="s">
        <v>688</v>
      </c>
      <c r="I5288" s="108" t="s">
        <v>689</v>
      </c>
      <c r="J5288" s="109">
        <v>0</v>
      </c>
      <c r="K5288" s="107">
        <v>2020</v>
      </c>
      <c r="L5288" s="98"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98" t="b">
        <f t="shared" si="82"/>
        <v>0</v>
      </c>
    </row>
    <row r="5289" spans="1:13">
      <c r="A5289" s="107">
        <v>99999</v>
      </c>
      <c r="B5289" s="108" t="s">
        <v>4383</v>
      </c>
      <c r="C5289" s="108" t="s">
        <v>4383</v>
      </c>
      <c r="D5289" s="107">
        <v>99999</v>
      </c>
      <c r="E5289" s="108" t="s">
        <v>102</v>
      </c>
      <c r="F5289" s="108" t="s">
        <v>679</v>
      </c>
      <c r="G5289" s="108" t="s">
        <v>16</v>
      </c>
      <c r="H5289" s="108" t="s">
        <v>1564</v>
      </c>
      <c r="I5289" s="108" t="s">
        <v>689</v>
      </c>
      <c r="J5289" s="109">
        <v>0</v>
      </c>
      <c r="K5289" s="107">
        <v>2020</v>
      </c>
      <c r="L5289" s="98"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98" t="b">
        <f t="shared" si="82"/>
        <v>1</v>
      </c>
    </row>
    <row r="5290" spans="1:13">
      <c r="A5290" s="107">
        <v>99999</v>
      </c>
      <c r="B5290" s="108" t="s">
        <v>4383</v>
      </c>
      <c r="C5290" s="108" t="s">
        <v>4383</v>
      </c>
      <c r="D5290" s="107">
        <v>99999</v>
      </c>
      <c r="E5290" s="108" t="s">
        <v>62</v>
      </c>
      <c r="F5290" s="108" t="s">
        <v>924</v>
      </c>
      <c r="G5290" s="108" t="s">
        <v>16</v>
      </c>
      <c r="H5290" s="108" t="s">
        <v>733</v>
      </c>
      <c r="I5290" s="108" t="s">
        <v>734</v>
      </c>
      <c r="J5290" s="109">
        <v>212634.67</v>
      </c>
      <c r="K5290" s="107">
        <v>2020</v>
      </c>
      <c r="L5290" s="98"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98" t="b">
        <f t="shared" si="82"/>
        <v>0</v>
      </c>
    </row>
    <row r="5291" spans="1:13">
      <c r="A5291" s="107">
        <v>99999</v>
      </c>
      <c r="B5291" s="108" t="s">
        <v>4383</v>
      </c>
      <c r="C5291" s="108" t="s">
        <v>4383</v>
      </c>
      <c r="D5291" s="107">
        <v>99999</v>
      </c>
      <c r="E5291" s="108" t="s">
        <v>132</v>
      </c>
      <c r="F5291" s="108" t="s">
        <v>924</v>
      </c>
      <c r="G5291" s="108" t="s">
        <v>16</v>
      </c>
      <c r="H5291" s="108" t="s">
        <v>733</v>
      </c>
      <c r="I5291" s="108" t="s">
        <v>734</v>
      </c>
      <c r="J5291" s="109">
        <v>14523.375</v>
      </c>
      <c r="K5291" s="107">
        <v>2020</v>
      </c>
      <c r="L5291" s="98"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98" t="b">
        <f t="shared" si="82"/>
        <v>0</v>
      </c>
    </row>
    <row r="5292" spans="1:13">
      <c r="A5292" s="107">
        <v>99999</v>
      </c>
      <c r="B5292" s="108" t="s">
        <v>4383</v>
      </c>
      <c r="C5292" s="108" t="s">
        <v>4383</v>
      </c>
      <c r="D5292" s="107">
        <v>99999</v>
      </c>
      <c r="E5292" s="108" t="s">
        <v>62</v>
      </c>
      <c r="F5292" s="108" t="s">
        <v>924</v>
      </c>
      <c r="G5292" s="108" t="s">
        <v>16</v>
      </c>
      <c r="H5292" s="108" t="s">
        <v>727</v>
      </c>
      <c r="I5292" s="108" t="s">
        <v>727</v>
      </c>
      <c r="J5292" s="109">
        <v>0</v>
      </c>
      <c r="K5292" s="107">
        <v>2020</v>
      </c>
      <c r="L5292" s="98"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98" t="b">
        <f t="shared" si="82"/>
        <v>0</v>
      </c>
    </row>
    <row r="5293" spans="1:13">
      <c r="A5293" s="107">
        <v>99999</v>
      </c>
      <c r="B5293" s="108" t="s">
        <v>4383</v>
      </c>
      <c r="C5293" s="108" t="s">
        <v>4383</v>
      </c>
      <c r="D5293" s="107">
        <v>99999</v>
      </c>
      <c r="E5293" s="108" t="s">
        <v>3</v>
      </c>
      <c r="F5293" s="108" t="s">
        <v>603</v>
      </c>
      <c r="G5293" s="108" t="s">
        <v>4384</v>
      </c>
      <c r="H5293" s="108" t="s">
        <v>604</v>
      </c>
      <c r="I5293" s="108" t="s">
        <v>604</v>
      </c>
      <c r="J5293" s="109">
        <v>12905.145</v>
      </c>
      <c r="K5293" s="107">
        <v>2020</v>
      </c>
      <c r="L5293" s="98"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98" t="b">
        <f t="shared" si="82"/>
        <v>1</v>
      </c>
    </row>
    <row r="5294" spans="1:13">
      <c r="A5294" s="107">
        <v>99999</v>
      </c>
      <c r="B5294" s="108" t="s">
        <v>4383</v>
      </c>
      <c r="C5294" s="108" t="s">
        <v>4383</v>
      </c>
      <c r="D5294" s="107">
        <v>99999</v>
      </c>
      <c r="E5294" s="108" t="s">
        <v>80</v>
      </c>
      <c r="F5294" s="108" t="s">
        <v>603</v>
      </c>
      <c r="G5294" s="108" t="s">
        <v>644</v>
      </c>
      <c r="H5294" s="108" t="s">
        <v>612</v>
      </c>
      <c r="I5294" s="108" t="s">
        <v>612</v>
      </c>
      <c r="J5294" s="109">
        <v>0</v>
      </c>
      <c r="K5294" s="107">
        <v>2020</v>
      </c>
      <c r="L5294" s="98"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98" t="b">
        <f t="shared" si="82"/>
        <v>1</v>
      </c>
    </row>
    <row r="5295" spans="1:13">
      <c r="A5295" s="107">
        <v>99999</v>
      </c>
      <c r="B5295" s="108" t="s">
        <v>4383</v>
      </c>
      <c r="C5295" s="108" t="s">
        <v>4383</v>
      </c>
      <c r="D5295" s="107">
        <v>99999</v>
      </c>
      <c r="E5295" s="108" t="s">
        <v>31</v>
      </c>
      <c r="F5295" s="108" t="s">
        <v>870</v>
      </c>
      <c r="G5295" s="108" t="s">
        <v>644</v>
      </c>
      <c r="H5295" s="108" t="s">
        <v>604</v>
      </c>
      <c r="I5295" s="108" t="s">
        <v>604</v>
      </c>
      <c r="J5295" s="109">
        <v>953789.68</v>
      </c>
      <c r="K5295" s="107">
        <v>2020</v>
      </c>
      <c r="L5295" s="98"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98" t="b">
        <f t="shared" si="82"/>
        <v>1</v>
      </c>
    </row>
    <row r="5296" spans="1:13">
      <c r="A5296" s="107">
        <v>99999</v>
      </c>
      <c r="B5296" s="108" t="s">
        <v>4383</v>
      </c>
      <c r="C5296" s="108" t="s">
        <v>4383</v>
      </c>
      <c r="D5296" s="107">
        <v>99999</v>
      </c>
      <c r="E5296" s="108" t="s">
        <v>71</v>
      </c>
      <c r="F5296" s="108" t="s">
        <v>679</v>
      </c>
      <c r="G5296" s="108" t="s">
        <v>644</v>
      </c>
      <c r="H5296" s="108" t="s">
        <v>604</v>
      </c>
      <c r="I5296" s="108" t="s">
        <v>604</v>
      </c>
      <c r="J5296" s="109">
        <v>664076.26</v>
      </c>
      <c r="K5296" s="107">
        <v>2020</v>
      </c>
      <c r="L5296" s="98"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98" t="b">
        <f t="shared" si="82"/>
        <v>1</v>
      </c>
    </row>
    <row r="5297" spans="1:13">
      <c r="A5297" s="107">
        <v>99999</v>
      </c>
      <c r="B5297" s="108" t="s">
        <v>4383</v>
      </c>
      <c r="C5297" s="108" t="s">
        <v>4383</v>
      </c>
      <c r="D5297" s="107">
        <v>99999</v>
      </c>
      <c r="E5297" s="108" t="s">
        <v>84</v>
      </c>
      <c r="F5297" s="108" t="s">
        <v>603</v>
      </c>
      <c r="G5297" s="108" t="s">
        <v>644</v>
      </c>
      <c r="H5297" s="108" t="s">
        <v>604</v>
      </c>
      <c r="I5297" s="108" t="s">
        <v>604</v>
      </c>
      <c r="J5297" s="109">
        <v>1014608.7</v>
      </c>
      <c r="K5297" s="107">
        <v>2020</v>
      </c>
      <c r="L5297" s="98"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98" t="b">
        <f t="shared" si="82"/>
        <v>1</v>
      </c>
    </row>
    <row r="5298" spans="1:13">
      <c r="A5298" s="107">
        <v>99999</v>
      </c>
      <c r="B5298" s="108" t="s">
        <v>4383</v>
      </c>
      <c r="C5298" s="108" t="s">
        <v>4383</v>
      </c>
      <c r="D5298" s="107">
        <v>99999</v>
      </c>
      <c r="E5298" s="108" t="s">
        <v>80</v>
      </c>
      <c r="F5298" s="108" t="s">
        <v>603</v>
      </c>
      <c r="G5298" s="108" t="s">
        <v>644</v>
      </c>
      <c r="H5298" s="108" t="s">
        <v>604</v>
      </c>
      <c r="I5298" s="108" t="s">
        <v>604</v>
      </c>
      <c r="J5298" s="109">
        <v>2421.1109999999999</v>
      </c>
      <c r="K5298" s="107">
        <v>2020</v>
      </c>
      <c r="L5298" s="98"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98" t="b">
        <f t="shared" si="82"/>
        <v>1</v>
      </c>
    </row>
    <row r="5299" spans="1:13">
      <c r="A5299" s="107">
        <v>99999</v>
      </c>
      <c r="B5299" s="108" t="s">
        <v>4383</v>
      </c>
      <c r="C5299" s="108" t="s">
        <v>4383</v>
      </c>
      <c r="D5299" s="107">
        <v>99999</v>
      </c>
      <c r="E5299" s="108" t="s">
        <v>102</v>
      </c>
      <c r="F5299" s="108" t="s">
        <v>973</v>
      </c>
      <c r="G5299" s="108" t="s">
        <v>24</v>
      </c>
      <c r="H5299" s="108" t="s">
        <v>606</v>
      </c>
      <c r="I5299" s="108" t="s">
        <v>607</v>
      </c>
      <c r="J5299" s="109">
        <v>0</v>
      </c>
      <c r="K5299" s="107">
        <v>2020</v>
      </c>
      <c r="L5299" s="98"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98" t="b">
        <f t="shared" si="82"/>
        <v>0</v>
      </c>
    </row>
    <row r="5300" spans="1:13">
      <c r="A5300" s="107">
        <v>99999</v>
      </c>
      <c r="B5300" s="108" t="s">
        <v>4383</v>
      </c>
      <c r="C5300" s="108" t="s">
        <v>4383</v>
      </c>
      <c r="D5300" s="107">
        <v>99999</v>
      </c>
      <c r="E5300" s="108" t="s">
        <v>118</v>
      </c>
      <c r="F5300" s="108" t="s">
        <v>679</v>
      </c>
      <c r="G5300" s="108" t="s">
        <v>24</v>
      </c>
      <c r="H5300" s="108" t="s">
        <v>606</v>
      </c>
      <c r="I5300" s="108" t="s">
        <v>607</v>
      </c>
      <c r="J5300" s="109">
        <v>0</v>
      </c>
      <c r="K5300" s="107">
        <v>2020</v>
      </c>
      <c r="L5300" s="98"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98" t="b">
        <f t="shared" si="82"/>
        <v>1</v>
      </c>
    </row>
    <row r="5301" spans="1:13">
      <c r="A5301" s="107">
        <v>99999</v>
      </c>
      <c r="B5301" s="108" t="s">
        <v>4383</v>
      </c>
      <c r="C5301" s="108" t="s">
        <v>4383</v>
      </c>
      <c r="D5301" s="107">
        <v>99999</v>
      </c>
      <c r="E5301" s="108" t="s">
        <v>118</v>
      </c>
      <c r="F5301" s="108" t="s">
        <v>1570</v>
      </c>
      <c r="G5301" s="108" t="s">
        <v>24</v>
      </c>
      <c r="H5301" s="108" t="s">
        <v>606</v>
      </c>
      <c r="I5301" s="108" t="s">
        <v>607</v>
      </c>
      <c r="J5301" s="109">
        <v>0</v>
      </c>
      <c r="K5301" s="107">
        <v>2020</v>
      </c>
      <c r="L5301" s="98"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98" t="b">
        <f t="shared" si="82"/>
        <v>0</v>
      </c>
    </row>
    <row r="5302" spans="1:13">
      <c r="A5302" s="107">
        <v>99999</v>
      </c>
      <c r="B5302" s="108" t="s">
        <v>4383</v>
      </c>
      <c r="C5302" s="108" t="s">
        <v>4383</v>
      </c>
      <c r="D5302" s="107">
        <v>99999</v>
      </c>
      <c r="E5302" s="108" t="s">
        <v>118</v>
      </c>
      <c r="F5302" s="108" t="s">
        <v>924</v>
      </c>
      <c r="G5302" s="108" t="s">
        <v>24</v>
      </c>
      <c r="H5302" s="108" t="s">
        <v>606</v>
      </c>
      <c r="I5302" s="108" t="s">
        <v>607</v>
      </c>
      <c r="J5302" s="109">
        <v>0</v>
      </c>
      <c r="K5302" s="107">
        <v>2020</v>
      </c>
      <c r="L5302" s="98"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98" t="b">
        <f t="shared" si="82"/>
        <v>0</v>
      </c>
    </row>
    <row r="5303" spans="1:13">
      <c r="A5303" s="107">
        <v>99999</v>
      </c>
      <c r="B5303" s="108" t="s">
        <v>4383</v>
      </c>
      <c r="C5303" s="108" t="s">
        <v>4383</v>
      </c>
      <c r="D5303" s="107">
        <v>99999</v>
      </c>
      <c r="E5303" s="108" t="s">
        <v>6</v>
      </c>
      <c r="F5303" s="108" t="s">
        <v>603</v>
      </c>
      <c r="G5303" s="108" t="s">
        <v>24</v>
      </c>
      <c r="H5303" s="108" t="s">
        <v>612</v>
      </c>
      <c r="I5303" s="108" t="s">
        <v>612</v>
      </c>
      <c r="J5303" s="109">
        <v>0</v>
      </c>
      <c r="K5303" s="107">
        <v>2020</v>
      </c>
      <c r="L5303" s="98"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98" t="b">
        <f t="shared" si="82"/>
        <v>1</v>
      </c>
    </row>
    <row r="5304" spans="1:13">
      <c r="A5304" s="107">
        <v>99999</v>
      </c>
      <c r="B5304" s="108" t="s">
        <v>4383</v>
      </c>
      <c r="C5304" s="108" t="s">
        <v>4383</v>
      </c>
      <c r="D5304" s="107">
        <v>99999</v>
      </c>
      <c r="E5304" s="108" t="s">
        <v>3</v>
      </c>
      <c r="F5304" s="108" t="s">
        <v>924</v>
      </c>
      <c r="G5304" s="108" t="s">
        <v>24</v>
      </c>
      <c r="H5304" s="108" t="s">
        <v>612</v>
      </c>
      <c r="I5304" s="108" t="s">
        <v>612</v>
      </c>
      <c r="J5304" s="109">
        <v>0</v>
      </c>
      <c r="K5304" s="107">
        <v>2020</v>
      </c>
      <c r="L5304" s="98"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98" t="b">
        <f t="shared" si="82"/>
        <v>0</v>
      </c>
    </row>
    <row r="5305" spans="1:13">
      <c r="A5305" s="107">
        <v>99999</v>
      </c>
      <c r="B5305" s="108" t="s">
        <v>4383</v>
      </c>
      <c r="C5305" s="108" t="s">
        <v>4383</v>
      </c>
      <c r="D5305" s="107">
        <v>99999</v>
      </c>
      <c r="E5305" s="108" t="s">
        <v>14</v>
      </c>
      <c r="F5305" s="108" t="s">
        <v>603</v>
      </c>
      <c r="G5305" s="108" t="s">
        <v>24</v>
      </c>
      <c r="H5305" s="108" t="s">
        <v>612</v>
      </c>
      <c r="I5305" s="108" t="s">
        <v>612</v>
      </c>
      <c r="J5305" s="109">
        <v>0.70199999999999996</v>
      </c>
      <c r="K5305" s="107">
        <v>2020</v>
      </c>
      <c r="L5305" s="98"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98" t="b">
        <f t="shared" si="82"/>
        <v>1</v>
      </c>
    </row>
    <row r="5306" spans="1:13">
      <c r="A5306" s="107">
        <v>99999</v>
      </c>
      <c r="B5306" s="108" t="s">
        <v>4383</v>
      </c>
      <c r="C5306" s="108" t="s">
        <v>4383</v>
      </c>
      <c r="D5306" s="107">
        <v>99999</v>
      </c>
      <c r="E5306" s="108" t="s">
        <v>16</v>
      </c>
      <c r="F5306" s="108" t="s">
        <v>870</v>
      </c>
      <c r="G5306" s="108" t="s">
        <v>24</v>
      </c>
      <c r="H5306" s="108" t="s">
        <v>612</v>
      </c>
      <c r="I5306" s="108" t="s">
        <v>612</v>
      </c>
      <c r="J5306" s="109">
        <v>0</v>
      </c>
      <c r="K5306" s="107">
        <v>2020</v>
      </c>
      <c r="L5306" s="98"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98" t="b">
        <f t="shared" si="82"/>
        <v>1</v>
      </c>
    </row>
    <row r="5307" spans="1:13">
      <c r="A5307" s="107">
        <v>99999</v>
      </c>
      <c r="B5307" s="108" t="s">
        <v>4383</v>
      </c>
      <c r="C5307" s="108" t="s">
        <v>4383</v>
      </c>
      <c r="D5307" s="107">
        <v>99999</v>
      </c>
      <c r="E5307" s="108" t="s">
        <v>24</v>
      </c>
      <c r="F5307" s="108" t="s">
        <v>973</v>
      </c>
      <c r="G5307" s="108" t="s">
        <v>24</v>
      </c>
      <c r="H5307" s="108" t="s">
        <v>612</v>
      </c>
      <c r="I5307" s="108" t="s">
        <v>612</v>
      </c>
      <c r="J5307" s="109">
        <v>0</v>
      </c>
      <c r="K5307" s="107">
        <v>2020</v>
      </c>
      <c r="L5307" s="98"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98" t="b">
        <f t="shared" si="82"/>
        <v>0</v>
      </c>
    </row>
    <row r="5308" spans="1:13">
      <c r="A5308" s="107">
        <v>99999</v>
      </c>
      <c r="B5308" s="108" t="s">
        <v>4383</v>
      </c>
      <c r="C5308" s="108" t="s">
        <v>4383</v>
      </c>
      <c r="D5308" s="107">
        <v>99999</v>
      </c>
      <c r="E5308" s="108" t="s">
        <v>31</v>
      </c>
      <c r="F5308" s="108" t="s">
        <v>603</v>
      </c>
      <c r="G5308" s="108" t="s">
        <v>24</v>
      </c>
      <c r="H5308" s="108" t="s">
        <v>612</v>
      </c>
      <c r="I5308" s="108" t="s">
        <v>612</v>
      </c>
      <c r="J5308" s="109">
        <v>35.082000000000001</v>
      </c>
      <c r="K5308" s="107">
        <v>2020</v>
      </c>
      <c r="L5308" s="98"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98" t="b">
        <f t="shared" si="82"/>
        <v>1</v>
      </c>
    </row>
    <row r="5309" spans="1:13">
      <c r="A5309" s="107">
        <v>99999</v>
      </c>
      <c r="B5309" s="108" t="s">
        <v>4383</v>
      </c>
      <c r="C5309" s="108" t="s">
        <v>4383</v>
      </c>
      <c r="D5309" s="107">
        <v>99999</v>
      </c>
      <c r="E5309" s="108" t="s">
        <v>31</v>
      </c>
      <c r="F5309" s="108" t="s">
        <v>679</v>
      </c>
      <c r="G5309" s="108" t="s">
        <v>24</v>
      </c>
      <c r="H5309" s="108" t="s">
        <v>612</v>
      </c>
      <c r="I5309" s="108" t="s">
        <v>612</v>
      </c>
      <c r="J5309" s="109">
        <v>0</v>
      </c>
      <c r="K5309" s="107">
        <v>2020</v>
      </c>
      <c r="L5309" s="98"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98" t="b">
        <f t="shared" si="82"/>
        <v>1</v>
      </c>
    </row>
    <row r="5310" spans="1:13">
      <c r="A5310" s="107">
        <v>99999</v>
      </c>
      <c r="B5310" s="108" t="s">
        <v>4383</v>
      </c>
      <c r="C5310" s="108" t="s">
        <v>4383</v>
      </c>
      <c r="D5310" s="107">
        <v>99999</v>
      </c>
      <c r="E5310" s="108" t="s">
        <v>31</v>
      </c>
      <c r="F5310" s="108" t="s">
        <v>870</v>
      </c>
      <c r="G5310" s="108" t="s">
        <v>24</v>
      </c>
      <c r="H5310" s="108" t="s">
        <v>612</v>
      </c>
      <c r="I5310" s="108" t="s">
        <v>612</v>
      </c>
      <c r="J5310" s="109">
        <v>0</v>
      </c>
      <c r="K5310" s="107">
        <v>2020</v>
      </c>
      <c r="L5310" s="98"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98" t="b">
        <f t="shared" si="82"/>
        <v>1</v>
      </c>
    </row>
    <row r="5311" spans="1:13">
      <c r="A5311" s="107">
        <v>99999</v>
      </c>
      <c r="B5311" s="108" t="s">
        <v>4383</v>
      </c>
      <c r="C5311" s="108" t="s">
        <v>4383</v>
      </c>
      <c r="D5311" s="107">
        <v>99999</v>
      </c>
      <c r="E5311" s="108" t="s">
        <v>50</v>
      </c>
      <c r="F5311" s="108" t="s">
        <v>603</v>
      </c>
      <c r="G5311" s="108" t="s">
        <v>24</v>
      </c>
      <c r="H5311" s="108" t="s">
        <v>612</v>
      </c>
      <c r="I5311" s="108" t="s">
        <v>612</v>
      </c>
      <c r="J5311" s="109">
        <v>52.335999999999999</v>
      </c>
      <c r="K5311" s="107">
        <v>2020</v>
      </c>
      <c r="L5311" s="98"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98" t="b">
        <f t="shared" si="82"/>
        <v>1</v>
      </c>
    </row>
    <row r="5312" spans="1:13">
      <c r="A5312" s="107">
        <v>99999</v>
      </c>
      <c r="B5312" s="108" t="s">
        <v>4383</v>
      </c>
      <c r="C5312" s="108" t="s">
        <v>4383</v>
      </c>
      <c r="D5312" s="107">
        <v>99999</v>
      </c>
      <c r="E5312" s="108" t="s">
        <v>71</v>
      </c>
      <c r="F5312" s="108" t="s">
        <v>603</v>
      </c>
      <c r="G5312" s="108" t="s">
        <v>24</v>
      </c>
      <c r="H5312" s="108" t="s">
        <v>612</v>
      </c>
      <c r="I5312" s="108" t="s">
        <v>612</v>
      </c>
      <c r="J5312" s="109">
        <v>148.04499999999999</v>
      </c>
      <c r="K5312" s="107">
        <v>2020</v>
      </c>
      <c r="L5312" s="98"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98" t="b">
        <f t="shared" si="82"/>
        <v>1</v>
      </c>
    </row>
    <row r="5313" spans="1:13">
      <c r="A5313" s="107">
        <v>99999</v>
      </c>
      <c r="B5313" s="108" t="s">
        <v>4383</v>
      </c>
      <c r="C5313" s="108" t="s">
        <v>4383</v>
      </c>
      <c r="D5313" s="107">
        <v>99999</v>
      </c>
      <c r="E5313" s="108" t="s">
        <v>71</v>
      </c>
      <c r="F5313" s="108" t="s">
        <v>679</v>
      </c>
      <c r="G5313" s="108" t="s">
        <v>24</v>
      </c>
      <c r="H5313" s="108" t="s">
        <v>612</v>
      </c>
      <c r="I5313" s="108" t="s">
        <v>612</v>
      </c>
      <c r="J5313" s="109">
        <v>720.37199999999996</v>
      </c>
      <c r="K5313" s="107">
        <v>2020</v>
      </c>
      <c r="L5313" s="98"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98" t="b">
        <f t="shared" si="82"/>
        <v>1</v>
      </c>
    </row>
    <row r="5314" spans="1:13">
      <c r="A5314" s="107">
        <v>99999</v>
      </c>
      <c r="B5314" s="108" t="s">
        <v>4383</v>
      </c>
      <c r="C5314" s="108" t="s">
        <v>4383</v>
      </c>
      <c r="D5314" s="107">
        <v>99999</v>
      </c>
      <c r="E5314" s="108" t="s">
        <v>71</v>
      </c>
      <c r="F5314" s="108" t="s">
        <v>870</v>
      </c>
      <c r="G5314" s="108" t="s">
        <v>24</v>
      </c>
      <c r="H5314" s="108" t="s">
        <v>612</v>
      </c>
      <c r="I5314" s="108" t="s">
        <v>612</v>
      </c>
      <c r="J5314" s="109">
        <v>0</v>
      </c>
      <c r="K5314" s="107">
        <v>2020</v>
      </c>
      <c r="L5314" s="98"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98" t="b">
        <f t="shared" si="82"/>
        <v>1</v>
      </c>
    </row>
    <row r="5315" spans="1:13">
      <c r="A5315" s="107">
        <v>99999</v>
      </c>
      <c r="B5315" s="108" t="s">
        <v>4383</v>
      </c>
      <c r="C5315" s="108" t="s">
        <v>4383</v>
      </c>
      <c r="D5315" s="107">
        <v>99999</v>
      </c>
      <c r="E5315" s="108" t="s">
        <v>68</v>
      </c>
      <c r="F5315" s="108" t="s">
        <v>973</v>
      </c>
      <c r="G5315" s="108" t="s">
        <v>24</v>
      </c>
      <c r="H5315" s="108" t="s">
        <v>612</v>
      </c>
      <c r="I5315" s="108" t="s">
        <v>612</v>
      </c>
      <c r="J5315" s="109">
        <v>14.343999999999999</v>
      </c>
      <c r="K5315" s="107">
        <v>2020</v>
      </c>
      <c r="L5315" s="98"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98" t="b">
        <f t="shared" si="82"/>
        <v>0</v>
      </c>
    </row>
    <row r="5316" spans="1:13">
      <c r="A5316" s="107">
        <v>99999</v>
      </c>
      <c r="B5316" s="108" t="s">
        <v>4383</v>
      </c>
      <c r="C5316" s="108" t="s">
        <v>4383</v>
      </c>
      <c r="D5316" s="107">
        <v>99999</v>
      </c>
      <c r="E5316" s="108" t="s">
        <v>76</v>
      </c>
      <c r="F5316" s="108" t="s">
        <v>603</v>
      </c>
      <c r="G5316" s="108" t="s">
        <v>24</v>
      </c>
      <c r="H5316" s="108" t="s">
        <v>612</v>
      </c>
      <c r="I5316" s="108" t="s">
        <v>612</v>
      </c>
      <c r="J5316" s="109">
        <v>0</v>
      </c>
      <c r="K5316" s="107">
        <v>2020</v>
      </c>
      <c r="L5316" s="98"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98" t="b">
        <f t="shared" si="82"/>
        <v>1</v>
      </c>
    </row>
    <row r="5317" spans="1:13">
      <c r="A5317" s="107">
        <v>99999</v>
      </c>
      <c r="B5317" s="108" t="s">
        <v>4383</v>
      </c>
      <c r="C5317" s="108" t="s">
        <v>4383</v>
      </c>
      <c r="D5317" s="107">
        <v>99999</v>
      </c>
      <c r="E5317" s="108" t="s">
        <v>76</v>
      </c>
      <c r="F5317" s="108" t="s">
        <v>679</v>
      </c>
      <c r="G5317" s="108" t="s">
        <v>24</v>
      </c>
      <c r="H5317" s="108" t="s">
        <v>612</v>
      </c>
      <c r="I5317" s="108" t="s">
        <v>612</v>
      </c>
      <c r="J5317" s="109">
        <v>817.005</v>
      </c>
      <c r="K5317" s="107">
        <v>2020</v>
      </c>
      <c r="L5317" s="98"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98" t="b">
        <f t="shared" si="82"/>
        <v>1</v>
      </c>
    </row>
    <row r="5318" spans="1:13">
      <c r="A5318" s="107">
        <v>99999</v>
      </c>
      <c r="B5318" s="108" t="s">
        <v>4383</v>
      </c>
      <c r="C5318" s="108" t="s">
        <v>4383</v>
      </c>
      <c r="D5318" s="107">
        <v>99999</v>
      </c>
      <c r="E5318" s="108" t="s">
        <v>76</v>
      </c>
      <c r="F5318" s="108" t="s">
        <v>870</v>
      </c>
      <c r="G5318" s="108" t="s">
        <v>24</v>
      </c>
      <c r="H5318" s="108" t="s">
        <v>612</v>
      </c>
      <c r="I5318" s="108" t="s">
        <v>612</v>
      </c>
      <c r="J5318" s="109">
        <v>0</v>
      </c>
      <c r="K5318" s="107">
        <v>2020</v>
      </c>
      <c r="L5318" s="98"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98" t="b">
        <f t="shared" si="82"/>
        <v>1</v>
      </c>
    </row>
    <row r="5319" spans="1:13">
      <c r="A5319" s="107">
        <v>99999</v>
      </c>
      <c r="B5319" s="108" t="s">
        <v>4383</v>
      </c>
      <c r="C5319" s="108" t="s">
        <v>4383</v>
      </c>
      <c r="D5319" s="107">
        <v>99999</v>
      </c>
      <c r="E5319" s="108" t="s">
        <v>84</v>
      </c>
      <c r="F5319" s="108" t="s">
        <v>603</v>
      </c>
      <c r="G5319" s="108" t="s">
        <v>24</v>
      </c>
      <c r="H5319" s="108" t="s">
        <v>612</v>
      </c>
      <c r="I5319" s="108" t="s">
        <v>612</v>
      </c>
      <c r="J5319" s="109">
        <v>0</v>
      </c>
      <c r="K5319" s="107">
        <v>2020</v>
      </c>
      <c r="L5319" s="98"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98" t="b">
        <f t="shared" si="82"/>
        <v>1</v>
      </c>
    </row>
    <row r="5320" spans="1:13">
      <c r="A5320" s="107">
        <v>99999</v>
      </c>
      <c r="B5320" s="108" t="s">
        <v>4383</v>
      </c>
      <c r="C5320" s="108" t="s">
        <v>4383</v>
      </c>
      <c r="D5320" s="107">
        <v>99999</v>
      </c>
      <c r="E5320" s="108" t="s">
        <v>80</v>
      </c>
      <c r="F5320" s="108" t="s">
        <v>603</v>
      </c>
      <c r="G5320" s="108" t="s">
        <v>24</v>
      </c>
      <c r="H5320" s="108" t="s">
        <v>612</v>
      </c>
      <c r="I5320" s="108" t="s">
        <v>612</v>
      </c>
      <c r="J5320" s="109">
        <v>0</v>
      </c>
      <c r="K5320" s="107">
        <v>2020</v>
      </c>
      <c r="L5320" s="98"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98"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07">
        <v>99999</v>
      </c>
      <c r="B5321" s="108" t="s">
        <v>4383</v>
      </c>
      <c r="C5321" s="108" t="s">
        <v>4383</v>
      </c>
      <c r="D5321" s="107">
        <v>99999</v>
      </c>
      <c r="E5321" s="108" t="s">
        <v>104</v>
      </c>
      <c r="F5321" s="108" t="s">
        <v>603</v>
      </c>
      <c r="G5321" s="108" t="s">
        <v>24</v>
      </c>
      <c r="H5321" s="108" t="s">
        <v>612</v>
      </c>
      <c r="I5321" s="108" t="s">
        <v>612</v>
      </c>
      <c r="J5321" s="109">
        <v>0</v>
      </c>
      <c r="K5321" s="107">
        <v>2020</v>
      </c>
      <c r="L5321" s="98"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98" t="b">
        <f t="shared" si="83"/>
        <v>1</v>
      </c>
    </row>
    <row r="5322" spans="1:13">
      <c r="A5322" s="107">
        <v>99999</v>
      </c>
      <c r="B5322" s="108" t="s">
        <v>4383</v>
      </c>
      <c r="C5322" s="108" t="s">
        <v>4383</v>
      </c>
      <c r="D5322" s="107">
        <v>99999</v>
      </c>
      <c r="E5322" s="108" t="s">
        <v>97</v>
      </c>
      <c r="F5322" s="108" t="s">
        <v>679</v>
      </c>
      <c r="G5322" s="108" t="s">
        <v>24</v>
      </c>
      <c r="H5322" s="108" t="s">
        <v>612</v>
      </c>
      <c r="I5322" s="108" t="s">
        <v>612</v>
      </c>
      <c r="J5322" s="109">
        <v>1108.961</v>
      </c>
      <c r="K5322" s="107">
        <v>2020</v>
      </c>
      <c r="L5322" s="98"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98" t="b">
        <f t="shared" si="83"/>
        <v>1</v>
      </c>
    </row>
    <row r="5323" spans="1:13">
      <c r="A5323" s="107">
        <v>99999</v>
      </c>
      <c r="B5323" s="108" t="s">
        <v>4383</v>
      </c>
      <c r="C5323" s="108" t="s">
        <v>4383</v>
      </c>
      <c r="D5323" s="107">
        <v>99999</v>
      </c>
      <c r="E5323" s="108" t="s">
        <v>97</v>
      </c>
      <c r="F5323" s="108" t="s">
        <v>870</v>
      </c>
      <c r="G5323" s="108" t="s">
        <v>24</v>
      </c>
      <c r="H5323" s="108" t="s">
        <v>612</v>
      </c>
      <c r="I5323" s="108" t="s">
        <v>612</v>
      </c>
      <c r="J5323" s="109">
        <v>121.64</v>
      </c>
      <c r="K5323" s="107">
        <v>2020</v>
      </c>
      <c r="L5323" s="98"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98" t="b">
        <f t="shared" si="83"/>
        <v>1</v>
      </c>
    </row>
    <row r="5324" spans="1:13">
      <c r="A5324" s="107">
        <v>99999</v>
      </c>
      <c r="B5324" s="108" t="s">
        <v>4383</v>
      </c>
      <c r="C5324" s="108" t="s">
        <v>4383</v>
      </c>
      <c r="D5324" s="107">
        <v>99999</v>
      </c>
      <c r="E5324" s="108" t="s">
        <v>97</v>
      </c>
      <c r="F5324" s="108" t="s">
        <v>924</v>
      </c>
      <c r="G5324" s="108" t="s">
        <v>24</v>
      </c>
      <c r="H5324" s="108" t="s">
        <v>612</v>
      </c>
      <c r="I5324" s="108" t="s">
        <v>612</v>
      </c>
      <c r="J5324" s="109">
        <v>0</v>
      </c>
      <c r="K5324" s="107">
        <v>2020</v>
      </c>
      <c r="L5324" s="98"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98" t="b">
        <f t="shared" si="83"/>
        <v>0</v>
      </c>
    </row>
    <row r="5325" spans="1:13">
      <c r="A5325" s="107">
        <v>99999</v>
      </c>
      <c r="B5325" s="108" t="s">
        <v>4383</v>
      </c>
      <c r="C5325" s="108" t="s">
        <v>4383</v>
      </c>
      <c r="D5325" s="107">
        <v>99999</v>
      </c>
      <c r="E5325" s="108" t="s">
        <v>102</v>
      </c>
      <c r="F5325" s="108" t="s">
        <v>603</v>
      </c>
      <c r="G5325" s="108" t="s">
        <v>24</v>
      </c>
      <c r="H5325" s="108" t="s">
        <v>612</v>
      </c>
      <c r="I5325" s="108" t="s">
        <v>612</v>
      </c>
      <c r="J5325" s="109">
        <v>8821.509</v>
      </c>
      <c r="K5325" s="107">
        <v>2020</v>
      </c>
      <c r="L5325" s="98"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98" t="b">
        <f t="shared" si="83"/>
        <v>1</v>
      </c>
    </row>
    <row r="5326" spans="1:13">
      <c r="A5326" s="107">
        <v>99999</v>
      </c>
      <c r="B5326" s="108" t="s">
        <v>4383</v>
      </c>
      <c r="C5326" s="108" t="s">
        <v>4383</v>
      </c>
      <c r="D5326" s="107">
        <v>99999</v>
      </c>
      <c r="E5326" s="108" t="s">
        <v>102</v>
      </c>
      <c r="F5326" s="108" t="s">
        <v>679</v>
      </c>
      <c r="G5326" s="108" t="s">
        <v>24</v>
      </c>
      <c r="H5326" s="108" t="s">
        <v>612</v>
      </c>
      <c r="I5326" s="108" t="s">
        <v>612</v>
      </c>
      <c r="J5326" s="109">
        <v>33.408999999999999</v>
      </c>
      <c r="K5326" s="107">
        <v>2020</v>
      </c>
      <c r="L5326" s="98"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98" t="b">
        <f t="shared" si="83"/>
        <v>1</v>
      </c>
    </row>
    <row r="5327" spans="1:13">
      <c r="A5327" s="107">
        <v>99999</v>
      </c>
      <c r="B5327" s="108" t="s">
        <v>4383</v>
      </c>
      <c r="C5327" s="108" t="s">
        <v>4383</v>
      </c>
      <c r="D5327" s="107">
        <v>99999</v>
      </c>
      <c r="E5327" s="108" t="s">
        <v>102</v>
      </c>
      <c r="F5327" s="108" t="s">
        <v>870</v>
      </c>
      <c r="G5327" s="108" t="s">
        <v>24</v>
      </c>
      <c r="H5327" s="108" t="s">
        <v>612</v>
      </c>
      <c r="I5327" s="108" t="s">
        <v>612</v>
      </c>
      <c r="J5327" s="109">
        <v>6794.85</v>
      </c>
      <c r="K5327" s="107">
        <v>2020</v>
      </c>
      <c r="L5327" s="98"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98" t="b">
        <f t="shared" si="83"/>
        <v>1</v>
      </c>
    </row>
    <row r="5328" spans="1:13">
      <c r="A5328" s="107">
        <v>99999</v>
      </c>
      <c r="B5328" s="108" t="s">
        <v>4383</v>
      </c>
      <c r="C5328" s="108" t="s">
        <v>4383</v>
      </c>
      <c r="D5328" s="107">
        <v>99999</v>
      </c>
      <c r="E5328" s="108" t="s">
        <v>102</v>
      </c>
      <c r="F5328" s="108" t="s">
        <v>973</v>
      </c>
      <c r="G5328" s="108" t="s">
        <v>24</v>
      </c>
      <c r="H5328" s="108" t="s">
        <v>612</v>
      </c>
      <c r="I5328" s="108" t="s">
        <v>612</v>
      </c>
      <c r="J5328" s="109">
        <v>1175.251</v>
      </c>
      <c r="K5328" s="107">
        <v>2020</v>
      </c>
      <c r="L5328" s="98"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98" t="b">
        <f t="shared" si="83"/>
        <v>0</v>
      </c>
    </row>
    <row r="5329" spans="1:13">
      <c r="A5329" s="107">
        <v>99999</v>
      </c>
      <c r="B5329" s="108" t="s">
        <v>4383</v>
      </c>
      <c r="C5329" s="108" t="s">
        <v>4383</v>
      </c>
      <c r="D5329" s="107">
        <v>99999</v>
      </c>
      <c r="E5329" s="108" t="s">
        <v>112</v>
      </c>
      <c r="F5329" s="108" t="s">
        <v>603</v>
      </c>
      <c r="G5329" s="108" t="s">
        <v>24</v>
      </c>
      <c r="H5329" s="108" t="s">
        <v>612</v>
      </c>
      <c r="I5329" s="108" t="s">
        <v>612</v>
      </c>
      <c r="J5329" s="109">
        <v>0</v>
      </c>
      <c r="K5329" s="107">
        <v>2020</v>
      </c>
      <c r="L5329" s="98"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98" t="b">
        <f t="shared" si="83"/>
        <v>1</v>
      </c>
    </row>
    <row r="5330" spans="1:13">
      <c r="A5330" s="107">
        <v>99999</v>
      </c>
      <c r="B5330" s="108" t="s">
        <v>4383</v>
      </c>
      <c r="C5330" s="108" t="s">
        <v>4383</v>
      </c>
      <c r="D5330" s="107">
        <v>99999</v>
      </c>
      <c r="E5330" s="108" t="s">
        <v>115</v>
      </c>
      <c r="F5330" s="108" t="s">
        <v>603</v>
      </c>
      <c r="G5330" s="108" t="s">
        <v>24</v>
      </c>
      <c r="H5330" s="108" t="s">
        <v>612</v>
      </c>
      <c r="I5330" s="108" t="s">
        <v>612</v>
      </c>
      <c r="J5330" s="109">
        <v>2071.663</v>
      </c>
      <c r="K5330" s="107">
        <v>2020</v>
      </c>
      <c r="L5330" s="98"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98" t="b">
        <f t="shared" si="83"/>
        <v>1</v>
      </c>
    </row>
    <row r="5331" spans="1:13">
      <c r="A5331" s="107">
        <v>99999</v>
      </c>
      <c r="B5331" s="108" t="s">
        <v>4383</v>
      </c>
      <c r="C5331" s="108" t="s">
        <v>4383</v>
      </c>
      <c r="D5331" s="107">
        <v>99999</v>
      </c>
      <c r="E5331" s="108" t="s">
        <v>115</v>
      </c>
      <c r="F5331" s="108" t="s">
        <v>973</v>
      </c>
      <c r="G5331" s="108" t="s">
        <v>24</v>
      </c>
      <c r="H5331" s="108" t="s">
        <v>612</v>
      </c>
      <c r="I5331" s="108" t="s">
        <v>612</v>
      </c>
      <c r="J5331" s="109">
        <v>80.769000000000005</v>
      </c>
      <c r="K5331" s="107">
        <v>2020</v>
      </c>
      <c r="L5331" s="98"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98" t="b">
        <f t="shared" si="83"/>
        <v>0</v>
      </c>
    </row>
    <row r="5332" spans="1:13">
      <c r="A5332" s="107">
        <v>99999</v>
      </c>
      <c r="B5332" s="108" t="s">
        <v>4383</v>
      </c>
      <c r="C5332" s="108" t="s">
        <v>4383</v>
      </c>
      <c r="D5332" s="107">
        <v>99999</v>
      </c>
      <c r="E5332" s="108" t="s">
        <v>118</v>
      </c>
      <c r="F5332" s="108" t="s">
        <v>679</v>
      </c>
      <c r="G5332" s="108" t="s">
        <v>24</v>
      </c>
      <c r="H5332" s="108" t="s">
        <v>612</v>
      </c>
      <c r="I5332" s="108" t="s">
        <v>612</v>
      </c>
      <c r="J5332" s="109">
        <v>0</v>
      </c>
      <c r="K5332" s="107">
        <v>2020</v>
      </c>
      <c r="L5332" s="98"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98" t="b">
        <f t="shared" si="83"/>
        <v>1</v>
      </c>
    </row>
    <row r="5333" spans="1:13">
      <c r="A5333" s="107">
        <v>99999</v>
      </c>
      <c r="B5333" s="108" t="s">
        <v>4383</v>
      </c>
      <c r="C5333" s="108" t="s">
        <v>4383</v>
      </c>
      <c r="D5333" s="107">
        <v>99999</v>
      </c>
      <c r="E5333" s="108" t="s">
        <v>118</v>
      </c>
      <c r="F5333" s="108" t="s">
        <v>1570</v>
      </c>
      <c r="G5333" s="108" t="s">
        <v>24</v>
      </c>
      <c r="H5333" s="108" t="s">
        <v>612</v>
      </c>
      <c r="I5333" s="108" t="s">
        <v>612</v>
      </c>
      <c r="J5333" s="109">
        <v>0</v>
      </c>
      <c r="K5333" s="107">
        <v>2020</v>
      </c>
      <c r="L5333" s="98"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98" t="b">
        <f t="shared" si="83"/>
        <v>0</v>
      </c>
    </row>
    <row r="5334" spans="1:13">
      <c r="A5334" s="107">
        <v>99999</v>
      </c>
      <c r="B5334" s="108" t="s">
        <v>4383</v>
      </c>
      <c r="C5334" s="108" t="s">
        <v>4383</v>
      </c>
      <c r="D5334" s="107">
        <v>99999</v>
      </c>
      <c r="E5334" s="108" t="s">
        <v>118</v>
      </c>
      <c r="F5334" s="108" t="s">
        <v>924</v>
      </c>
      <c r="G5334" s="108" t="s">
        <v>24</v>
      </c>
      <c r="H5334" s="108" t="s">
        <v>612</v>
      </c>
      <c r="I5334" s="108" t="s">
        <v>612</v>
      </c>
      <c r="J5334" s="109">
        <v>0</v>
      </c>
      <c r="K5334" s="107">
        <v>2020</v>
      </c>
      <c r="L5334" s="98"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98" t="b">
        <f t="shared" si="83"/>
        <v>0</v>
      </c>
    </row>
    <row r="5335" spans="1:13">
      <c r="A5335" s="107">
        <v>99999</v>
      </c>
      <c r="B5335" s="108" t="s">
        <v>4383</v>
      </c>
      <c r="C5335" s="108" t="s">
        <v>4383</v>
      </c>
      <c r="D5335" s="107">
        <v>99999</v>
      </c>
      <c r="E5335" s="108" t="s">
        <v>121</v>
      </c>
      <c r="F5335" s="108" t="s">
        <v>679</v>
      </c>
      <c r="G5335" s="108" t="s">
        <v>24</v>
      </c>
      <c r="H5335" s="108" t="s">
        <v>612</v>
      </c>
      <c r="I5335" s="108" t="s">
        <v>612</v>
      </c>
      <c r="J5335" s="109">
        <v>3848.8989999999999</v>
      </c>
      <c r="K5335" s="107">
        <v>2020</v>
      </c>
      <c r="L5335" s="98"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98" t="b">
        <f t="shared" si="83"/>
        <v>1</v>
      </c>
    </row>
    <row r="5336" spans="1:13">
      <c r="A5336" s="107">
        <v>99999</v>
      </c>
      <c r="B5336" s="108" t="s">
        <v>4383</v>
      </c>
      <c r="C5336" s="108" t="s">
        <v>4383</v>
      </c>
      <c r="D5336" s="107">
        <v>99999</v>
      </c>
      <c r="E5336" s="108" t="s">
        <v>132</v>
      </c>
      <c r="F5336" s="108" t="s">
        <v>603</v>
      </c>
      <c r="G5336" s="108" t="s">
        <v>24</v>
      </c>
      <c r="H5336" s="108" t="s">
        <v>612</v>
      </c>
      <c r="I5336" s="108" t="s">
        <v>612</v>
      </c>
      <c r="J5336" s="109">
        <v>12.959</v>
      </c>
      <c r="K5336" s="107">
        <v>2020</v>
      </c>
      <c r="L5336" s="98"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98" t="b">
        <f t="shared" si="83"/>
        <v>1</v>
      </c>
    </row>
    <row r="5337" spans="1:13">
      <c r="A5337" s="107">
        <v>99999</v>
      </c>
      <c r="B5337" s="108" t="s">
        <v>4383</v>
      </c>
      <c r="C5337" s="108" t="s">
        <v>4383</v>
      </c>
      <c r="D5337" s="107">
        <v>99999</v>
      </c>
      <c r="E5337" s="108" t="s">
        <v>132</v>
      </c>
      <c r="F5337" s="108" t="s">
        <v>679</v>
      </c>
      <c r="G5337" s="108" t="s">
        <v>24</v>
      </c>
      <c r="H5337" s="108" t="s">
        <v>612</v>
      </c>
      <c r="I5337" s="108" t="s">
        <v>612</v>
      </c>
      <c r="J5337" s="109">
        <v>0</v>
      </c>
      <c r="K5337" s="107">
        <v>2020</v>
      </c>
      <c r="L5337" s="98"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98" t="b">
        <f t="shared" si="83"/>
        <v>1</v>
      </c>
    </row>
    <row r="5338" spans="1:13">
      <c r="A5338" s="107">
        <v>99999</v>
      </c>
      <c r="B5338" s="108" t="s">
        <v>4383</v>
      </c>
      <c r="C5338" s="108" t="s">
        <v>4383</v>
      </c>
      <c r="D5338" s="107">
        <v>99999</v>
      </c>
      <c r="E5338" s="108" t="s">
        <v>132</v>
      </c>
      <c r="F5338" s="108" t="s">
        <v>973</v>
      </c>
      <c r="G5338" s="108" t="s">
        <v>24</v>
      </c>
      <c r="H5338" s="108" t="s">
        <v>612</v>
      </c>
      <c r="I5338" s="108" t="s">
        <v>612</v>
      </c>
      <c r="J5338" s="109">
        <v>0</v>
      </c>
      <c r="K5338" s="107">
        <v>2020</v>
      </c>
      <c r="L5338" s="98"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98" t="b">
        <f t="shared" si="83"/>
        <v>0</v>
      </c>
    </row>
    <row r="5339" spans="1:13">
      <c r="A5339" s="107">
        <v>99999</v>
      </c>
      <c r="B5339" s="108" t="s">
        <v>4383</v>
      </c>
      <c r="C5339" s="108" t="s">
        <v>4383</v>
      </c>
      <c r="D5339" s="107">
        <v>99999</v>
      </c>
      <c r="E5339" s="108" t="s">
        <v>140</v>
      </c>
      <c r="F5339" s="108" t="s">
        <v>603</v>
      </c>
      <c r="G5339" s="108" t="s">
        <v>24</v>
      </c>
      <c r="H5339" s="108" t="s">
        <v>612</v>
      </c>
      <c r="I5339" s="108" t="s">
        <v>612</v>
      </c>
      <c r="J5339" s="109">
        <v>3939.5770000000002</v>
      </c>
      <c r="K5339" s="107">
        <v>2020</v>
      </c>
      <c r="L5339" s="98"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98" t="b">
        <f t="shared" si="83"/>
        <v>1</v>
      </c>
    </row>
    <row r="5340" spans="1:13">
      <c r="A5340" s="107">
        <v>99999</v>
      </c>
      <c r="B5340" s="108" t="s">
        <v>4383</v>
      </c>
      <c r="C5340" s="108" t="s">
        <v>4383</v>
      </c>
      <c r="D5340" s="107">
        <v>99999</v>
      </c>
      <c r="E5340" s="108" t="s">
        <v>148</v>
      </c>
      <c r="F5340" s="108" t="s">
        <v>603</v>
      </c>
      <c r="G5340" s="108" t="s">
        <v>24</v>
      </c>
      <c r="H5340" s="108" t="s">
        <v>612</v>
      </c>
      <c r="I5340" s="108" t="s">
        <v>612</v>
      </c>
      <c r="J5340" s="109">
        <v>1500.596</v>
      </c>
      <c r="K5340" s="107">
        <v>2020</v>
      </c>
      <c r="L5340" s="98"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98" t="b">
        <f t="shared" si="83"/>
        <v>1</v>
      </c>
    </row>
    <row r="5341" spans="1:13">
      <c r="A5341" s="107">
        <v>99999</v>
      </c>
      <c r="B5341" s="108" t="s">
        <v>4383</v>
      </c>
      <c r="C5341" s="108" t="s">
        <v>4383</v>
      </c>
      <c r="D5341" s="107">
        <v>99999</v>
      </c>
      <c r="E5341" s="108" t="s">
        <v>148</v>
      </c>
      <c r="F5341" s="108" t="s">
        <v>924</v>
      </c>
      <c r="G5341" s="108" t="s">
        <v>24</v>
      </c>
      <c r="H5341" s="108" t="s">
        <v>612</v>
      </c>
      <c r="I5341" s="108" t="s">
        <v>612</v>
      </c>
      <c r="J5341" s="109">
        <v>0</v>
      </c>
      <c r="K5341" s="107">
        <v>2020</v>
      </c>
      <c r="L5341" s="98"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98" t="b">
        <f t="shared" si="83"/>
        <v>0</v>
      </c>
    </row>
    <row r="5342" spans="1:13">
      <c r="A5342" s="107">
        <v>99999</v>
      </c>
      <c r="B5342" s="108" t="s">
        <v>4383</v>
      </c>
      <c r="C5342" s="108" t="s">
        <v>4383</v>
      </c>
      <c r="D5342" s="107">
        <v>99999</v>
      </c>
      <c r="E5342" s="108" t="s">
        <v>31</v>
      </c>
      <c r="F5342" s="108" t="s">
        <v>603</v>
      </c>
      <c r="G5342" s="108" t="s">
        <v>24</v>
      </c>
      <c r="H5342" s="108" t="s">
        <v>782</v>
      </c>
      <c r="I5342" s="108" t="s">
        <v>621</v>
      </c>
      <c r="J5342" s="109">
        <v>0</v>
      </c>
      <c r="K5342" s="107">
        <v>2020</v>
      </c>
      <c r="L5342" s="98"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98" t="b">
        <f t="shared" si="83"/>
        <v>1</v>
      </c>
    </row>
    <row r="5343" spans="1:13">
      <c r="A5343" s="107">
        <v>99999</v>
      </c>
      <c r="B5343" s="108" t="s">
        <v>4383</v>
      </c>
      <c r="C5343" s="108" t="s">
        <v>4383</v>
      </c>
      <c r="D5343" s="107">
        <v>99999</v>
      </c>
      <c r="E5343" s="108" t="s">
        <v>97</v>
      </c>
      <c r="F5343" s="108" t="s">
        <v>679</v>
      </c>
      <c r="G5343" s="108" t="s">
        <v>24</v>
      </c>
      <c r="H5343" s="108" t="s">
        <v>782</v>
      </c>
      <c r="I5343" s="108" t="s">
        <v>621</v>
      </c>
      <c r="J5343" s="109">
        <v>0</v>
      </c>
      <c r="K5343" s="107">
        <v>2020</v>
      </c>
      <c r="L5343" s="98"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98" t="b">
        <f t="shared" si="83"/>
        <v>1</v>
      </c>
    </row>
    <row r="5344" spans="1:13">
      <c r="A5344" s="107">
        <v>99999</v>
      </c>
      <c r="B5344" s="108" t="s">
        <v>4383</v>
      </c>
      <c r="C5344" s="108" t="s">
        <v>4383</v>
      </c>
      <c r="D5344" s="107">
        <v>99999</v>
      </c>
      <c r="E5344" s="108" t="s">
        <v>102</v>
      </c>
      <c r="F5344" s="108" t="s">
        <v>679</v>
      </c>
      <c r="G5344" s="108" t="s">
        <v>24</v>
      </c>
      <c r="H5344" s="108" t="s">
        <v>782</v>
      </c>
      <c r="I5344" s="108" t="s">
        <v>621</v>
      </c>
      <c r="J5344" s="109">
        <v>303.01100000000002</v>
      </c>
      <c r="K5344" s="107">
        <v>2020</v>
      </c>
      <c r="L5344" s="98"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98" t="b">
        <f t="shared" si="83"/>
        <v>1</v>
      </c>
    </row>
    <row r="5345" spans="1:13">
      <c r="A5345" s="107">
        <v>99999</v>
      </c>
      <c r="B5345" s="108" t="s">
        <v>4383</v>
      </c>
      <c r="C5345" s="108" t="s">
        <v>4383</v>
      </c>
      <c r="D5345" s="107">
        <v>99999</v>
      </c>
      <c r="E5345" s="108" t="s">
        <v>102</v>
      </c>
      <c r="F5345" s="108" t="s">
        <v>870</v>
      </c>
      <c r="G5345" s="108" t="s">
        <v>24</v>
      </c>
      <c r="H5345" s="108" t="s">
        <v>782</v>
      </c>
      <c r="I5345" s="108" t="s">
        <v>621</v>
      </c>
      <c r="J5345" s="109">
        <v>0</v>
      </c>
      <c r="K5345" s="107">
        <v>2020</v>
      </c>
      <c r="L5345" s="98"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98" t="b">
        <f t="shared" si="83"/>
        <v>1</v>
      </c>
    </row>
    <row r="5346" spans="1:13">
      <c r="A5346" s="107">
        <v>99999</v>
      </c>
      <c r="B5346" s="108" t="s">
        <v>4383</v>
      </c>
      <c r="C5346" s="108" t="s">
        <v>4383</v>
      </c>
      <c r="D5346" s="107">
        <v>99999</v>
      </c>
      <c r="E5346" s="108" t="s">
        <v>31</v>
      </c>
      <c r="F5346" s="108" t="s">
        <v>679</v>
      </c>
      <c r="G5346" s="108" t="s">
        <v>24</v>
      </c>
      <c r="H5346" s="108" t="s">
        <v>650</v>
      </c>
      <c r="I5346" s="108" t="s">
        <v>651</v>
      </c>
      <c r="J5346" s="109">
        <v>68411.937999999995</v>
      </c>
      <c r="K5346" s="107">
        <v>2020</v>
      </c>
      <c r="L5346" s="98"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98" t="b">
        <f t="shared" si="83"/>
        <v>1</v>
      </c>
    </row>
    <row r="5347" spans="1:13">
      <c r="A5347" s="107">
        <v>99999</v>
      </c>
      <c r="B5347" s="108" t="s">
        <v>4383</v>
      </c>
      <c r="C5347" s="108" t="s">
        <v>4383</v>
      </c>
      <c r="D5347" s="107">
        <v>99999</v>
      </c>
      <c r="E5347" s="108" t="s">
        <v>6</v>
      </c>
      <c r="F5347" s="108" t="s">
        <v>603</v>
      </c>
      <c r="G5347" s="108" t="s">
        <v>24</v>
      </c>
      <c r="H5347" s="108" t="s">
        <v>604</v>
      </c>
      <c r="I5347" s="108" t="s">
        <v>604</v>
      </c>
      <c r="J5347" s="109">
        <v>1176058.6000000001</v>
      </c>
      <c r="K5347" s="107">
        <v>2020</v>
      </c>
      <c r="L5347" s="98"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98" t="b">
        <f t="shared" si="83"/>
        <v>1</v>
      </c>
    </row>
    <row r="5348" spans="1:13">
      <c r="A5348" s="107">
        <v>99999</v>
      </c>
      <c r="B5348" s="108" t="s">
        <v>4383</v>
      </c>
      <c r="C5348" s="108" t="s">
        <v>4383</v>
      </c>
      <c r="D5348" s="107">
        <v>99999</v>
      </c>
      <c r="E5348" s="108" t="s">
        <v>3</v>
      </c>
      <c r="F5348" s="108" t="s">
        <v>603</v>
      </c>
      <c r="G5348" s="108" t="s">
        <v>24</v>
      </c>
      <c r="H5348" s="108" t="s">
        <v>604</v>
      </c>
      <c r="I5348" s="108" t="s">
        <v>604</v>
      </c>
      <c r="J5348" s="109">
        <v>455514.44</v>
      </c>
      <c r="K5348" s="107">
        <v>2020</v>
      </c>
      <c r="L5348" s="98"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98" t="b">
        <f t="shared" si="83"/>
        <v>1</v>
      </c>
    </row>
    <row r="5349" spans="1:13">
      <c r="A5349" s="107">
        <v>99999</v>
      </c>
      <c r="B5349" s="108" t="s">
        <v>4383</v>
      </c>
      <c r="C5349" s="108" t="s">
        <v>4383</v>
      </c>
      <c r="D5349" s="107">
        <v>99999</v>
      </c>
      <c r="E5349" s="108" t="s">
        <v>3</v>
      </c>
      <c r="F5349" s="108" t="s">
        <v>603</v>
      </c>
      <c r="G5349" s="108" t="s">
        <v>24</v>
      </c>
      <c r="H5349" s="108" t="s">
        <v>604</v>
      </c>
      <c r="I5349" s="108" t="s">
        <v>604</v>
      </c>
      <c r="J5349" s="109">
        <v>2222247.2000000002</v>
      </c>
      <c r="K5349" s="107">
        <v>2020</v>
      </c>
      <c r="L5349" s="98"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98" t="b">
        <f t="shared" si="83"/>
        <v>1</v>
      </c>
    </row>
    <row r="5350" spans="1:13">
      <c r="A5350" s="107">
        <v>99999</v>
      </c>
      <c r="B5350" s="108" t="s">
        <v>4383</v>
      </c>
      <c r="C5350" s="108" t="s">
        <v>4383</v>
      </c>
      <c r="D5350" s="107">
        <v>99999</v>
      </c>
      <c r="E5350" s="108" t="s">
        <v>3</v>
      </c>
      <c r="F5350" s="108" t="s">
        <v>924</v>
      </c>
      <c r="G5350" s="108" t="s">
        <v>24</v>
      </c>
      <c r="H5350" s="108" t="s">
        <v>604</v>
      </c>
      <c r="I5350" s="108" t="s">
        <v>604</v>
      </c>
      <c r="J5350" s="109">
        <v>281391.71000000002</v>
      </c>
      <c r="K5350" s="107">
        <v>2020</v>
      </c>
      <c r="L5350" s="98"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98" t="b">
        <f t="shared" si="83"/>
        <v>0</v>
      </c>
    </row>
    <row r="5351" spans="1:13">
      <c r="A5351" s="107">
        <v>99999</v>
      </c>
      <c r="B5351" s="108" t="s">
        <v>4383</v>
      </c>
      <c r="C5351" s="108" t="s">
        <v>4383</v>
      </c>
      <c r="D5351" s="107">
        <v>99999</v>
      </c>
      <c r="E5351" s="108" t="s">
        <v>14</v>
      </c>
      <c r="F5351" s="108" t="s">
        <v>603</v>
      </c>
      <c r="G5351" s="108" t="s">
        <v>24</v>
      </c>
      <c r="H5351" s="108" t="s">
        <v>604</v>
      </c>
      <c r="I5351" s="108" t="s">
        <v>604</v>
      </c>
      <c r="J5351" s="109">
        <v>2385097.4</v>
      </c>
      <c r="K5351" s="107">
        <v>2020</v>
      </c>
      <c r="L5351" s="98"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98" t="b">
        <f t="shared" si="83"/>
        <v>1</v>
      </c>
    </row>
    <row r="5352" spans="1:13">
      <c r="A5352" s="107">
        <v>99999</v>
      </c>
      <c r="B5352" s="108" t="s">
        <v>4383</v>
      </c>
      <c r="C5352" s="108" t="s">
        <v>4383</v>
      </c>
      <c r="D5352" s="107">
        <v>99999</v>
      </c>
      <c r="E5352" s="108" t="s">
        <v>16</v>
      </c>
      <c r="F5352" s="108" t="s">
        <v>603</v>
      </c>
      <c r="G5352" s="108" t="s">
        <v>24</v>
      </c>
      <c r="H5352" s="108" t="s">
        <v>604</v>
      </c>
      <c r="I5352" s="108" t="s">
        <v>604</v>
      </c>
      <c r="J5352" s="109">
        <v>42641.720999999998</v>
      </c>
      <c r="K5352" s="107">
        <v>2020</v>
      </c>
      <c r="L5352" s="98"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98" t="b">
        <f t="shared" si="83"/>
        <v>1</v>
      </c>
    </row>
    <row r="5353" spans="1:13">
      <c r="A5353" s="107">
        <v>99999</v>
      </c>
      <c r="B5353" s="108" t="s">
        <v>4383</v>
      </c>
      <c r="C5353" s="108" t="s">
        <v>4383</v>
      </c>
      <c r="D5353" s="107">
        <v>99999</v>
      </c>
      <c r="E5353" s="108" t="s">
        <v>16</v>
      </c>
      <c r="F5353" s="108" t="s">
        <v>603</v>
      </c>
      <c r="G5353" s="108" t="s">
        <v>24</v>
      </c>
      <c r="H5353" s="108" t="s">
        <v>604</v>
      </c>
      <c r="I5353" s="108" t="s">
        <v>604</v>
      </c>
      <c r="J5353" s="109">
        <v>15955.699000000001</v>
      </c>
      <c r="K5353" s="107">
        <v>2020</v>
      </c>
      <c r="L5353" s="98"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98" t="b">
        <f t="shared" si="83"/>
        <v>1</v>
      </c>
    </row>
    <row r="5354" spans="1:13">
      <c r="A5354" s="107">
        <v>99999</v>
      </c>
      <c r="B5354" s="108" t="s">
        <v>4383</v>
      </c>
      <c r="C5354" s="108" t="s">
        <v>4383</v>
      </c>
      <c r="D5354" s="107">
        <v>99999</v>
      </c>
      <c r="E5354" s="108" t="s">
        <v>16</v>
      </c>
      <c r="F5354" s="108" t="s">
        <v>679</v>
      </c>
      <c r="G5354" s="108" t="s">
        <v>24</v>
      </c>
      <c r="H5354" s="108" t="s">
        <v>604</v>
      </c>
      <c r="I5354" s="108" t="s">
        <v>604</v>
      </c>
      <c r="J5354" s="109">
        <v>37987.19</v>
      </c>
      <c r="K5354" s="107">
        <v>2020</v>
      </c>
      <c r="L5354" s="98"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98" t="b">
        <f t="shared" si="83"/>
        <v>1</v>
      </c>
    </row>
    <row r="5355" spans="1:13">
      <c r="A5355" s="107">
        <v>99999</v>
      </c>
      <c r="B5355" s="108" t="s">
        <v>4383</v>
      </c>
      <c r="C5355" s="108" t="s">
        <v>4383</v>
      </c>
      <c r="D5355" s="107">
        <v>99999</v>
      </c>
      <c r="E5355" s="108" t="s">
        <v>16</v>
      </c>
      <c r="F5355" s="108" t="s">
        <v>870</v>
      </c>
      <c r="G5355" s="108" t="s">
        <v>24</v>
      </c>
      <c r="H5355" s="108" t="s">
        <v>604</v>
      </c>
      <c r="I5355" s="108" t="s">
        <v>604</v>
      </c>
      <c r="J5355" s="109">
        <v>110366.52</v>
      </c>
      <c r="K5355" s="107">
        <v>2020</v>
      </c>
      <c r="L5355" s="98"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98" t="b">
        <f t="shared" si="83"/>
        <v>1</v>
      </c>
    </row>
    <row r="5356" spans="1:13">
      <c r="A5356" s="107">
        <v>99999</v>
      </c>
      <c r="B5356" s="108" t="s">
        <v>4383</v>
      </c>
      <c r="C5356" s="108" t="s">
        <v>4383</v>
      </c>
      <c r="D5356" s="107">
        <v>99999</v>
      </c>
      <c r="E5356" s="108" t="s">
        <v>16</v>
      </c>
      <c r="F5356" s="108" t="s">
        <v>973</v>
      </c>
      <c r="G5356" s="108" t="s">
        <v>24</v>
      </c>
      <c r="H5356" s="108" t="s">
        <v>604</v>
      </c>
      <c r="I5356" s="108" t="s">
        <v>604</v>
      </c>
      <c r="J5356" s="109">
        <v>6239.7150000000001</v>
      </c>
      <c r="K5356" s="107">
        <v>2020</v>
      </c>
      <c r="L5356" s="98"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98" t="b">
        <f t="shared" si="83"/>
        <v>0</v>
      </c>
    </row>
    <row r="5357" spans="1:13">
      <c r="A5357" s="107">
        <v>99999</v>
      </c>
      <c r="B5357" s="108" t="s">
        <v>4383</v>
      </c>
      <c r="C5357" s="108" t="s">
        <v>4383</v>
      </c>
      <c r="D5357" s="107">
        <v>99999</v>
      </c>
      <c r="E5357" s="108" t="s">
        <v>16</v>
      </c>
      <c r="F5357" s="108" t="s">
        <v>924</v>
      </c>
      <c r="G5357" s="108" t="s">
        <v>24</v>
      </c>
      <c r="H5357" s="108" t="s">
        <v>604</v>
      </c>
      <c r="I5357" s="108" t="s">
        <v>604</v>
      </c>
      <c r="J5357" s="109">
        <v>8642.14</v>
      </c>
      <c r="K5357" s="107">
        <v>2020</v>
      </c>
      <c r="L5357" s="98"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98" t="b">
        <f t="shared" si="83"/>
        <v>0</v>
      </c>
    </row>
    <row r="5358" spans="1:13">
      <c r="A5358" s="107">
        <v>99999</v>
      </c>
      <c r="B5358" s="108" t="s">
        <v>4383</v>
      </c>
      <c r="C5358" s="108" t="s">
        <v>4383</v>
      </c>
      <c r="D5358" s="107">
        <v>99999</v>
      </c>
      <c r="E5358" s="108" t="s">
        <v>21</v>
      </c>
      <c r="F5358" s="108" t="s">
        <v>603</v>
      </c>
      <c r="G5358" s="108" t="s">
        <v>24</v>
      </c>
      <c r="H5358" s="108" t="s">
        <v>604</v>
      </c>
      <c r="I5358" s="108" t="s">
        <v>604</v>
      </c>
      <c r="J5358" s="109">
        <v>226887.26</v>
      </c>
      <c r="K5358" s="107">
        <v>2020</v>
      </c>
      <c r="L5358" s="98"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98" t="b">
        <f t="shared" si="83"/>
        <v>1</v>
      </c>
    </row>
    <row r="5359" spans="1:13">
      <c r="A5359" s="107">
        <v>99999</v>
      </c>
      <c r="B5359" s="108" t="s">
        <v>4383</v>
      </c>
      <c r="C5359" s="108" t="s">
        <v>4383</v>
      </c>
      <c r="D5359" s="107">
        <v>99999</v>
      </c>
      <c r="E5359" s="108" t="s">
        <v>21</v>
      </c>
      <c r="F5359" s="108" t="s">
        <v>679</v>
      </c>
      <c r="G5359" s="108" t="s">
        <v>24</v>
      </c>
      <c r="H5359" s="108" t="s">
        <v>604</v>
      </c>
      <c r="I5359" s="108" t="s">
        <v>604</v>
      </c>
      <c r="J5359" s="109">
        <v>102935.9</v>
      </c>
      <c r="K5359" s="107">
        <v>2020</v>
      </c>
      <c r="L5359" s="98"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98" t="b">
        <f t="shared" si="83"/>
        <v>1</v>
      </c>
    </row>
    <row r="5360" spans="1:13">
      <c r="A5360" s="107">
        <v>99999</v>
      </c>
      <c r="B5360" s="108" t="s">
        <v>4383</v>
      </c>
      <c r="C5360" s="108" t="s">
        <v>4383</v>
      </c>
      <c r="D5360" s="107">
        <v>99999</v>
      </c>
      <c r="E5360" s="108" t="s">
        <v>24</v>
      </c>
      <c r="F5360" s="108" t="s">
        <v>973</v>
      </c>
      <c r="G5360" s="108" t="s">
        <v>24</v>
      </c>
      <c r="H5360" s="108" t="s">
        <v>604</v>
      </c>
      <c r="I5360" s="108" t="s">
        <v>604</v>
      </c>
      <c r="J5360" s="109">
        <v>147631.59</v>
      </c>
      <c r="K5360" s="107">
        <v>2020</v>
      </c>
      <c r="L5360" s="98"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98" t="b">
        <f t="shared" si="83"/>
        <v>0</v>
      </c>
    </row>
    <row r="5361" spans="1:13">
      <c r="A5361" s="107">
        <v>99999</v>
      </c>
      <c r="B5361" s="108" t="s">
        <v>4383</v>
      </c>
      <c r="C5361" s="108" t="s">
        <v>4383</v>
      </c>
      <c r="D5361" s="107">
        <v>99999</v>
      </c>
      <c r="E5361" s="108" t="s">
        <v>24</v>
      </c>
      <c r="F5361" s="108" t="s">
        <v>924</v>
      </c>
      <c r="G5361" s="108" t="s">
        <v>24</v>
      </c>
      <c r="H5361" s="108" t="s">
        <v>604</v>
      </c>
      <c r="I5361" s="108" t="s">
        <v>604</v>
      </c>
      <c r="J5361" s="109">
        <v>115187.62</v>
      </c>
      <c r="K5361" s="107">
        <v>2020</v>
      </c>
      <c r="L5361" s="98"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98" t="b">
        <f t="shared" si="83"/>
        <v>0</v>
      </c>
    </row>
    <row r="5362" spans="1:13">
      <c r="A5362" s="107">
        <v>99999</v>
      </c>
      <c r="B5362" s="108" t="s">
        <v>4383</v>
      </c>
      <c r="C5362" s="108" t="s">
        <v>4383</v>
      </c>
      <c r="D5362" s="107">
        <v>99999</v>
      </c>
      <c r="E5362" s="108" t="s">
        <v>31</v>
      </c>
      <c r="F5362" s="108" t="s">
        <v>603</v>
      </c>
      <c r="G5362" s="108" t="s">
        <v>24</v>
      </c>
      <c r="H5362" s="108" t="s">
        <v>604</v>
      </c>
      <c r="I5362" s="108" t="s">
        <v>604</v>
      </c>
      <c r="J5362" s="109">
        <v>1663100.2</v>
      </c>
      <c r="K5362" s="107">
        <v>2020</v>
      </c>
      <c r="L5362" s="98"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98" t="b">
        <f t="shared" si="83"/>
        <v>1</v>
      </c>
    </row>
    <row r="5363" spans="1:13">
      <c r="A5363" s="107">
        <v>99999</v>
      </c>
      <c r="B5363" s="108" t="s">
        <v>4383</v>
      </c>
      <c r="C5363" s="108" t="s">
        <v>4383</v>
      </c>
      <c r="D5363" s="107">
        <v>99999</v>
      </c>
      <c r="E5363" s="108" t="s">
        <v>31</v>
      </c>
      <c r="F5363" s="108" t="s">
        <v>679</v>
      </c>
      <c r="G5363" s="108" t="s">
        <v>24</v>
      </c>
      <c r="H5363" s="108" t="s">
        <v>604</v>
      </c>
      <c r="I5363" s="108" t="s">
        <v>604</v>
      </c>
      <c r="J5363" s="109">
        <v>41052.839999999997</v>
      </c>
      <c r="K5363" s="107">
        <v>2020</v>
      </c>
      <c r="L5363" s="98"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98" t="b">
        <f t="shared" si="83"/>
        <v>1</v>
      </c>
    </row>
    <row r="5364" spans="1:13">
      <c r="A5364" s="107">
        <v>99999</v>
      </c>
      <c r="B5364" s="108" t="s">
        <v>4383</v>
      </c>
      <c r="C5364" s="108" t="s">
        <v>4383</v>
      </c>
      <c r="D5364" s="107">
        <v>99999</v>
      </c>
      <c r="E5364" s="108" t="s">
        <v>31</v>
      </c>
      <c r="F5364" s="108" t="s">
        <v>870</v>
      </c>
      <c r="G5364" s="108" t="s">
        <v>24</v>
      </c>
      <c r="H5364" s="108" t="s">
        <v>604</v>
      </c>
      <c r="I5364" s="108" t="s">
        <v>604</v>
      </c>
      <c r="J5364" s="109">
        <v>599384.54</v>
      </c>
      <c r="K5364" s="107">
        <v>2020</v>
      </c>
      <c r="L5364" s="98"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98" t="b">
        <f t="shared" si="83"/>
        <v>1</v>
      </c>
    </row>
    <row r="5365" spans="1:13">
      <c r="A5365" s="107">
        <v>99999</v>
      </c>
      <c r="B5365" s="108" t="s">
        <v>4383</v>
      </c>
      <c r="C5365" s="108" t="s">
        <v>4383</v>
      </c>
      <c r="D5365" s="107">
        <v>99999</v>
      </c>
      <c r="E5365" s="108" t="s">
        <v>35</v>
      </c>
      <c r="F5365" s="108" t="s">
        <v>603</v>
      </c>
      <c r="G5365" s="108" t="s">
        <v>24</v>
      </c>
      <c r="H5365" s="108" t="s">
        <v>604</v>
      </c>
      <c r="I5365" s="108" t="s">
        <v>604</v>
      </c>
      <c r="J5365" s="109">
        <v>349453.99</v>
      </c>
      <c r="K5365" s="107">
        <v>2020</v>
      </c>
      <c r="L5365" s="98"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98" t="b">
        <f t="shared" si="83"/>
        <v>1</v>
      </c>
    </row>
    <row r="5366" spans="1:13">
      <c r="A5366" s="107">
        <v>99999</v>
      </c>
      <c r="B5366" s="108" t="s">
        <v>4383</v>
      </c>
      <c r="C5366" s="108" t="s">
        <v>4383</v>
      </c>
      <c r="D5366" s="107">
        <v>99999</v>
      </c>
      <c r="E5366" s="108" t="s">
        <v>50</v>
      </c>
      <c r="F5366" s="108" t="s">
        <v>603</v>
      </c>
      <c r="G5366" s="108" t="s">
        <v>24</v>
      </c>
      <c r="H5366" s="108" t="s">
        <v>604</v>
      </c>
      <c r="I5366" s="108" t="s">
        <v>604</v>
      </c>
      <c r="J5366" s="109">
        <v>337395.11</v>
      </c>
      <c r="K5366" s="107">
        <v>2020</v>
      </c>
      <c r="L5366" s="98"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98" t="b">
        <f t="shared" si="83"/>
        <v>1</v>
      </c>
    </row>
    <row r="5367" spans="1:13">
      <c r="A5367" s="107">
        <v>99999</v>
      </c>
      <c r="B5367" s="108" t="s">
        <v>4383</v>
      </c>
      <c r="C5367" s="108" t="s">
        <v>4383</v>
      </c>
      <c r="D5367" s="107">
        <v>99999</v>
      </c>
      <c r="E5367" s="108" t="s">
        <v>41</v>
      </c>
      <c r="F5367" s="108" t="s">
        <v>679</v>
      </c>
      <c r="G5367" s="108" t="s">
        <v>24</v>
      </c>
      <c r="H5367" s="108" t="s">
        <v>604</v>
      </c>
      <c r="I5367" s="108" t="s">
        <v>604</v>
      </c>
      <c r="J5367" s="109">
        <v>1035112.6</v>
      </c>
      <c r="K5367" s="107">
        <v>2020</v>
      </c>
      <c r="L5367" s="98"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98" t="b">
        <f t="shared" si="83"/>
        <v>1</v>
      </c>
    </row>
    <row r="5368" spans="1:13">
      <c r="A5368" s="107">
        <v>99999</v>
      </c>
      <c r="B5368" s="108" t="s">
        <v>4383</v>
      </c>
      <c r="C5368" s="108" t="s">
        <v>4383</v>
      </c>
      <c r="D5368" s="107">
        <v>99999</v>
      </c>
      <c r="E5368" s="108" t="s">
        <v>45</v>
      </c>
      <c r="F5368" s="108" t="s">
        <v>679</v>
      </c>
      <c r="G5368" s="108" t="s">
        <v>24</v>
      </c>
      <c r="H5368" s="108" t="s">
        <v>604</v>
      </c>
      <c r="I5368" s="108" t="s">
        <v>604</v>
      </c>
      <c r="J5368" s="109">
        <v>6041307.9000000004</v>
      </c>
      <c r="K5368" s="107">
        <v>2020</v>
      </c>
      <c r="L5368" s="98"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98" t="b">
        <f t="shared" si="83"/>
        <v>1</v>
      </c>
    </row>
    <row r="5369" spans="1:13">
      <c r="A5369" s="107">
        <v>99999</v>
      </c>
      <c r="B5369" s="108" t="s">
        <v>4383</v>
      </c>
      <c r="C5369" s="108" t="s">
        <v>4383</v>
      </c>
      <c r="D5369" s="107">
        <v>99999</v>
      </c>
      <c r="E5369" s="108" t="s">
        <v>45</v>
      </c>
      <c r="F5369" s="108" t="s">
        <v>973</v>
      </c>
      <c r="G5369" s="108" t="s">
        <v>24</v>
      </c>
      <c r="H5369" s="108" t="s">
        <v>604</v>
      </c>
      <c r="I5369" s="108" t="s">
        <v>604</v>
      </c>
      <c r="J5369" s="109">
        <v>17537.155999999999</v>
      </c>
      <c r="K5369" s="107">
        <v>2020</v>
      </c>
      <c r="L5369" s="98"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98" t="b">
        <f t="shared" si="83"/>
        <v>0</v>
      </c>
    </row>
    <row r="5370" spans="1:13">
      <c r="A5370" s="107">
        <v>99999</v>
      </c>
      <c r="B5370" s="108" t="s">
        <v>4383</v>
      </c>
      <c r="C5370" s="108" t="s">
        <v>4383</v>
      </c>
      <c r="D5370" s="107">
        <v>99999</v>
      </c>
      <c r="E5370" s="108" t="s">
        <v>48</v>
      </c>
      <c r="F5370" s="108" t="s">
        <v>603</v>
      </c>
      <c r="G5370" s="108" t="s">
        <v>24</v>
      </c>
      <c r="H5370" s="108" t="s">
        <v>604</v>
      </c>
      <c r="I5370" s="108" t="s">
        <v>604</v>
      </c>
      <c r="J5370" s="109">
        <v>1402777</v>
      </c>
      <c r="K5370" s="107">
        <v>2020</v>
      </c>
      <c r="L5370" s="98"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98" t="b">
        <f t="shared" si="83"/>
        <v>1</v>
      </c>
    </row>
    <row r="5371" spans="1:13">
      <c r="A5371" s="107">
        <v>99999</v>
      </c>
      <c r="B5371" s="108" t="s">
        <v>4383</v>
      </c>
      <c r="C5371" s="108" t="s">
        <v>4383</v>
      </c>
      <c r="D5371" s="107">
        <v>99999</v>
      </c>
      <c r="E5371" s="108" t="s">
        <v>62</v>
      </c>
      <c r="F5371" s="108" t="s">
        <v>603</v>
      </c>
      <c r="G5371" s="108" t="s">
        <v>24</v>
      </c>
      <c r="H5371" s="108" t="s">
        <v>604</v>
      </c>
      <c r="I5371" s="108" t="s">
        <v>604</v>
      </c>
      <c r="J5371" s="109">
        <v>115987.27</v>
      </c>
      <c r="K5371" s="107">
        <v>2020</v>
      </c>
      <c r="L5371" s="98"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98" t="b">
        <f t="shared" si="83"/>
        <v>1</v>
      </c>
    </row>
    <row r="5372" spans="1:13">
      <c r="A5372" s="107">
        <v>99999</v>
      </c>
      <c r="B5372" s="108" t="s">
        <v>4383</v>
      </c>
      <c r="C5372" s="108" t="s">
        <v>4383</v>
      </c>
      <c r="D5372" s="107">
        <v>99999</v>
      </c>
      <c r="E5372" s="108" t="s">
        <v>62</v>
      </c>
      <c r="F5372" s="108" t="s">
        <v>924</v>
      </c>
      <c r="G5372" s="108" t="s">
        <v>24</v>
      </c>
      <c r="H5372" s="108" t="s">
        <v>604</v>
      </c>
      <c r="I5372" s="108" t="s">
        <v>604</v>
      </c>
      <c r="J5372" s="109">
        <v>535516</v>
      </c>
      <c r="K5372" s="107">
        <v>2020</v>
      </c>
      <c r="L5372" s="98"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98" t="b">
        <f t="shared" si="83"/>
        <v>0</v>
      </c>
    </row>
    <row r="5373" spans="1:13">
      <c r="A5373" s="107">
        <v>99999</v>
      </c>
      <c r="B5373" s="108" t="s">
        <v>4383</v>
      </c>
      <c r="C5373" s="108" t="s">
        <v>4383</v>
      </c>
      <c r="D5373" s="107">
        <v>99999</v>
      </c>
      <c r="E5373" s="108" t="s">
        <v>71</v>
      </c>
      <c r="F5373" s="108" t="s">
        <v>603</v>
      </c>
      <c r="G5373" s="108" t="s">
        <v>24</v>
      </c>
      <c r="H5373" s="108" t="s">
        <v>604</v>
      </c>
      <c r="I5373" s="108" t="s">
        <v>604</v>
      </c>
      <c r="J5373" s="109">
        <v>9734.4750000000004</v>
      </c>
      <c r="K5373" s="107">
        <v>2020</v>
      </c>
      <c r="L5373" s="98"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98" t="b">
        <f t="shared" si="83"/>
        <v>1</v>
      </c>
    </row>
    <row r="5374" spans="1:13">
      <c r="A5374" s="107">
        <v>99999</v>
      </c>
      <c r="B5374" s="108" t="s">
        <v>4383</v>
      </c>
      <c r="C5374" s="108" t="s">
        <v>4383</v>
      </c>
      <c r="D5374" s="107">
        <v>99999</v>
      </c>
      <c r="E5374" s="108" t="s">
        <v>71</v>
      </c>
      <c r="F5374" s="108" t="s">
        <v>679</v>
      </c>
      <c r="G5374" s="108" t="s">
        <v>24</v>
      </c>
      <c r="H5374" s="108" t="s">
        <v>604</v>
      </c>
      <c r="I5374" s="108" t="s">
        <v>604</v>
      </c>
      <c r="J5374" s="109">
        <v>290791.65999999997</v>
      </c>
      <c r="K5374" s="107">
        <v>2020</v>
      </c>
      <c r="L5374" s="98"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98" t="b">
        <f t="shared" si="83"/>
        <v>1</v>
      </c>
    </row>
    <row r="5375" spans="1:13">
      <c r="A5375" s="107">
        <v>99999</v>
      </c>
      <c r="B5375" s="108" t="s">
        <v>4383</v>
      </c>
      <c r="C5375" s="108" t="s">
        <v>4383</v>
      </c>
      <c r="D5375" s="107">
        <v>99999</v>
      </c>
      <c r="E5375" s="108" t="s">
        <v>71</v>
      </c>
      <c r="F5375" s="108" t="s">
        <v>870</v>
      </c>
      <c r="G5375" s="108" t="s">
        <v>24</v>
      </c>
      <c r="H5375" s="108" t="s">
        <v>604</v>
      </c>
      <c r="I5375" s="108" t="s">
        <v>604</v>
      </c>
      <c r="J5375" s="109">
        <v>158803.38</v>
      </c>
      <c r="K5375" s="107">
        <v>2020</v>
      </c>
      <c r="L5375" s="98"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98" t="b">
        <f t="shared" si="83"/>
        <v>1</v>
      </c>
    </row>
    <row r="5376" spans="1:13">
      <c r="A5376" s="107">
        <v>99999</v>
      </c>
      <c r="B5376" s="108" t="s">
        <v>4383</v>
      </c>
      <c r="C5376" s="108" t="s">
        <v>4383</v>
      </c>
      <c r="D5376" s="107">
        <v>99999</v>
      </c>
      <c r="E5376" s="108" t="s">
        <v>68</v>
      </c>
      <c r="F5376" s="108" t="s">
        <v>973</v>
      </c>
      <c r="G5376" s="108" t="s">
        <v>24</v>
      </c>
      <c r="H5376" s="108" t="s">
        <v>604</v>
      </c>
      <c r="I5376" s="108" t="s">
        <v>604</v>
      </c>
      <c r="J5376" s="109">
        <v>5096.6239999999998</v>
      </c>
      <c r="K5376" s="107">
        <v>2020</v>
      </c>
      <c r="L5376" s="98"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98" t="b">
        <f t="shared" si="83"/>
        <v>0</v>
      </c>
    </row>
    <row r="5377" spans="1:13">
      <c r="A5377" s="107">
        <v>99999</v>
      </c>
      <c r="B5377" s="108" t="s">
        <v>4383</v>
      </c>
      <c r="C5377" s="108" t="s">
        <v>4383</v>
      </c>
      <c r="D5377" s="107">
        <v>99999</v>
      </c>
      <c r="E5377" s="108" t="s">
        <v>64</v>
      </c>
      <c r="F5377" s="108" t="s">
        <v>679</v>
      </c>
      <c r="G5377" s="108" t="s">
        <v>24</v>
      </c>
      <c r="H5377" s="108" t="s">
        <v>604</v>
      </c>
      <c r="I5377" s="108" t="s">
        <v>604</v>
      </c>
      <c r="J5377" s="109">
        <v>251387.35</v>
      </c>
      <c r="K5377" s="107">
        <v>2020</v>
      </c>
      <c r="L5377" s="98"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98" t="b">
        <f t="shared" si="83"/>
        <v>1</v>
      </c>
    </row>
    <row r="5378" spans="1:13">
      <c r="A5378" s="107">
        <v>99999</v>
      </c>
      <c r="B5378" s="108" t="s">
        <v>4383</v>
      </c>
      <c r="C5378" s="108" t="s">
        <v>4383</v>
      </c>
      <c r="D5378" s="107">
        <v>99999</v>
      </c>
      <c r="E5378" s="108" t="s">
        <v>73</v>
      </c>
      <c r="F5378" s="108" t="s">
        <v>603</v>
      </c>
      <c r="G5378" s="108" t="s">
        <v>24</v>
      </c>
      <c r="H5378" s="108" t="s">
        <v>604</v>
      </c>
      <c r="I5378" s="108" t="s">
        <v>604</v>
      </c>
      <c r="J5378" s="109">
        <v>1008586</v>
      </c>
      <c r="K5378" s="107">
        <v>2020</v>
      </c>
      <c r="L5378" s="98"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98" t="b">
        <f t="shared" si="83"/>
        <v>1</v>
      </c>
    </row>
    <row r="5379" spans="1:13">
      <c r="A5379" s="107">
        <v>99999</v>
      </c>
      <c r="B5379" s="108" t="s">
        <v>4383</v>
      </c>
      <c r="C5379" s="108" t="s">
        <v>4383</v>
      </c>
      <c r="D5379" s="107">
        <v>99999</v>
      </c>
      <c r="E5379" s="108" t="s">
        <v>73</v>
      </c>
      <c r="F5379" s="108" t="s">
        <v>870</v>
      </c>
      <c r="G5379" s="108" t="s">
        <v>24</v>
      </c>
      <c r="H5379" s="108" t="s">
        <v>604</v>
      </c>
      <c r="I5379" s="108" t="s">
        <v>604</v>
      </c>
      <c r="J5379" s="109">
        <v>742419.8</v>
      </c>
      <c r="K5379" s="107">
        <v>2020</v>
      </c>
      <c r="L5379" s="98"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98" t="b">
        <f t="shared" si="83"/>
        <v>1</v>
      </c>
    </row>
    <row r="5380" spans="1:13">
      <c r="A5380" s="107">
        <v>99999</v>
      </c>
      <c r="B5380" s="108" t="s">
        <v>4383</v>
      </c>
      <c r="C5380" s="108" t="s">
        <v>4383</v>
      </c>
      <c r="D5380" s="107">
        <v>99999</v>
      </c>
      <c r="E5380" s="108" t="s">
        <v>73</v>
      </c>
      <c r="F5380" s="108" t="s">
        <v>973</v>
      </c>
      <c r="G5380" s="108" t="s">
        <v>24</v>
      </c>
      <c r="H5380" s="108" t="s">
        <v>604</v>
      </c>
      <c r="I5380" s="108" t="s">
        <v>604</v>
      </c>
      <c r="J5380" s="109">
        <v>60315.309000000001</v>
      </c>
      <c r="K5380" s="107">
        <v>2020</v>
      </c>
      <c r="L5380" s="98"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98" t="b">
        <f t="shared" si="83"/>
        <v>0</v>
      </c>
    </row>
    <row r="5381" spans="1:13">
      <c r="A5381" s="107">
        <v>99999</v>
      </c>
      <c r="B5381" s="108" t="s">
        <v>4383</v>
      </c>
      <c r="C5381" s="108" t="s">
        <v>4383</v>
      </c>
      <c r="D5381" s="107">
        <v>99999</v>
      </c>
      <c r="E5381" s="108" t="s">
        <v>76</v>
      </c>
      <c r="F5381" s="108" t="s">
        <v>603</v>
      </c>
      <c r="G5381" s="108" t="s">
        <v>24</v>
      </c>
      <c r="H5381" s="108" t="s">
        <v>604</v>
      </c>
      <c r="I5381" s="108" t="s">
        <v>604</v>
      </c>
      <c r="J5381" s="109">
        <v>1403238.6</v>
      </c>
      <c r="K5381" s="107">
        <v>2020</v>
      </c>
      <c r="L5381" s="98"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98" t="b">
        <f t="shared" si="83"/>
        <v>1</v>
      </c>
    </row>
    <row r="5382" spans="1:13">
      <c r="A5382" s="107">
        <v>99999</v>
      </c>
      <c r="B5382" s="108" t="s">
        <v>4383</v>
      </c>
      <c r="C5382" s="108" t="s">
        <v>4383</v>
      </c>
      <c r="D5382" s="107">
        <v>99999</v>
      </c>
      <c r="E5382" s="108" t="s">
        <v>76</v>
      </c>
      <c r="F5382" s="108" t="s">
        <v>679</v>
      </c>
      <c r="G5382" s="108" t="s">
        <v>24</v>
      </c>
      <c r="H5382" s="108" t="s">
        <v>604</v>
      </c>
      <c r="I5382" s="108" t="s">
        <v>604</v>
      </c>
      <c r="J5382" s="109">
        <v>1230193.8</v>
      </c>
      <c r="K5382" s="107">
        <v>2020</v>
      </c>
      <c r="L5382" s="98"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98" t="b">
        <f t="shared" si="83"/>
        <v>1</v>
      </c>
    </row>
    <row r="5383" spans="1:13">
      <c r="A5383" s="107">
        <v>99999</v>
      </c>
      <c r="B5383" s="108" t="s">
        <v>4383</v>
      </c>
      <c r="C5383" s="108" t="s">
        <v>4383</v>
      </c>
      <c r="D5383" s="107">
        <v>99999</v>
      </c>
      <c r="E5383" s="108" t="s">
        <v>76</v>
      </c>
      <c r="F5383" s="108" t="s">
        <v>870</v>
      </c>
      <c r="G5383" s="108" t="s">
        <v>24</v>
      </c>
      <c r="H5383" s="108" t="s">
        <v>604</v>
      </c>
      <c r="I5383" s="108" t="s">
        <v>604</v>
      </c>
      <c r="J5383" s="109">
        <v>361450.78</v>
      </c>
      <c r="K5383" s="107">
        <v>2020</v>
      </c>
      <c r="L5383" s="98"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98" t="b">
        <f t="shared" si="83"/>
        <v>1</v>
      </c>
    </row>
    <row r="5384" spans="1:13">
      <c r="A5384" s="107">
        <v>99999</v>
      </c>
      <c r="B5384" s="108" t="s">
        <v>4383</v>
      </c>
      <c r="C5384" s="108" t="s">
        <v>4383</v>
      </c>
      <c r="D5384" s="107">
        <v>99999</v>
      </c>
      <c r="E5384" s="108" t="s">
        <v>84</v>
      </c>
      <c r="F5384" s="108" t="s">
        <v>603</v>
      </c>
      <c r="G5384" s="108" t="s">
        <v>24</v>
      </c>
      <c r="H5384" s="108" t="s">
        <v>604</v>
      </c>
      <c r="I5384" s="108" t="s">
        <v>604</v>
      </c>
      <c r="J5384" s="109">
        <v>124795.22</v>
      </c>
      <c r="K5384" s="107">
        <v>2020</v>
      </c>
      <c r="L5384" s="98"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98"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07">
        <v>99999</v>
      </c>
      <c r="B5385" s="108" t="s">
        <v>4383</v>
      </c>
      <c r="C5385" s="108" t="s">
        <v>4383</v>
      </c>
      <c r="D5385" s="107">
        <v>99999</v>
      </c>
      <c r="E5385" s="108" t="s">
        <v>80</v>
      </c>
      <c r="F5385" s="108" t="s">
        <v>603</v>
      </c>
      <c r="G5385" s="108" t="s">
        <v>24</v>
      </c>
      <c r="H5385" s="108" t="s">
        <v>604</v>
      </c>
      <c r="I5385" s="108" t="s">
        <v>604</v>
      </c>
      <c r="J5385" s="109">
        <v>54311.086000000003</v>
      </c>
      <c r="K5385" s="107">
        <v>2020</v>
      </c>
      <c r="L5385" s="98"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98" t="b">
        <f t="shared" si="84"/>
        <v>1</v>
      </c>
    </row>
    <row r="5386" spans="1:13">
      <c r="A5386" s="107">
        <v>99999</v>
      </c>
      <c r="B5386" s="108" t="s">
        <v>4383</v>
      </c>
      <c r="C5386" s="108" t="s">
        <v>4383</v>
      </c>
      <c r="D5386" s="107">
        <v>99999</v>
      </c>
      <c r="E5386" s="108" t="s">
        <v>104</v>
      </c>
      <c r="F5386" s="108" t="s">
        <v>603</v>
      </c>
      <c r="G5386" s="108" t="s">
        <v>24</v>
      </c>
      <c r="H5386" s="108" t="s">
        <v>604</v>
      </c>
      <c r="I5386" s="108" t="s">
        <v>604</v>
      </c>
      <c r="J5386" s="109">
        <v>0</v>
      </c>
      <c r="K5386" s="107">
        <v>2020</v>
      </c>
      <c r="L5386" s="98"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98" t="b">
        <f t="shared" si="84"/>
        <v>1</v>
      </c>
    </row>
    <row r="5387" spans="1:13">
      <c r="A5387" s="107">
        <v>99999</v>
      </c>
      <c r="B5387" s="108" t="s">
        <v>4383</v>
      </c>
      <c r="C5387" s="108" t="s">
        <v>4383</v>
      </c>
      <c r="D5387" s="107">
        <v>99999</v>
      </c>
      <c r="E5387" s="108" t="s">
        <v>89</v>
      </c>
      <c r="F5387" s="108" t="s">
        <v>603</v>
      </c>
      <c r="G5387" s="108" t="s">
        <v>24</v>
      </c>
      <c r="H5387" s="108" t="s">
        <v>604</v>
      </c>
      <c r="I5387" s="108" t="s">
        <v>604</v>
      </c>
      <c r="J5387" s="109">
        <v>378426.68</v>
      </c>
      <c r="K5387" s="107">
        <v>2020</v>
      </c>
      <c r="L5387" s="98"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98" t="b">
        <f t="shared" si="84"/>
        <v>1</v>
      </c>
    </row>
    <row r="5388" spans="1:13">
      <c r="A5388" s="107">
        <v>99999</v>
      </c>
      <c r="B5388" s="108" t="s">
        <v>4383</v>
      </c>
      <c r="C5388" s="108" t="s">
        <v>4383</v>
      </c>
      <c r="D5388" s="107">
        <v>99999</v>
      </c>
      <c r="E5388" s="108" t="s">
        <v>97</v>
      </c>
      <c r="F5388" s="108" t="s">
        <v>679</v>
      </c>
      <c r="G5388" s="108" t="s">
        <v>24</v>
      </c>
      <c r="H5388" s="108" t="s">
        <v>604</v>
      </c>
      <c r="I5388" s="108" t="s">
        <v>604</v>
      </c>
      <c r="J5388" s="109">
        <v>1223123.3999999999</v>
      </c>
      <c r="K5388" s="107">
        <v>2020</v>
      </c>
      <c r="L5388" s="98"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98" t="b">
        <f t="shared" si="84"/>
        <v>1</v>
      </c>
    </row>
    <row r="5389" spans="1:13">
      <c r="A5389" s="107">
        <v>99999</v>
      </c>
      <c r="B5389" s="108" t="s">
        <v>4383</v>
      </c>
      <c r="C5389" s="108" t="s">
        <v>4383</v>
      </c>
      <c r="D5389" s="107">
        <v>99999</v>
      </c>
      <c r="E5389" s="108" t="s">
        <v>97</v>
      </c>
      <c r="F5389" s="108" t="s">
        <v>870</v>
      </c>
      <c r="G5389" s="108" t="s">
        <v>24</v>
      </c>
      <c r="H5389" s="108" t="s">
        <v>604</v>
      </c>
      <c r="I5389" s="108" t="s">
        <v>604</v>
      </c>
      <c r="J5389" s="109">
        <v>128298.09</v>
      </c>
      <c r="K5389" s="107">
        <v>2020</v>
      </c>
      <c r="L5389" s="98"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98" t="b">
        <f t="shared" si="84"/>
        <v>1</v>
      </c>
    </row>
    <row r="5390" spans="1:13">
      <c r="A5390" s="107">
        <v>99999</v>
      </c>
      <c r="B5390" s="108" t="s">
        <v>4383</v>
      </c>
      <c r="C5390" s="108" t="s">
        <v>4383</v>
      </c>
      <c r="D5390" s="107">
        <v>99999</v>
      </c>
      <c r="E5390" s="108" t="s">
        <v>97</v>
      </c>
      <c r="F5390" s="108" t="s">
        <v>924</v>
      </c>
      <c r="G5390" s="108" t="s">
        <v>24</v>
      </c>
      <c r="H5390" s="108" t="s">
        <v>604</v>
      </c>
      <c r="I5390" s="108" t="s">
        <v>604</v>
      </c>
      <c r="J5390" s="109">
        <v>56404.106</v>
      </c>
      <c r="K5390" s="107">
        <v>2020</v>
      </c>
      <c r="L5390" s="98"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98" t="b">
        <f t="shared" si="84"/>
        <v>0</v>
      </c>
    </row>
    <row r="5391" spans="1:13">
      <c r="A5391" s="107">
        <v>99999</v>
      </c>
      <c r="B5391" s="108" t="s">
        <v>4383</v>
      </c>
      <c r="C5391" s="108" t="s">
        <v>4383</v>
      </c>
      <c r="D5391" s="107">
        <v>99999</v>
      </c>
      <c r="E5391" s="108" t="s">
        <v>25</v>
      </c>
      <c r="F5391" s="108" t="s">
        <v>870</v>
      </c>
      <c r="G5391" s="108" t="s">
        <v>24</v>
      </c>
      <c r="H5391" s="108" t="s">
        <v>604</v>
      </c>
      <c r="I5391" s="108" t="s">
        <v>604</v>
      </c>
      <c r="J5391" s="109">
        <v>43051.091</v>
      </c>
      <c r="K5391" s="107">
        <v>2020</v>
      </c>
      <c r="L5391" s="98"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98" t="b">
        <f t="shared" si="84"/>
        <v>1</v>
      </c>
    </row>
    <row r="5392" spans="1:13">
      <c r="A5392" s="107">
        <v>99999</v>
      </c>
      <c r="B5392" s="108" t="s">
        <v>4383</v>
      </c>
      <c r="C5392" s="108" t="s">
        <v>4383</v>
      </c>
      <c r="D5392" s="107">
        <v>99999</v>
      </c>
      <c r="E5392" s="108" t="s">
        <v>102</v>
      </c>
      <c r="F5392" s="108" t="s">
        <v>603</v>
      </c>
      <c r="G5392" s="108" t="s">
        <v>24</v>
      </c>
      <c r="H5392" s="108" t="s">
        <v>604</v>
      </c>
      <c r="I5392" s="108" t="s">
        <v>604</v>
      </c>
      <c r="J5392" s="109">
        <v>366559.86</v>
      </c>
      <c r="K5392" s="107">
        <v>2020</v>
      </c>
      <c r="L5392" s="98"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98" t="b">
        <f t="shared" si="84"/>
        <v>1</v>
      </c>
    </row>
    <row r="5393" spans="1:13">
      <c r="A5393" s="107">
        <v>99999</v>
      </c>
      <c r="B5393" s="108" t="s">
        <v>4383</v>
      </c>
      <c r="C5393" s="108" t="s">
        <v>4383</v>
      </c>
      <c r="D5393" s="107">
        <v>99999</v>
      </c>
      <c r="E5393" s="108" t="s">
        <v>102</v>
      </c>
      <c r="F5393" s="108" t="s">
        <v>679</v>
      </c>
      <c r="G5393" s="108" t="s">
        <v>24</v>
      </c>
      <c r="H5393" s="108" t="s">
        <v>604</v>
      </c>
      <c r="I5393" s="108" t="s">
        <v>604</v>
      </c>
      <c r="J5393" s="109">
        <v>617293.11</v>
      </c>
      <c r="K5393" s="107">
        <v>2020</v>
      </c>
      <c r="L5393" s="98"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98" t="b">
        <f t="shared" si="84"/>
        <v>1</v>
      </c>
    </row>
    <row r="5394" spans="1:13">
      <c r="A5394" s="107">
        <v>99999</v>
      </c>
      <c r="B5394" s="108" t="s">
        <v>4383</v>
      </c>
      <c r="C5394" s="108" t="s">
        <v>4383</v>
      </c>
      <c r="D5394" s="107">
        <v>99999</v>
      </c>
      <c r="E5394" s="108" t="s">
        <v>102</v>
      </c>
      <c r="F5394" s="108" t="s">
        <v>870</v>
      </c>
      <c r="G5394" s="108" t="s">
        <v>24</v>
      </c>
      <c r="H5394" s="108" t="s">
        <v>604</v>
      </c>
      <c r="I5394" s="108" t="s">
        <v>604</v>
      </c>
      <c r="J5394" s="109">
        <v>1380634.3</v>
      </c>
      <c r="K5394" s="107">
        <v>2020</v>
      </c>
      <c r="L5394" s="98"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98" t="b">
        <f t="shared" si="84"/>
        <v>1</v>
      </c>
    </row>
    <row r="5395" spans="1:13">
      <c r="A5395" s="107">
        <v>99999</v>
      </c>
      <c r="B5395" s="108" t="s">
        <v>4383</v>
      </c>
      <c r="C5395" s="108" t="s">
        <v>4383</v>
      </c>
      <c r="D5395" s="107">
        <v>99999</v>
      </c>
      <c r="E5395" s="108" t="s">
        <v>102</v>
      </c>
      <c r="F5395" s="108" t="s">
        <v>973</v>
      </c>
      <c r="G5395" s="108" t="s">
        <v>24</v>
      </c>
      <c r="H5395" s="108" t="s">
        <v>604</v>
      </c>
      <c r="I5395" s="108" t="s">
        <v>604</v>
      </c>
      <c r="J5395" s="109">
        <v>296138.62</v>
      </c>
      <c r="K5395" s="107">
        <v>2020</v>
      </c>
      <c r="L5395" s="98"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98" t="b">
        <f t="shared" si="84"/>
        <v>0</v>
      </c>
    </row>
    <row r="5396" spans="1:13">
      <c r="A5396" s="107">
        <v>99999</v>
      </c>
      <c r="B5396" s="108" t="s">
        <v>4383</v>
      </c>
      <c r="C5396" s="108" t="s">
        <v>4383</v>
      </c>
      <c r="D5396" s="107">
        <v>99999</v>
      </c>
      <c r="E5396" s="108" t="s">
        <v>112</v>
      </c>
      <c r="F5396" s="108" t="s">
        <v>603</v>
      </c>
      <c r="G5396" s="108" t="s">
        <v>24</v>
      </c>
      <c r="H5396" s="108" t="s">
        <v>604</v>
      </c>
      <c r="I5396" s="108" t="s">
        <v>604</v>
      </c>
      <c r="J5396" s="109">
        <v>175698.41</v>
      </c>
      <c r="K5396" s="107">
        <v>2020</v>
      </c>
      <c r="L5396" s="98"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98" t="b">
        <f t="shared" si="84"/>
        <v>1</v>
      </c>
    </row>
    <row r="5397" spans="1:13">
      <c r="A5397" s="107">
        <v>99999</v>
      </c>
      <c r="B5397" s="108" t="s">
        <v>4383</v>
      </c>
      <c r="C5397" s="108" t="s">
        <v>4383</v>
      </c>
      <c r="D5397" s="107">
        <v>99999</v>
      </c>
      <c r="E5397" s="108" t="s">
        <v>115</v>
      </c>
      <c r="F5397" s="108" t="s">
        <v>603</v>
      </c>
      <c r="G5397" s="108" t="s">
        <v>24</v>
      </c>
      <c r="H5397" s="108" t="s">
        <v>604</v>
      </c>
      <c r="I5397" s="108" t="s">
        <v>604</v>
      </c>
      <c r="J5397" s="109">
        <v>2083601.6</v>
      </c>
      <c r="K5397" s="107">
        <v>2020</v>
      </c>
      <c r="L5397" s="98"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98" t="b">
        <f t="shared" si="84"/>
        <v>1</v>
      </c>
    </row>
    <row r="5398" spans="1:13">
      <c r="A5398" s="107">
        <v>99999</v>
      </c>
      <c r="B5398" s="108" t="s">
        <v>4383</v>
      </c>
      <c r="C5398" s="108" t="s">
        <v>4383</v>
      </c>
      <c r="D5398" s="107">
        <v>99999</v>
      </c>
      <c r="E5398" s="108" t="s">
        <v>115</v>
      </c>
      <c r="F5398" s="108" t="s">
        <v>973</v>
      </c>
      <c r="G5398" s="108" t="s">
        <v>24</v>
      </c>
      <c r="H5398" s="108" t="s">
        <v>604</v>
      </c>
      <c r="I5398" s="108" t="s">
        <v>604</v>
      </c>
      <c r="J5398" s="109">
        <v>2523.4850000000001</v>
      </c>
      <c r="K5398" s="107">
        <v>2020</v>
      </c>
      <c r="L5398" s="98"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98" t="b">
        <f t="shared" si="84"/>
        <v>0</v>
      </c>
    </row>
    <row r="5399" spans="1:13">
      <c r="A5399" s="107">
        <v>99999</v>
      </c>
      <c r="B5399" s="108" t="s">
        <v>4383</v>
      </c>
      <c r="C5399" s="108" t="s">
        <v>4383</v>
      </c>
      <c r="D5399" s="107">
        <v>99999</v>
      </c>
      <c r="E5399" s="108" t="s">
        <v>118</v>
      </c>
      <c r="F5399" s="108" t="s">
        <v>679</v>
      </c>
      <c r="G5399" s="108" t="s">
        <v>24</v>
      </c>
      <c r="H5399" s="108" t="s">
        <v>604</v>
      </c>
      <c r="I5399" s="108" t="s">
        <v>604</v>
      </c>
      <c r="J5399" s="109">
        <v>164658.32999999999</v>
      </c>
      <c r="K5399" s="107">
        <v>2020</v>
      </c>
      <c r="L5399" s="98"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98" t="b">
        <f t="shared" si="84"/>
        <v>1</v>
      </c>
    </row>
    <row r="5400" spans="1:13">
      <c r="A5400" s="107">
        <v>99999</v>
      </c>
      <c r="B5400" s="108" t="s">
        <v>4383</v>
      </c>
      <c r="C5400" s="108" t="s">
        <v>4383</v>
      </c>
      <c r="D5400" s="107">
        <v>99999</v>
      </c>
      <c r="E5400" s="108" t="s">
        <v>118</v>
      </c>
      <c r="F5400" s="108" t="s">
        <v>1570</v>
      </c>
      <c r="G5400" s="108" t="s">
        <v>24</v>
      </c>
      <c r="H5400" s="108" t="s">
        <v>604</v>
      </c>
      <c r="I5400" s="108" t="s">
        <v>604</v>
      </c>
      <c r="J5400" s="109">
        <v>0</v>
      </c>
      <c r="K5400" s="107">
        <v>2020</v>
      </c>
      <c r="L5400" s="98"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98" t="b">
        <f t="shared" si="84"/>
        <v>0</v>
      </c>
    </row>
    <row r="5401" spans="1:13">
      <c r="A5401" s="107">
        <v>99999</v>
      </c>
      <c r="B5401" s="108" t="s">
        <v>4383</v>
      </c>
      <c r="C5401" s="108" t="s">
        <v>4383</v>
      </c>
      <c r="D5401" s="107">
        <v>99999</v>
      </c>
      <c r="E5401" s="108" t="s">
        <v>118</v>
      </c>
      <c r="F5401" s="108" t="s">
        <v>924</v>
      </c>
      <c r="G5401" s="108" t="s">
        <v>24</v>
      </c>
      <c r="H5401" s="108" t="s">
        <v>604</v>
      </c>
      <c r="I5401" s="108" t="s">
        <v>604</v>
      </c>
      <c r="J5401" s="109">
        <v>0</v>
      </c>
      <c r="K5401" s="107">
        <v>2020</v>
      </c>
      <c r="L5401" s="98"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98" t="b">
        <f t="shared" si="84"/>
        <v>0</v>
      </c>
    </row>
    <row r="5402" spans="1:13">
      <c r="A5402" s="107">
        <v>99999</v>
      </c>
      <c r="B5402" s="108" t="s">
        <v>4383</v>
      </c>
      <c r="C5402" s="108" t="s">
        <v>4383</v>
      </c>
      <c r="D5402" s="107">
        <v>99999</v>
      </c>
      <c r="E5402" s="108" t="s">
        <v>121</v>
      </c>
      <c r="F5402" s="108" t="s">
        <v>679</v>
      </c>
      <c r="G5402" s="108" t="s">
        <v>24</v>
      </c>
      <c r="H5402" s="108" t="s">
        <v>604</v>
      </c>
      <c r="I5402" s="108" t="s">
        <v>604</v>
      </c>
      <c r="J5402" s="109">
        <v>1593733.4</v>
      </c>
      <c r="K5402" s="107">
        <v>2020</v>
      </c>
      <c r="L5402" s="98"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98" t="b">
        <f t="shared" si="84"/>
        <v>1</v>
      </c>
    </row>
    <row r="5403" spans="1:13">
      <c r="A5403" s="107">
        <v>99999</v>
      </c>
      <c r="B5403" s="108" t="s">
        <v>4383</v>
      </c>
      <c r="C5403" s="108" t="s">
        <v>4383</v>
      </c>
      <c r="D5403" s="107">
        <v>99999</v>
      </c>
      <c r="E5403" s="108" t="s">
        <v>123</v>
      </c>
      <c r="F5403" s="108" t="s">
        <v>870</v>
      </c>
      <c r="G5403" s="108" t="s">
        <v>24</v>
      </c>
      <c r="H5403" s="108" t="s">
        <v>604</v>
      </c>
      <c r="I5403" s="108" t="s">
        <v>604</v>
      </c>
      <c r="J5403" s="109">
        <v>361600</v>
      </c>
      <c r="K5403" s="107">
        <v>2020</v>
      </c>
      <c r="L5403" s="98"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98" t="b">
        <f t="shared" si="84"/>
        <v>1</v>
      </c>
    </row>
    <row r="5404" spans="1:13">
      <c r="A5404" s="107">
        <v>99999</v>
      </c>
      <c r="B5404" s="108" t="s">
        <v>4383</v>
      </c>
      <c r="C5404" s="108" t="s">
        <v>4383</v>
      </c>
      <c r="D5404" s="107">
        <v>99999</v>
      </c>
      <c r="E5404" s="108" t="s">
        <v>126</v>
      </c>
      <c r="F5404" s="108" t="s">
        <v>603</v>
      </c>
      <c r="G5404" s="108" t="s">
        <v>24</v>
      </c>
      <c r="H5404" s="108" t="s">
        <v>604</v>
      </c>
      <c r="I5404" s="108" t="s">
        <v>604</v>
      </c>
      <c r="J5404" s="109">
        <v>293531.52000000002</v>
      </c>
      <c r="K5404" s="107">
        <v>2020</v>
      </c>
      <c r="L5404" s="98"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98" t="b">
        <f t="shared" si="84"/>
        <v>1</v>
      </c>
    </row>
    <row r="5405" spans="1:13">
      <c r="A5405" s="107">
        <v>99999</v>
      </c>
      <c r="B5405" s="108" t="s">
        <v>4383</v>
      </c>
      <c r="C5405" s="108" t="s">
        <v>4383</v>
      </c>
      <c r="D5405" s="107">
        <v>99999</v>
      </c>
      <c r="E5405" s="108" t="s">
        <v>132</v>
      </c>
      <c r="F5405" s="108" t="s">
        <v>603</v>
      </c>
      <c r="G5405" s="108" t="s">
        <v>24</v>
      </c>
      <c r="H5405" s="108" t="s">
        <v>604</v>
      </c>
      <c r="I5405" s="108" t="s">
        <v>604</v>
      </c>
      <c r="J5405" s="109">
        <v>804935.64</v>
      </c>
      <c r="K5405" s="107">
        <v>2020</v>
      </c>
      <c r="L5405" s="98"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98" t="b">
        <f t="shared" si="84"/>
        <v>1</v>
      </c>
    </row>
    <row r="5406" spans="1:13">
      <c r="A5406" s="107">
        <v>99999</v>
      </c>
      <c r="B5406" s="108" t="s">
        <v>4383</v>
      </c>
      <c r="C5406" s="108" t="s">
        <v>4383</v>
      </c>
      <c r="D5406" s="107">
        <v>99999</v>
      </c>
      <c r="E5406" s="108" t="s">
        <v>132</v>
      </c>
      <c r="F5406" s="108" t="s">
        <v>679</v>
      </c>
      <c r="G5406" s="108" t="s">
        <v>24</v>
      </c>
      <c r="H5406" s="108" t="s">
        <v>604</v>
      </c>
      <c r="I5406" s="108" t="s">
        <v>604</v>
      </c>
      <c r="J5406" s="109">
        <v>3874292.4</v>
      </c>
      <c r="K5406" s="107">
        <v>2020</v>
      </c>
      <c r="L5406" s="98"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98" t="b">
        <f t="shared" si="84"/>
        <v>1</v>
      </c>
    </row>
    <row r="5407" spans="1:13">
      <c r="A5407" s="107">
        <v>99999</v>
      </c>
      <c r="B5407" s="108" t="s">
        <v>4383</v>
      </c>
      <c r="C5407" s="108" t="s">
        <v>4383</v>
      </c>
      <c r="D5407" s="107">
        <v>99999</v>
      </c>
      <c r="E5407" s="108" t="s">
        <v>132</v>
      </c>
      <c r="F5407" s="108" t="s">
        <v>870</v>
      </c>
      <c r="G5407" s="108" t="s">
        <v>24</v>
      </c>
      <c r="H5407" s="108" t="s">
        <v>604</v>
      </c>
      <c r="I5407" s="108" t="s">
        <v>604</v>
      </c>
      <c r="J5407" s="109">
        <v>809649.65</v>
      </c>
      <c r="K5407" s="107">
        <v>2020</v>
      </c>
      <c r="L5407" s="98"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98" t="b">
        <f t="shared" si="84"/>
        <v>1</v>
      </c>
    </row>
    <row r="5408" spans="1:13">
      <c r="A5408" s="107">
        <v>99999</v>
      </c>
      <c r="B5408" s="108" t="s">
        <v>4383</v>
      </c>
      <c r="C5408" s="108" t="s">
        <v>4383</v>
      </c>
      <c r="D5408" s="107">
        <v>99999</v>
      </c>
      <c r="E5408" s="108" t="s">
        <v>132</v>
      </c>
      <c r="F5408" s="108" t="s">
        <v>973</v>
      </c>
      <c r="G5408" s="108" t="s">
        <v>24</v>
      </c>
      <c r="H5408" s="108" t="s">
        <v>604</v>
      </c>
      <c r="I5408" s="108" t="s">
        <v>604</v>
      </c>
      <c r="J5408" s="109">
        <v>250415.8</v>
      </c>
      <c r="K5408" s="107">
        <v>2020</v>
      </c>
      <c r="L5408" s="98"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98" t="b">
        <f t="shared" si="84"/>
        <v>0</v>
      </c>
    </row>
    <row r="5409" spans="1:13">
      <c r="A5409" s="107">
        <v>99999</v>
      </c>
      <c r="B5409" s="108" t="s">
        <v>4383</v>
      </c>
      <c r="C5409" s="108" t="s">
        <v>4383</v>
      </c>
      <c r="D5409" s="107">
        <v>99999</v>
      </c>
      <c r="E5409" s="108" t="s">
        <v>132</v>
      </c>
      <c r="F5409" s="108" t="s">
        <v>1570</v>
      </c>
      <c r="G5409" s="108" t="s">
        <v>24</v>
      </c>
      <c r="H5409" s="108" t="s">
        <v>604</v>
      </c>
      <c r="I5409" s="108" t="s">
        <v>604</v>
      </c>
      <c r="J5409" s="109">
        <v>618990</v>
      </c>
      <c r="K5409" s="107">
        <v>2020</v>
      </c>
      <c r="L5409" s="98"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98" t="b">
        <f t="shared" si="84"/>
        <v>0</v>
      </c>
    </row>
    <row r="5410" spans="1:13">
      <c r="A5410" s="107">
        <v>99999</v>
      </c>
      <c r="B5410" s="108" t="s">
        <v>4383</v>
      </c>
      <c r="C5410" s="108" t="s">
        <v>4383</v>
      </c>
      <c r="D5410" s="107">
        <v>99999</v>
      </c>
      <c r="E5410" s="108" t="s">
        <v>132</v>
      </c>
      <c r="F5410" s="108" t="s">
        <v>924</v>
      </c>
      <c r="G5410" s="108" t="s">
        <v>24</v>
      </c>
      <c r="H5410" s="108" t="s">
        <v>604</v>
      </c>
      <c r="I5410" s="108" t="s">
        <v>604</v>
      </c>
      <c r="J5410" s="109">
        <v>1213027.8</v>
      </c>
      <c r="K5410" s="107">
        <v>2020</v>
      </c>
      <c r="L5410" s="98"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98" t="b">
        <f t="shared" si="84"/>
        <v>0</v>
      </c>
    </row>
    <row r="5411" spans="1:13">
      <c r="A5411" s="107">
        <v>99999</v>
      </c>
      <c r="B5411" s="108" t="s">
        <v>4383</v>
      </c>
      <c r="C5411" s="108" t="s">
        <v>4383</v>
      </c>
      <c r="D5411" s="107">
        <v>99999</v>
      </c>
      <c r="E5411" s="108" t="s">
        <v>140</v>
      </c>
      <c r="F5411" s="108" t="s">
        <v>603</v>
      </c>
      <c r="G5411" s="108" t="s">
        <v>24</v>
      </c>
      <c r="H5411" s="108" t="s">
        <v>604</v>
      </c>
      <c r="I5411" s="108" t="s">
        <v>604</v>
      </c>
      <c r="J5411" s="109">
        <v>1471269.9</v>
      </c>
      <c r="K5411" s="107">
        <v>2020</v>
      </c>
      <c r="L5411" s="98"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98" t="b">
        <f t="shared" si="84"/>
        <v>1</v>
      </c>
    </row>
    <row r="5412" spans="1:13">
      <c r="A5412" s="107">
        <v>99999</v>
      </c>
      <c r="B5412" s="108" t="s">
        <v>4383</v>
      </c>
      <c r="C5412" s="108" t="s">
        <v>4383</v>
      </c>
      <c r="D5412" s="107">
        <v>99999</v>
      </c>
      <c r="E5412" s="108" t="s">
        <v>143</v>
      </c>
      <c r="F5412" s="108" t="s">
        <v>603</v>
      </c>
      <c r="G5412" s="108" t="s">
        <v>24</v>
      </c>
      <c r="H5412" s="108" t="s">
        <v>604</v>
      </c>
      <c r="I5412" s="108" t="s">
        <v>604</v>
      </c>
      <c r="J5412" s="109">
        <v>2199786.6</v>
      </c>
      <c r="K5412" s="107">
        <v>2020</v>
      </c>
      <c r="L5412" s="98"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98" t="b">
        <f t="shared" si="84"/>
        <v>1</v>
      </c>
    </row>
    <row r="5413" spans="1:13">
      <c r="A5413" s="107">
        <v>99999</v>
      </c>
      <c r="B5413" s="108" t="s">
        <v>4383</v>
      </c>
      <c r="C5413" s="108" t="s">
        <v>4383</v>
      </c>
      <c r="D5413" s="107">
        <v>99999</v>
      </c>
      <c r="E5413" s="108" t="s">
        <v>143</v>
      </c>
      <c r="F5413" s="108" t="s">
        <v>603</v>
      </c>
      <c r="G5413" s="108" t="s">
        <v>24</v>
      </c>
      <c r="H5413" s="108" t="s">
        <v>604</v>
      </c>
      <c r="I5413" s="108" t="s">
        <v>604</v>
      </c>
      <c r="J5413" s="109">
        <v>304004.88</v>
      </c>
      <c r="K5413" s="107">
        <v>2020</v>
      </c>
      <c r="L5413" s="98"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98" t="b">
        <f t="shared" si="84"/>
        <v>1</v>
      </c>
    </row>
    <row r="5414" spans="1:13">
      <c r="A5414" s="107">
        <v>99999</v>
      </c>
      <c r="B5414" s="108" t="s">
        <v>4383</v>
      </c>
      <c r="C5414" s="108" t="s">
        <v>4383</v>
      </c>
      <c r="D5414" s="107">
        <v>99999</v>
      </c>
      <c r="E5414" s="108" t="s">
        <v>143</v>
      </c>
      <c r="F5414" s="108" t="s">
        <v>679</v>
      </c>
      <c r="G5414" s="108" t="s">
        <v>24</v>
      </c>
      <c r="H5414" s="108" t="s">
        <v>604</v>
      </c>
      <c r="I5414" s="108" t="s">
        <v>604</v>
      </c>
      <c r="J5414" s="109">
        <v>788686.59</v>
      </c>
      <c r="K5414" s="107">
        <v>2020</v>
      </c>
      <c r="L5414" s="98"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98" t="b">
        <f t="shared" si="84"/>
        <v>1</v>
      </c>
    </row>
    <row r="5415" spans="1:13">
      <c r="A5415" s="107">
        <v>99999</v>
      </c>
      <c r="B5415" s="108" t="s">
        <v>4383</v>
      </c>
      <c r="C5415" s="108" t="s">
        <v>4383</v>
      </c>
      <c r="D5415" s="107">
        <v>99999</v>
      </c>
      <c r="E5415" s="108" t="s">
        <v>148</v>
      </c>
      <c r="F5415" s="108" t="s">
        <v>603</v>
      </c>
      <c r="G5415" s="108" t="s">
        <v>24</v>
      </c>
      <c r="H5415" s="108" t="s">
        <v>604</v>
      </c>
      <c r="I5415" s="108" t="s">
        <v>604</v>
      </c>
      <c r="J5415" s="109">
        <v>0</v>
      </c>
      <c r="K5415" s="107">
        <v>2020</v>
      </c>
      <c r="L5415" s="98"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98" t="b">
        <f t="shared" si="84"/>
        <v>1</v>
      </c>
    </row>
    <row r="5416" spans="1:13">
      <c r="A5416" s="107">
        <v>99999</v>
      </c>
      <c r="B5416" s="108" t="s">
        <v>4383</v>
      </c>
      <c r="C5416" s="108" t="s">
        <v>4383</v>
      </c>
      <c r="D5416" s="107">
        <v>99999</v>
      </c>
      <c r="E5416" s="108" t="s">
        <v>148</v>
      </c>
      <c r="F5416" s="108" t="s">
        <v>603</v>
      </c>
      <c r="G5416" s="108" t="s">
        <v>24</v>
      </c>
      <c r="H5416" s="108" t="s">
        <v>604</v>
      </c>
      <c r="I5416" s="108" t="s">
        <v>604</v>
      </c>
      <c r="J5416" s="109">
        <v>296915.21999999997</v>
      </c>
      <c r="K5416" s="107">
        <v>2020</v>
      </c>
      <c r="L5416" s="98"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98" t="b">
        <f t="shared" si="84"/>
        <v>1</v>
      </c>
    </row>
    <row r="5417" spans="1:13">
      <c r="A5417" s="107">
        <v>99999</v>
      </c>
      <c r="B5417" s="108" t="s">
        <v>4383</v>
      </c>
      <c r="C5417" s="108" t="s">
        <v>4383</v>
      </c>
      <c r="D5417" s="107">
        <v>99999</v>
      </c>
      <c r="E5417" s="108" t="s">
        <v>148</v>
      </c>
      <c r="F5417" s="108" t="s">
        <v>924</v>
      </c>
      <c r="G5417" s="108" t="s">
        <v>24</v>
      </c>
      <c r="H5417" s="108" t="s">
        <v>604</v>
      </c>
      <c r="I5417" s="108" t="s">
        <v>604</v>
      </c>
      <c r="J5417" s="109">
        <v>310089.55</v>
      </c>
      <c r="K5417" s="107">
        <v>2020</v>
      </c>
      <c r="L5417" s="98"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98" t="b">
        <f t="shared" si="84"/>
        <v>0</v>
      </c>
    </row>
    <row r="5418" spans="1:13">
      <c r="A5418" s="107">
        <v>99999</v>
      </c>
      <c r="B5418" s="108" t="s">
        <v>4383</v>
      </c>
      <c r="C5418" s="108" t="s">
        <v>4383</v>
      </c>
      <c r="D5418" s="107">
        <v>99999</v>
      </c>
      <c r="E5418" s="108" t="s">
        <v>16</v>
      </c>
      <c r="F5418" s="108" t="s">
        <v>973</v>
      </c>
      <c r="G5418" s="108" t="s">
        <v>24</v>
      </c>
      <c r="H5418" s="108" t="s">
        <v>688</v>
      </c>
      <c r="I5418" s="108" t="s">
        <v>689</v>
      </c>
      <c r="J5418" s="109">
        <v>136811.82</v>
      </c>
      <c r="K5418" s="107">
        <v>2020</v>
      </c>
      <c r="L5418" s="98"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98" t="b">
        <f t="shared" si="84"/>
        <v>0</v>
      </c>
    </row>
    <row r="5419" spans="1:13">
      <c r="A5419" s="107">
        <v>99999</v>
      </c>
      <c r="B5419" s="108" t="s">
        <v>4383</v>
      </c>
      <c r="C5419" s="108" t="s">
        <v>4383</v>
      </c>
      <c r="D5419" s="107">
        <v>99999</v>
      </c>
      <c r="E5419" s="108" t="s">
        <v>102</v>
      </c>
      <c r="F5419" s="108" t="s">
        <v>679</v>
      </c>
      <c r="G5419" s="108" t="s">
        <v>24</v>
      </c>
      <c r="H5419" s="108" t="s">
        <v>1564</v>
      </c>
      <c r="I5419" s="108" t="s">
        <v>689</v>
      </c>
      <c r="J5419" s="109">
        <v>0</v>
      </c>
      <c r="K5419" s="107">
        <v>2020</v>
      </c>
      <c r="L5419" s="98"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98" t="b">
        <f t="shared" si="84"/>
        <v>1</v>
      </c>
    </row>
    <row r="5420" spans="1:13">
      <c r="A5420" s="107">
        <v>99999</v>
      </c>
      <c r="B5420" s="108" t="s">
        <v>4383</v>
      </c>
      <c r="C5420" s="108" t="s">
        <v>4383</v>
      </c>
      <c r="D5420" s="107">
        <v>99999</v>
      </c>
      <c r="E5420" s="108" t="s">
        <v>62</v>
      </c>
      <c r="F5420" s="108" t="s">
        <v>924</v>
      </c>
      <c r="G5420" s="108" t="s">
        <v>24</v>
      </c>
      <c r="H5420" s="108" t="s">
        <v>733</v>
      </c>
      <c r="I5420" s="108" t="s">
        <v>734</v>
      </c>
      <c r="J5420" s="109">
        <v>0</v>
      </c>
      <c r="K5420" s="107">
        <v>2020</v>
      </c>
      <c r="L5420" s="98"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98" t="b">
        <f t="shared" si="84"/>
        <v>0</v>
      </c>
    </row>
    <row r="5421" spans="1:13">
      <c r="A5421" s="107">
        <v>99999</v>
      </c>
      <c r="B5421" s="108" t="s">
        <v>4383</v>
      </c>
      <c r="C5421" s="108" t="s">
        <v>4383</v>
      </c>
      <c r="D5421" s="107">
        <v>99999</v>
      </c>
      <c r="E5421" s="108" t="s">
        <v>132</v>
      </c>
      <c r="F5421" s="108" t="s">
        <v>924</v>
      </c>
      <c r="G5421" s="108" t="s">
        <v>24</v>
      </c>
      <c r="H5421" s="108" t="s">
        <v>733</v>
      </c>
      <c r="I5421" s="108" t="s">
        <v>734</v>
      </c>
      <c r="J5421" s="109">
        <v>0</v>
      </c>
      <c r="K5421" s="107">
        <v>2020</v>
      </c>
      <c r="L5421" s="98"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98" t="b">
        <f t="shared" si="84"/>
        <v>0</v>
      </c>
    </row>
    <row r="5422" spans="1:13">
      <c r="A5422" s="107">
        <v>99999</v>
      </c>
      <c r="B5422" s="108" t="s">
        <v>4383</v>
      </c>
      <c r="C5422" s="108" t="s">
        <v>4383</v>
      </c>
      <c r="D5422" s="107">
        <v>99999</v>
      </c>
      <c r="E5422" s="108" t="s">
        <v>62</v>
      </c>
      <c r="F5422" s="108" t="s">
        <v>924</v>
      </c>
      <c r="G5422" s="108" t="s">
        <v>24</v>
      </c>
      <c r="H5422" s="108" t="s">
        <v>727</v>
      </c>
      <c r="I5422" s="108" t="s">
        <v>727</v>
      </c>
      <c r="J5422" s="109">
        <v>0</v>
      </c>
      <c r="K5422" s="107">
        <v>2020</v>
      </c>
      <c r="L5422" s="98"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98" t="b">
        <f t="shared" si="84"/>
        <v>0</v>
      </c>
    </row>
    <row r="5423" spans="1:13">
      <c r="A5423" s="107">
        <v>99999</v>
      </c>
      <c r="B5423" s="108" t="s">
        <v>4383</v>
      </c>
      <c r="C5423" s="108" t="s">
        <v>4383</v>
      </c>
      <c r="D5423" s="107">
        <v>99999</v>
      </c>
      <c r="E5423" s="108" t="s">
        <v>118</v>
      </c>
      <c r="F5423" s="108" t="s">
        <v>679</v>
      </c>
      <c r="G5423" s="108" t="s">
        <v>24</v>
      </c>
      <c r="H5423" s="108" t="s">
        <v>656</v>
      </c>
      <c r="I5423" s="108" t="s">
        <v>656</v>
      </c>
      <c r="J5423" s="109">
        <v>0</v>
      </c>
      <c r="K5423" s="107">
        <v>2020</v>
      </c>
      <c r="L5423" s="98"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98" t="b">
        <f t="shared" si="84"/>
        <v>1</v>
      </c>
    </row>
    <row r="5424" spans="1:13">
      <c r="A5424" s="107">
        <v>99999</v>
      </c>
      <c r="B5424" s="108" t="s">
        <v>4383</v>
      </c>
      <c r="C5424" s="108" t="s">
        <v>4383</v>
      </c>
      <c r="D5424" s="107">
        <v>99999</v>
      </c>
      <c r="E5424" s="108" t="s">
        <v>118</v>
      </c>
      <c r="F5424" s="108" t="s">
        <v>1570</v>
      </c>
      <c r="G5424" s="108" t="s">
        <v>24</v>
      </c>
      <c r="H5424" s="108" t="s">
        <v>656</v>
      </c>
      <c r="I5424" s="108" t="s">
        <v>656</v>
      </c>
      <c r="J5424" s="109">
        <v>0</v>
      </c>
      <c r="K5424" s="107">
        <v>2020</v>
      </c>
      <c r="L5424" s="98"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98" t="b">
        <f t="shared" si="84"/>
        <v>0</v>
      </c>
    </row>
    <row r="5425" spans="1:13">
      <c r="A5425" s="107">
        <v>99999</v>
      </c>
      <c r="B5425" s="108" t="s">
        <v>4383</v>
      </c>
      <c r="C5425" s="108" t="s">
        <v>4383</v>
      </c>
      <c r="D5425" s="107">
        <v>99999</v>
      </c>
      <c r="E5425" s="108" t="s">
        <v>118</v>
      </c>
      <c r="F5425" s="108" t="s">
        <v>924</v>
      </c>
      <c r="G5425" s="108" t="s">
        <v>24</v>
      </c>
      <c r="H5425" s="108" t="s">
        <v>656</v>
      </c>
      <c r="I5425" s="108" t="s">
        <v>656</v>
      </c>
      <c r="J5425" s="109">
        <v>0</v>
      </c>
      <c r="K5425" s="107">
        <v>2020</v>
      </c>
      <c r="L5425" s="98"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98" t="b">
        <f t="shared" si="84"/>
        <v>0</v>
      </c>
    </row>
    <row r="5426" spans="1:13">
      <c r="A5426" s="107">
        <v>99999</v>
      </c>
      <c r="B5426" s="108" t="s">
        <v>4383</v>
      </c>
      <c r="C5426" s="108" t="s">
        <v>4383</v>
      </c>
      <c r="D5426" s="107">
        <v>99999</v>
      </c>
      <c r="E5426" s="108" t="s">
        <v>31</v>
      </c>
      <c r="F5426" s="108" t="s">
        <v>603</v>
      </c>
      <c r="G5426" s="108" t="s">
        <v>24</v>
      </c>
      <c r="H5426" s="108" t="s">
        <v>646</v>
      </c>
      <c r="I5426" s="108" t="s">
        <v>646</v>
      </c>
      <c r="J5426" s="109">
        <v>0</v>
      </c>
      <c r="K5426" s="107">
        <v>2020</v>
      </c>
      <c r="L5426" s="98"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98" t="b">
        <f t="shared" si="84"/>
        <v>1</v>
      </c>
    </row>
    <row r="5427" spans="1:13">
      <c r="A5427" s="107">
        <v>99999</v>
      </c>
      <c r="B5427" s="108" t="s">
        <v>4383</v>
      </c>
      <c r="C5427" s="108" t="s">
        <v>4383</v>
      </c>
      <c r="D5427" s="107">
        <v>99999</v>
      </c>
      <c r="E5427" s="108" t="s">
        <v>102</v>
      </c>
      <c r="F5427" s="108" t="s">
        <v>973</v>
      </c>
      <c r="G5427" s="108" t="s">
        <v>24</v>
      </c>
      <c r="H5427" s="108" t="s">
        <v>646</v>
      </c>
      <c r="I5427" s="108" t="s">
        <v>646</v>
      </c>
      <c r="J5427" s="109">
        <v>0</v>
      </c>
      <c r="K5427" s="107">
        <v>2020</v>
      </c>
      <c r="L5427" s="98"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98" t="b">
        <f t="shared" si="84"/>
        <v>0</v>
      </c>
    </row>
    <row r="5428" spans="1:13">
      <c r="A5428" s="107">
        <v>99999</v>
      </c>
      <c r="B5428" s="108" t="s">
        <v>4383</v>
      </c>
      <c r="C5428" s="108" t="s">
        <v>4383</v>
      </c>
      <c r="D5428" s="107">
        <v>99999</v>
      </c>
      <c r="E5428" s="108" t="s">
        <v>118</v>
      </c>
      <c r="F5428" s="108" t="s">
        <v>1570</v>
      </c>
      <c r="G5428" s="108" t="s">
        <v>24</v>
      </c>
      <c r="H5428" s="108" t="s">
        <v>861</v>
      </c>
      <c r="I5428" s="108" t="s">
        <v>862</v>
      </c>
      <c r="J5428" s="109">
        <v>0</v>
      </c>
      <c r="K5428" s="107">
        <v>2020</v>
      </c>
      <c r="L5428" s="98"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98" t="b">
        <f t="shared" si="84"/>
        <v>0</v>
      </c>
    </row>
    <row r="5429" spans="1:13">
      <c r="A5429" s="107">
        <v>99999</v>
      </c>
      <c r="B5429" s="108" t="s">
        <v>4383</v>
      </c>
      <c r="C5429" s="108" t="s">
        <v>4383</v>
      </c>
      <c r="D5429" s="107">
        <v>99999</v>
      </c>
      <c r="E5429" s="108" t="s">
        <v>118</v>
      </c>
      <c r="F5429" s="108" t="s">
        <v>924</v>
      </c>
      <c r="G5429" s="108" t="s">
        <v>24</v>
      </c>
      <c r="H5429" s="108" t="s">
        <v>861</v>
      </c>
      <c r="I5429" s="108" t="s">
        <v>862</v>
      </c>
      <c r="J5429" s="109">
        <v>0</v>
      </c>
      <c r="K5429" s="107">
        <v>2020</v>
      </c>
      <c r="L5429" s="98"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98" t="b">
        <f t="shared" si="84"/>
        <v>0</v>
      </c>
    </row>
    <row r="5430" spans="1:13">
      <c r="A5430" s="107">
        <v>99999</v>
      </c>
      <c r="B5430" s="108" t="s">
        <v>4383</v>
      </c>
      <c r="C5430" s="108" t="s">
        <v>4383</v>
      </c>
      <c r="D5430" s="107">
        <v>99999</v>
      </c>
      <c r="E5430" s="108" t="s">
        <v>16</v>
      </c>
      <c r="F5430" s="108" t="s">
        <v>679</v>
      </c>
      <c r="G5430" s="108" t="s">
        <v>3287</v>
      </c>
      <c r="H5430" s="108" t="s">
        <v>650</v>
      </c>
      <c r="I5430" s="108" t="s">
        <v>651</v>
      </c>
      <c r="J5430" s="109">
        <v>0</v>
      </c>
      <c r="K5430" s="107">
        <v>2020</v>
      </c>
      <c r="L5430" s="98"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98" t="b">
        <f t="shared" si="84"/>
        <v>1</v>
      </c>
    </row>
    <row r="5431" spans="1:13">
      <c r="A5431" s="107">
        <v>99999</v>
      </c>
      <c r="B5431" s="108" t="s">
        <v>4383</v>
      </c>
      <c r="C5431" s="108" t="s">
        <v>4383</v>
      </c>
      <c r="D5431" s="107">
        <v>99999</v>
      </c>
      <c r="E5431" s="108" t="s">
        <v>16</v>
      </c>
      <c r="F5431" s="108" t="s">
        <v>1570</v>
      </c>
      <c r="G5431" s="108" t="s">
        <v>3287</v>
      </c>
      <c r="H5431" s="108" t="s">
        <v>650</v>
      </c>
      <c r="I5431" s="108" t="s">
        <v>651</v>
      </c>
      <c r="J5431" s="109">
        <v>0</v>
      </c>
      <c r="K5431" s="107">
        <v>2020</v>
      </c>
      <c r="L5431" s="98"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98" t="b">
        <f t="shared" si="84"/>
        <v>0</v>
      </c>
    </row>
    <row r="5432" spans="1:13">
      <c r="A5432" s="107">
        <v>99999</v>
      </c>
      <c r="B5432" s="108" t="s">
        <v>4383</v>
      </c>
      <c r="C5432" s="108" t="s">
        <v>4383</v>
      </c>
      <c r="D5432" s="107">
        <v>99999</v>
      </c>
      <c r="E5432" s="108" t="s">
        <v>104</v>
      </c>
      <c r="F5432" s="108" t="s">
        <v>1454</v>
      </c>
      <c r="G5432" s="108" t="s">
        <v>3287</v>
      </c>
      <c r="H5432" s="108" t="s">
        <v>650</v>
      </c>
      <c r="I5432" s="108" t="s">
        <v>651</v>
      </c>
      <c r="J5432" s="109">
        <v>0</v>
      </c>
      <c r="K5432" s="107">
        <v>2020</v>
      </c>
      <c r="L5432" s="98"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98" t="b">
        <f t="shared" si="84"/>
        <v>0</v>
      </c>
    </row>
    <row r="5433" spans="1:13">
      <c r="A5433" s="107">
        <v>99999</v>
      </c>
      <c r="B5433" s="108" t="s">
        <v>4383</v>
      </c>
      <c r="C5433" s="108" t="s">
        <v>4383</v>
      </c>
      <c r="D5433" s="107">
        <v>99999</v>
      </c>
      <c r="E5433" s="108" t="s">
        <v>16</v>
      </c>
      <c r="F5433" s="108" t="s">
        <v>603</v>
      </c>
      <c r="G5433" s="108" t="s">
        <v>3287</v>
      </c>
      <c r="H5433" s="108" t="s">
        <v>604</v>
      </c>
      <c r="I5433" s="108" t="s">
        <v>604</v>
      </c>
      <c r="J5433" s="109">
        <v>0</v>
      </c>
      <c r="K5433" s="107">
        <v>2020</v>
      </c>
      <c r="L5433" s="98"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98" t="b">
        <f t="shared" si="84"/>
        <v>1</v>
      </c>
    </row>
    <row r="5434" spans="1:13">
      <c r="A5434" s="107">
        <v>99999</v>
      </c>
      <c r="B5434" s="108" t="s">
        <v>4383</v>
      </c>
      <c r="C5434" s="108" t="s">
        <v>4383</v>
      </c>
      <c r="D5434" s="107">
        <v>99999</v>
      </c>
      <c r="E5434" s="108" t="s">
        <v>16</v>
      </c>
      <c r="F5434" s="108" t="s">
        <v>679</v>
      </c>
      <c r="G5434" s="108" t="s">
        <v>3287</v>
      </c>
      <c r="H5434" s="108" t="s">
        <v>604</v>
      </c>
      <c r="I5434" s="108" t="s">
        <v>604</v>
      </c>
      <c r="J5434" s="109">
        <v>0</v>
      </c>
      <c r="K5434" s="107">
        <v>2020</v>
      </c>
      <c r="L5434" s="98"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98" t="b">
        <f t="shared" si="84"/>
        <v>1</v>
      </c>
    </row>
    <row r="5435" spans="1:13">
      <c r="A5435" s="107">
        <v>99999</v>
      </c>
      <c r="B5435" s="108" t="s">
        <v>4383</v>
      </c>
      <c r="C5435" s="108" t="s">
        <v>4383</v>
      </c>
      <c r="D5435" s="107">
        <v>99999</v>
      </c>
      <c r="E5435" s="108" t="s">
        <v>16</v>
      </c>
      <c r="F5435" s="108" t="s">
        <v>870</v>
      </c>
      <c r="G5435" s="108" t="s">
        <v>3287</v>
      </c>
      <c r="H5435" s="108" t="s">
        <v>604</v>
      </c>
      <c r="I5435" s="108" t="s">
        <v>604</v>
      </c>
      <c r="J5435" s="109">
        <v>0</v>
      </c>
      <c r="K5435" s="107">
        <v>2020</v>
      </c>
      <c r="L5435" s="98"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98" t="b">
        <f t="shared" si="84"/>
        <v>1</v>
      </c>
    </row>
    <row r="5436" spans="1:13">
      <c r="A5436" s="107">
        <v>99999</v>
      </c>
      <c r="B5436" s="108" t="s">
        <v>4383</v>
      </c>
      <c r="C5436" s="108" t="s">
        <v>4383</v>
      </c>
      <c r="D5436" s="107">
        <v>99999</v>
      </c>
      <c r="E5436" s="108" t="s">
        <v>16</v>
      </c>
      <c r="F5436" s="108" t="s">
        <v>1454</v>
      </c>
      <c r="G5436" s="108" t="s">
        <v>3287</v>
      </c>
      <c r="H5436" s="108" t="s">
        <v>604</v>
      </c>
      <c r="I5436" s="108" t="s">
        <v>604</v>
      </c>
      <c r="J5436" s="109">
        <v>0</v>
      </c>
      <c r="K5436" s="107">
        <v>2020</v>
      </c>
      <c r="L5436" s="98"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98" t="b">
        <f t="shared" si="84"/>
        <v>0</v>
      </c>
    </row>
    <row r="5437" spans="1:13">
      <c r="A5437" s="107">
        <v>99999</v>
      </c>
      <c r="B5437" s="108" t="s">
        <v>4383</v>
      </c>
      <c r="C5437" s="108" t="s">
        <v>4383</v>
      </c>
      <c r="D5437" s="107">
        <v>99999</v>
      </c>
      <c r="E5437" s="108" t="s">
        <v>16</v>
      </c>
      <c r="F5437" s="108" t="s">
        <v>973</v>
      </c>
      <c r="G5437" s="108" t="s">
        <v>3287</v>
      </c>
      <c r="H5437" s="108" t="s">
        <v>604</v>
      </c>
      <c r="I5437" s="108" t="s">
        <v>604</v>
      </c>
      <c r="J5437" s="109">
        <v>0</v>
      </c>
      <c r="K5437" s="107">
        <v>2020</v>
      </c>
      <c r="L5437" s="98"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98" t="b">
        <f t="shared" si="84"/>
        <v>0</v>
      </c>
    </row>
    <row r="5438" spans="1:13">
      <c r="A5438" s="107">
        <v>99999</v>
      </c>
      <c r="B5438" s="108" t="s">
        <v>4383</v>
      </c>
      <c r="C5438" s="108" t="s">
        <v>4383</v>
      </c>
      <c r="D5438" s="107">
        <v>99999</v>
      </c>
      <c r="E5438" s="108" t="s">
        <v>16</v>
      </c>
      <c r="F5438" s="108" t="s">
        <v>1570</v>
      </c>
      <c r="G5438" s="108" t="s">
        <v>3287</v>
      </c>
      <c r="H5438" s="108" t="s">
        <v>604</v>
      </c>
      <c r="I5438" s="108" t="s">
        <v>604</v>
      </c>
      <c r="J5438" s="109">
        <v>0</v>
      </c>
      <c r="K5438" s="107">
        <v>2020</v>
      </c>
      <c r="L5438" s="98"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98" t="b">
        <f t="shared" si="84"/>
        <v>0</v>
      </c>
    </row>
    <row r="5439" spans="1:13">
      <c r="A5439" s="107">
        <v>99999</v>
      </c>
      <c r="B5439" s="108" t="s">
        <v>4383</v>
      </c>
      <c r="C5439" s="108" t="s">
        <v>4383</v>
      </c>
      <c r="D5439" s="107">
        <v>99999</v>
      </c>
      <c r="E5439" s="108" t="s">
        <v>24</v>
      </c>
      <c r="F5439" s="108" t="s">
        <v>603</v>
      </c>
      <c r="G5439" s="108" t="s">
        <v>3287</v>
      </c>
      <c r="H5439" s="108" t="s">
        <v>604</v>
      </c>
      <c r="I5439" s="108" t="s">
        <v>604</v>
      </c>
      <c r="J5439" s="109">
        <v>0</v>
      </c>
      <c r="K5439" s="107">
        <v>2020</v>
      </c>
      <c r="L5439" s="98"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98" t="b">
        <f t="shared" si="84"/>
        <v>1</v>
      </c>
    </row>
    <row r="5440" spans="1:13">
      <c r="A5440" s="107">
        <v>99999</v>
      </c>
      <c r="B5440" s="108" t="s">
        <v>4383</v>
      </c>
      <c r="C5440" s="108" t="s">
        <v>4383</v>
      </c>
      <c r="D5440" s="107">
        <v>99999</v>
      </c>
      <c r="E5440" s="108" t="s">
        <v>24</v>
      </c>
      <c r="F5440" s="108" t="s">
        <v>679</v>
      </c>
      <c r="G5440" s="108" t="s">
        <v>3287</v>
      </c>
      <c r="H5440" s="108" t="s">
        <v>604</v>
      </c>
      <c r="I5440" s="108" t="s">
        <v>604</v>
      </c>
      <c r="J5440" s="109">
        <v>0</v>
      </c>
      <c r="K5440" s="107">
        <v>2020</v>
      </c>
      <c r="L5440" s="98"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98" t="b">
        <f t="shared" si="84"/>
        <v>1</v>
      </c>
    </row>
    <row r="5441" spans="1:13">
      <c r="A5441" s="107">
        <v>99999</v>
      </c>
      <c r="B5441" s="108" t="s">
        <v>4383</v>
      </c>
      <c r="C5441" s="108" t="s">
        <v>4383</v>
      </c>
      <c r="D5441" s="107">
        <v>99999</v>
      </c>
      <c r="E5441" s="108" t="s">
        <v>24</v>
      </c>
      <c r="F5441" s="108" t="s">
        <v>870</v>
      </c>
      <c r="G5441" s="108" t="s">
        <v>3287</v>
      </c>
      <c r="H5441" s="108" t="s">
        <v>604</v>
      </c>
      <c r="I5441" s="108" t="s">
        <v>604</v>
      </c>
      <c r="J5441" s="109">
        <v>0</v>
      </c>
      <c r="K5441" s="107">
        <v>2020</v>
      </c>
      <c r="L5441" s="98"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98" t="b">
        <f t="shared" si="84"/>
        <v>1</v>
      </c>
    </row>
    <row r="5442" spans="1:13">
      <c r="A5442" s="107">
        <v>99999</v>
      </c>
      <c r="B5442" s="108" t="s">
        <v>4383</v>
      </c>
      <c r="C5442" s="108" t="s">
        <v>4383</v>
      </c>
      <c r="D5442" s="107">
        <v>99999</v>
      </c>
      <c r="E5442" s="108" t="s">
        <v>24</v>
      </c>
      <c r="F5442" s="108" t="s">
        <v>1454</v>
      </c>
      <c r="G5442" s="108" t="s">
        <v>3287</v>
      </c>
      <c r="H5442" s="108" t="s">
        <v>604</v>
      </c>
      <c r="I5442" s="108" t="s">
        <v>604</v>
      </c>
      <c r="J5442" s="109">
        <v>0</v>
      </c>
      <c r="K5442" s="107">
        <v>2020</v>
      </c>
      <c r="L5442" s="98"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98" t="b">
        <f t="shared" si="84"/>
        <v>0</v>
      </c>
    </row>
    <row r="5443" spans="1:13">
      <c r="A5443" s="107">
        <v>99999</v>
      </c>
      <c r="B5443" s="108" t="s">
        <v>4383</v>
      </c>
      <c r="C5443" s="108" t="s">
        <v>4383</v>
      </c>
      <c r="D5443" s="107">
        <v>99999</v>
      </c>
      <c r="E5443" s="108" t="s">
        <v>24</v>
      </c>
      <c r="F5443" s="108" t="s">
        <v>973</v>
      </c>
      <c r="G5443" s="108" t="s">
        <v>3287</v>
      </c>
      <c r="H5443" s="108" t="s">
        <v>604</v>
      </c>
      <c r="I5443" s="108" t="s">
        <v>604</v>
      </c>
      <c r="J5443" s="109">
        <v>0</v>
      </c>
      <c r="K5443" s="107">
        <v>2020</v>
      </c>
      <c r="L5443" s="98"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98" t="b">
        <f t="shared" si="84"/>
        <v>0</v>
      </c>
    </row>
    <row r="5444" spans="1:13">
      <c r="A5444" s="107">
        <v>99999</v>
      </c>
      <c r="B5444" s="108" t="s">
        <v>4383</v>
      </c>
      <c r="C5444" s="108" t="s">
        <v>4383</v>
      </c>
      <c r="D5444" s="107">
        <v>99999</v>
      </c>
      <c r="E5444" s="108" t="s">
        <v>24</v>
      </c>
      <c r="F5444" s="108" t="s">
        <v>924</v>
      </c>
      <c r="G5444" s="108" t="s">
        <v>3287</v>
      </c>
      <c r="H5444" s="108" t="s">
        <v>604</v>
      </c>
      <c r="I5444" s="108" t="s">
        <v>604</v>
      </c>
      <c r="J5444" s="109">
        <v>0</v>
      </c>
      <c r="K5444" s="107">
        <v>2020</v>
      </c>
      <c r="L5444" s="98"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98" t="b">
        <f t="shared" si="84"/>
        <v>0</v>
      </c>
    </row>
    <row r="5445" spans="1:13">
      <c r="A5445" s="107">
        <v>99999</v>
      </c>
      <c r="B5445" s="108" t="s">
        <v>4383</v>
      </c>
      <c r="C5445" s="108" t="s">
        <v>4383</v>
      </c>
      <c r="D5445" s="107">
        <v>99999</v>
      </c>
      <c r="E5445" s="108" t="s">
        <v>28</v>
      </c>
      <c r="F5445" s="108" t="s">
        <v>679</v>
      </c>
      <c r="G5445" s="108" t="s">
        <v>3287</v>
      </c>
      <c r="H5445" s="108" t="s">
        <v>604</v>
      </c>
      <c r="I5445" s="108" t="s">
        <v>604</v>
      </c>
      <c r="J5445" s="109">
        <v>0</v>
      </c>
      <c r="K5445" s="107">
        <v>2020</v>
      </c>
      <c r="L5445" s="98"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98" t="b">
        <f t="shared" si="84"/>
        <v>1</v>
      </c>
    </row>
    <row r="5446" spans="1:13">
      <c r="A5446" s="107">
        <v>99999</v>
      </c>
      <c r="B5446" s="108" t="s">
        <v>4383</v>
      </c>
      <c r="C5446" s="108" t="s">
        <v>4383</v>
      </c>
      <c r="D5446" s="107">
        <v>99999</v>
      </c>
      <c r="E5446" s="108" t="s">
        <v>35</v>
      </c>
      <c r="F5446" s="108" t="s">
        <v>603</v>
      </c>
      <c r="G5446" s="108" t="s">
        <v>3287</v>
      </c>
      <c r="H5446" s="108" t="s">
        <v>604</v>
      </c>
      <c r="I5446" s="108" t="s">
        <v>604</v>
      </c>
      <c r="J5446" s="109">
        <v>0</v>
      </c>
      <c r="K5446" s="107">
        <v>2020</v>
      </c>
      <c r="L5446" s="98"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98" t="b">
        <f t="shared" si="84"/>
        <v>1</v>
      </c>
    </row>
    <row r="5447" spans="1:13">
      <c r="A5447" s="107">
        <v>99999</v>
      </c>
      <c r="B5447" s="108" t="s">
        <v>4383</v>
      </c>
      <c r="C5447" s="108" t="s">
        <v>4383</v>
      </c>
      <c r="D5447" s="107">
        <v>99999</v>
      </c>
      <c r="E5447" s="108" t="s">
        <v>71</v>
      </c>
      <c r="F5447" s="108" t="s">
        <v>1454</v>
      </c>
      <c r="G5447" s="108" t="s">
        <v>3287</v>
      </c>
      <c r="H5447" s="108" t="s">
        <v>604</v>
      </c>
      <c r="I5447" s="108" t="s">
        <v>604</v>
      </c>
      <c r="J5447" s="109">
        <v>0</v>
      </c>
      <c r="K5447" s="107">
        <v>2020</v>
      </c>
      <c r="L5447" s="98"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98" t="b">
        <f t="shared" si="84"/>
        <v>0</v>
      </c>
    </row>
    <row r="5448" spans="1:13">
      <c r="A5448" s="107">
        <v>99999</v>
      </c>
      <c r="B5448" s="108" t="s">
        <v>4383</v>
      </c>
      <c r="C5448" s="108" t="s">
        <v>4383</v>
      </c>
      <c r="D5448" s="107">
        <v>99999</v>
      </c>
      <c r="E5448" s="108" t="s">
        <v>97</v>
      </c>
      <c r="F5448" s="108" t="s">
        <v>679</v>
      </c>
      <c r="G5448" s="108" t="s">
        <v>3287</v>
      </c>
      <c r="H5448" s="108" t="s">
        <v>604</v>
      </c>
      <c r="I5448" s="108" t="s">
        <v>604</v>
      </c>
      <c r="J5448" s="109">
        <v>0</v>
      </c>
      <c r="K5448" s="107">
        <v>2020</v>
      </c>
      <c r="L5448" s="98"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98"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07">
        <v>99999</v>
      </c>
      <c r="B5449" s="108" t="s">
        <v>4383</v>
      </c>
      <c r="C5449" s="108" t="s">
        <v>4383</v>
      </c>
      <c r="D5449" s="107">
        <v>99999</v>
      </c>
      <c r="E5449" s="108" t="s">
        <v>102</v>
      </c>
      <c r="F5449" s="108" t="s">
        <v>679</v>
      </c>
      <c r="G5449" s="108" t="s">
        <v>3287</v>
      </c>
      <c r="H5449" s="108" t="s">
        <v>604</v>
      </c>
      <c r="I5449" s="108" t="s">
        <v>604</v>
      </c>
      <c r="J5449" s="109">
        <v>0</v>
      </c>
      <c r="K5449" s="107">
        <v>2020</v>
      </c>
      <c r="L5449" s="98"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98" t="b">
        <f t="shared" si="85"/>
        <v>1</v>
      </c>
    </row>
    <row r="5450" spans="1:13">
      <c r="A5450" s="107">
        <v>99999</v>
      </c>
      <c r="B5450" s="108" t="s">
        <v>4383</v>
      </c>
      <c r="C5450" s="108" t="s">
        <v>4383</v>
      </c>
      <c r="D5450" s="107">
        <v>99999</v>
      </c>
      <c r="E5450" s="108" t="s">
        <v>16</v>
      </c>
      <c r="F5450" s="108" t="s">
        <v>679</v>
      </c>
      <c r="G5450" s="108" t="s">
        <v>3287</v>
      </c>
      <c r="H5450" s="108" t="s">
        <v>688</v>
      </c>
      <c r="I5450" s="108" t="s">
        <v>689</v>
      </c>
      <c r="J5450" s="109">
        <v>0</v>
      </c>
      <c r="K5450" s="107">
        <v>2020</v>
      </c>
      <c r="L5450" s="98"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98" t="b">
        <f t="shared" si="85"/>
        <v>1</v>
      </c>
    </row>
    <row r="5451" spans="1:13">
      <c r="A5451" s="107">
        <v>99999</v>
      </c>
      <c r="B5451" s="108" t="s">
        <v>4383</v>
      </c>
      <c r="C5451" s="108" t="s">
        <v>4383</v>
      </c>
      <c r="D5451" s="107">
        <v>99999</v>
      </c>
      <c r="E5451" s="108" t="s">
        <v>16</v>
      </c>
      <c r="F5451" s="108" t="s">
        <v>870</v>
      </c>
      <c r="G5451" s="108" t="s">
        <v>3287</v>
      </c>
      <c r="H5451" s="108" t="s">
        <v>688</v>
      </c>
      <c r="I5451" s="108" t="s">
        <v>689</v>
      </c>
      <c r="J5451" s="109">
        <v>0</v>
      </c>
      <c r="K5451" s="107">
        <v>2020</v>
      </c>
      <c r="L5451" s="98"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98" t="b">
        <f t="shared" si="85"/>
        <v>1</v>
      </c>
    </row>
    <row r="5452" spans="1:13">
      <c r="A5452" s="107">
        <v>99999</v>
      </c>
      <c r="B5452" s="108" t="s">
        <v>4383</v>
      </c>
      <c r="C5452" s="108" t="s">
        <v>4383</v>
      </c>
      <c r="D5452" s="107">
        <v>99999</v>
      </c>
      <c r="E5452" s="108" t="s">
        <v>16</v>
      </c>
      <c r="F5452" s="108" t="s">
        <v>973</v>
      </c>
      <c r="G5452" s="108" t="s">
        <v>3287</v>
      </c>
      <c r="H5452" s="108" t="s">
        <v>688</v>
      </c>
      <c r="I5452" s="108" t="s">
        <v>689</v>
      </c>
      <c r="J5452" s="109">
        <v>0</v>
      </c>
      <c r="K5452" s="107">
        <v>2020</v>
      </c>
      <c r="L5452" s="98"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98" t="b">
        <f t="shared" si="85"/>
        <v>0</v>
      </c>
    </row>
    <row r="5453" spans="1:13">
      <c r="A5453" s="107">
        <v>99999</v>
      </c>
      <c r="B5453" s="108" t="s">
        <v>4383</v>
      </c>
      <c r="C5453" s="108" t="s">
        <v>4383</v>
      </c>
      <c r="D5453" s="107">
        <v>99999</v>
      </c>
      <c r="E5453" s="108" t="s">
        <v>16</v>
      </c>
      <c r="F5453" s="108" t="s">
        <v>1570</v>
      </c>
      <c r="G5453" s="108" t="s">
        <v>3287</v>
      </c>
      <c r="H5453" s="108" t="s">
        <v>688</v>
      </c>
      <c r="I5453" s="108" t="s">
        <v>689</v>
      </c>
      <c r="J5453" s="109">
        <v>0</v>
      </c>
      <c r="K5453" s="107">
        <v>2020</v>
      </c>
      <c r="L5453" s="98"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98" t="b">
        <f t="shared" si="85"/>
        <v>0</v>
      </c>
    </row>
    <row r="5454" spans="1:13">
      <c r="A5454" s="107">
        <v>99999</v>
      </c>
      <c r="B5454" s="108" t="s">
        <v>4383</v>
      </c>
      <c r="C5454" s="108" t="s">
        <v>4383</v>
      </c>
      <c r="D5454" s="107">
        <v>99999</v>
      </c>
      <c r="E5454" s="108" t="s">
        <v>6</v>
      </c>
      <c r="F5454" s="108" t="s">
        <v>603</v>
      </c>
      <c r="G5454" s="108" t="s">
        <v>4385</v>
      </c>
      <c r="H5454" s="108" t="s">
        <v>726</v>
      </c>
      <c r="I5454" s="108" t="s">
        <v>727</v>
      </c>
      <c r="J5454" s="109">
        <v>0</v>
      </c>
      <c r="K5454" s="107">
        <v>2020</v>
      </c>
      <c r="L5454" s="98"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98" t="b">
        <f t="shared" si="85"/>
        <v>1</v>
      </c>
    </row>
    <row r="5455" spans="1:13">
      <c r="A5455" s="107">
        <v>99999</v>
      </c>
      <c r="B5455" s="108" t="s">
        <v>4383</v>
      </c>
      <c r="C5455" s="108" t="s">
        <v>4383</v>
      </c>
      <c r="D5455" s="107">
        <v>99999</v>
      </c>
      <c r="E5455" s="108" t="s">
        <v>102</v>
      </c>
      <c r="F5455" s="108" t="s">
        <v>679</v>
      </c>
      <c r="G5455" s="108" t="s">
        <v>4385</v>
      </c>
      <c r="H5455" s="108" t="s">
        <v>726</v>
      </c>
      <c r="I5455" s="108" t="s">
        <v>727</v>
      </c>
      <c r="J5455" s="109">
        <v>0</v>
      </c>
      <c r="K5455" s="107">
        <v>2020</v>
      </c>
      <c r="L5455" s="98"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98" t="b">
        <f t="shared" si="85"/>
        <v>1</v>
      </c>
    </row>
    <row r="5456" spans="1:13">
      <c r="A5456" s="107">
        <v>99999</v>
      </c>
      <c r="B5456" s="108" t="s">
        <v>4383</v>
      </c>
      <c r="C5456" s="108" t="s">
        <v>4383</v>
      </c>
      <c r="D5456" s="107">
        <v>99999</v>
      </c>
      <c r="E5456" s="108" t="s">
        <v>118</v>
      </c>
      <c r="F5456" s="108" t="s">
        <v>679</v>
      </c>
      <c r="G5456" s="108" t="s">
        <v>4385</v>
      </c>
      <c r="H5456" s="108" t="s">
        <v>726</v>
      </c>
      <c r="I5456" s="108" t="s">
        <v>727</v>
      </c>
      <c r="J5456" s="109">
        <v>0</v>
      </c>
      <c r="K5456" s="107">
        <v>2020</v>
      </c>
      <c r="L5456" s="98"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98" t="b">
        <f t="shared" si="85"/>
        <v>1</v>
      </c>
    </row>
    <row r="5457" spans="1:13">
      <c r="A5457" s="107">
        <v>99999</v>
      </c>
      <c r="B5457" s="108" t="s">
        <v>4383</v>
      </c>
      <c r="C5457" s="108" t="s">
        <v>4383</v>
      </c>
      <c r="D5457" s="107">
        <v>99999</v>
      </c>
      <c r="E5457" s="108" t="s">
        <v>132</v>
      </c>
      <c r="F5457" s="108" t="s">
        <v>603</v>
      </c>
      <c r="G5457" s="108" t="s">
        <v>4385</v>
      </c>
      <c r="H5457" s="108" t="s">
        <v>726</v>
      </c>
      <c r="I5457" s="108" t="s">
        <v>727</v>
      </c>
      <c r="J5457" s="109">
        <v>0</v>
      </c>
      <c r="K5457" s="107">
        <v>2020</v>
      </c>
      <c r="L5457" s="98"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98" t="b">
        <f t="shared" si="85"/>
        <v>1</v>
      </c>
    </row>
    <row r="5458" spans="1:13">
      <c r="A5458" s="107">
        <v>99999</v>
      </c>
      <c r="B5458" s="108" t="s">
        <v>4383</v>
      </c>
      <c r="C5458" s="108" t="s">
        <v>4383</v>
      </c>
      <c r="D5458" s="107">
        <v>99999</v>
      </c>
      <c r="E5458" s="108" t="s">
        <v>24</v>
      </c>
      <c r="F5458" s="108" t="s">
        <v>679</v>
      </c>
      <c r="G5458" s="108" t="s">
        <v>611</v>
      </c>
      <c r="H5458" s="108" t="s">
        <v>606</v>
      </c>
      <c r="I5458" s="108" t="s">
        <v>607</v>
      </c>
      <c r="J5458" s="109">
        <v>0</v>
      </c>
      <c r="K5458" s="107">
        <v>2020</v>
      </c>
      <c r="L5458" s="98"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98" t="b">
        <f t="shared" si="85"/>
        <v>1</v>
      </c>
    </row>
    <row r="5459" spans="1:13">
      <c r="A5459" s="107">
        <v>99999</v>
      </c>
      <c r="B5459" s="108" t="s">
        <v>4383</v>
      </c>
      <c r="C5459" s="108" t="s">
        <v>4383</v>
      </c>
      <c r="D5459" s="107">
        <v>99999</v>
      </c>
      <c r="E5459" s="108" t="s">
        <v>50</v>
      </c>
      <c r="F5459" s="108" t="s">
        <v>603</v>
      </c>
      <c r="G5459" s="108" t="s">
        <v>611</v>
      </c>
      <c r="H5459" s="108" t="s">
        <v>606</v>
      </c>
      <c r="I5459" s="108" t="s">
        <v>607</v>
      </c>
      <c r="J5459" s="109">
        <v>0</v>
      </c>
      <c r="K5459" s="107">
        <v>2020</v>
      </c>
      <c r="L5459" s="98"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98" t="b">
        <f t="shared" si="85"/>
        <v>1</v>
      </c>
    </row>
    <row r="5460" spans="1:13">
      <c r="A5460" s="107">
        <v>99999</v>
      </c>
      <c r="B5460" s="108" t="s">
        <v>4383</v>
      </c>
      <c r="C5460" s="108" t="s">
        <v>4383</v>
      </c>
      <c r="D5460" s="107">
        <v>99999</v>
      </c>
      <c r="E5460" s="108" t="s">
        <v>45</v>
      </c>
      <c r="F5460" s="108" t="s">
        <v>603</v>
      </c>
      <c r="G5460" s="108" t="s">
        <v>611</v>
      </c>
      <c r="H5460" s="108" t="s">
        <v>606</v>
      </c>
      <c r="I5460" s="108" t="s">
        <v>607</v>
      </c>
      <c r="J5460" s="109">
        <v>0</v>
      </c>
      <c r="K5460" s="107">
        <v>2020</v>
      </c>
      <c r="L5460" s="98"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98" t="b">
        <f t="shared" si="85"/>
        <v>1</v>
      </c>
    </row>
    <row r="5461" spans="1:13">
      <c r="A5461" s="107">
        <v>99999</v>
      </c>
      <c r="B5461" s="108" t="s">
        <v>4383</v>
      </c>
      <c r="C5461" s="108" t="s">
        <v>4383</v>
      </c>
      <c r="D5461" s="107">
        <v>99999</v>
      </c>
      <c r="E5461" s="108" t="s">
        <v>45</v>
      </c>
      <c r="F5461" s="108" t="s">
        <v>924</v>
      </c>
      <c r="G5461" s="108" t="s">
        <v>611</v>
      </c>
      <c r="H5461" s="108" t="s">
        <v>606</v>
      </c>
      <c r="I5461" s="108" t="s">
        <v>607</v>
      </c>
      <c r="J5461" s="109">
        <v>0</v>
      </c>
      <c r="K5461" s="107">
        <v>2020</v>
      </c>
      <c r="L5461" s="98"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98" t="b">
        <f t="shared" si="85"/>
        <v>0</v>
      </c>
    </row>
    <row r="5462" spans="1:13">
      <c r="A5462" s="107">
        <v>99999</v>
      </c>
      <c r="B5462" s="108" t="s">
        <v>4383</v>
      </c>
      <c r="C5462" s="108" t="s">
        <v>4383</v>
      </c>
      <c r="D5462" s="107">
        <v>99999</v>
      </c>
      <c r="E5462" s="108" t="s">
        <v>59</v>
      </c>
      <c r="F5462" s="108" t="s">
        <v>603</v>
      </c>
      <c r="G5462" s="108" t="s">
        <v>611</v>
      </c>
      <c r="H5462" s="108" t="s">
        <v>606</v>
      </c>
      <c r="I5462" s="108" t="s">
        <v>607</v>
      </c>
      <c r="J5462" s="109">
        <v>0</v>
      </c>
      <c r="K5462" s="107">
        <v>2020</v>
      </c>
      <c r="L5462" s="98"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98" t="b">
        <f t="shared" si="85"/>
        <v>1</v>
      </c>
    </row>
    <row r="5463" spans="1:13">
      <c r="A5463" s="107">
        <v>99999</v>
      </c>
      <c r="B5463" s="108" t="s">
        <v>4383</v>
      </c>
      <c r="C5463" s="108" t="s">
        <v>4383</v>
      </c>
      <c r="D5463" s="107">
        <v>99999</v>
      </c>
      <c r="E5463" s="108" t="s">
        <v>84</v>
      </c>
      <c r="F5463" s="108" t="s">
        <v>603</v>
      </c>
      <c r="G5463" s="108" t="s">
        <v>611</v>
      </c>
      <c r="H5463" s="108" t="s">
        <v>606</v>
      </c>
      <c r="I5463" s="108" t="s">
        <v>607</v>
      </c>
      <c r="J5463" s="109">
        <v>0</v>
      </c>
      <c r="K5463" s="107">
        <v>2020</v>
      </c>
      <c r="L5463" s="98"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98" t="b">
        <f t="shared" si="85"/>
        <v>1</v>
      </c>
    </row>
    <row r="5464" spans="1:13">
      <c r="A5464" s="107">
        <v>99999</v>
      </c>
      <c r="B5464" s="108" t="s">
        <v>4383</v>
      </c>
      <c r="C5464" s="108" t="s">
        <v>4383</v>
      </c>
      <c r="D5464" s="107">
        <v>99999</v>
      </c>
      <c r="E5464" s="108" t="s">
        <v>104</v>
      </c>
      <c r="F5464" s="108" t="s">
        <v>603</v>
      </c>
      <c r="G5464" s="108" t="s">
        <v>611</v>
      </c>
      <c r="H5464" s="108" t="s">
        <v>606</v>
      </c>
      <c r="I5464" s="108" t="s">
        <v>607</v>
      </c>
      <c r="J5464" s="109">
        <v>0</v>
      </c>
      <c r="K5464" s="107">
        <v>2020</v>
      </c>
      <c r="L5464" s="98"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98" t="b">
        <f t="shared" si="85"/>
        <v>1</v>
      </c>
    </row>
    <row r="5465" spans="1:13">
      <c r="A5465" s="107">
        <v>99999</v>
      </c>
      <c r="B5465" s="108" t="s">
        <v>4383</v>
      </c>
      <c r="C5465" s="108" t="s">
        <v>4383</v>
      </c>
      <c r="D5465" s="107">
        <v>99999</v>
      </c>
      <c r="E5465" s="108" t="s">
        <v>102</v>
      </c>
      <c r="F5465" s="108" t="s">
        <v>603</v>
      </c>
      <c r="G5465" s="108" t="s">
        <v>611</v>
      </c>
      <c r="H5465" s="108" t="s">
        <v>606</v>
      </c>
      <c r="I5465" s="108" t="s">
        <v>607</v>
      </c>
      <c r="J5465" s="109">
        <v>0</v>
      </c>
      <c r="K5465" s="107">
        <v>2020</v>
      </c>
      <c r="L5465" s="98"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98" t="b">
        <f t="shared" si="85"/>
        <v>1</v>
      </c>
    </row>
    <row r="5466" spans="1:13">
      <c r="A5466" s="107">
        <v>99999</v>
      </c>
      <c r="B5466" s="108" t="s">
        <v>4383</v>
      </c>
      <c r="C5466" s="108" t="s">
        <v>4383</v>
      </c>
      <c r="D5466" s="107">
        <v>99999</v>
      </c>
      <c r="E5466" s="108" t="s">
        <v>110</v>
      </c>
      <c r="F5466" s="108" t="s">
        <v>603</v>
      </c>
      <c r="G5466" s="108" t="s">
        <v>611</v>
      </c>
      <c r="H5466" s="108" t="s">
        <v>606</v>
      </c>
      <c r="I5466" s="108" t="s">
        <v>607</v>
      </c>
      <c r="J5466" s="109">
        <v>0</v>
      </c>
      <c r="K5466" s="107">
        <v>2020</v>
      </c>
      <c r="L5466" s="98"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98" t="b">
        <f t="shared" si="85"/>
        <v>1</v>
      </c>
    </row>
    <row r="5467" spans="1:13">
      <c r="A5467" s="107">
        <v>99999</v>
      </c>
      <c r="B5467" s="108" t="s">
        <v>4383</v>
      </c>
      <c r="C5467" s="108" t="s">
        <v>4383</v>
      </c>
      <c r="D5467" s="107">
        <v>99999</v>
      </c>
      <c r="E5467" s="108" t="s">
        <v>110</v>
      </c>
      <c r="F5467" s="108" t="s">
        <v>679</v>
      </c>
      <c r="G5467" s="108" t="s">
        <v>611</v>
      </c>
      <c r="H5467" s="108" t="s">
        <v>606</v>
      </c>
      <c r="I5467" s="108" t="s">
        <v>607</v>
      </c>
      <c r="J5467" s="109">
        <v>0</v>
      </c>
      <c r="K5467" s="107">
        <v>2020</v>
      </c>
      <c r="L5467" s="98"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98" t="b">
        <f t="shared" si="85"/>
        <v>1</v>
      </c>
    </row>
    <row r="5468" spans="1:13">
      <c r="A5468" s="107">
        <v>99999</v>
      </c>
      <c r="B5468" s="108" t="s">
        <v>4383</v>
      </c>
      <c r="C5468" s="108" t="s">
        <v>4383</v>
      </c>
      <c r="D5468" s="107">
        <v>99999</v>
      </c>
      <c r="E5468" s="108" t="s">
        <v>118</v>
      </c>
      <c r="F5468" s="108" t="s">
        <v>679</v>
      </c>
      <c r="G5468" s="108" t="s">
        <v>611</v>
      </c>
      <c r="H5468" s="108" t="s">
        <v>606</v>
      </c>
      <c r="I5468" s="108" t="s">
        <v>607</v>
      </c>
      <c r="J5468" s="109">
        <v>0</v>
      </c>
      <c r="K5468" s="107">
        <v>2020</v>
      </c>
      <c r="L5468" s="98"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98" t="b">
        <f t="shared" si="85"/>
        <v>1</v>
      </c>
    </row>
    <row r="5469" spans="1:13">
      <c r="A5469" s="107">
        <v>99999</v>
      </c>
      <c r="B5469" s="108" t="s">
        <v>4383</v>
      </c>
      <c r="C5469" s="108" t="s">
        <v>4383</v>
      </c>
      <c r="D5469" s="107">
        <v>99999</v>
      </c>
      <c r="E5469" s="108" t="s">
        <v>129</v>
      </c>
      <c r="F5469" s="108" t="s">
        <v>973</v>
      </c>
      <c r="G5469" s="108" t="s">
        <v>611</v>
      </c>
      <c r="H5469" s="108" t="s">
        <v>606</v>
      </c>
      <c r="I5469" s="108" t="s">
        <v>607</v>
      </c>
      <c r="J5469" s="109">
        <v>0</v>
      </c>
      <c r="K5469" s="107">
        <v>2020</v>
      </c>
      <c r="L5469" s="98"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98" t="b">
        <f t="shared" si="85"/>
        <v>0</v>
      </c>
    </row>
    <row r="5470" spans="1:13">
      <c r="A5470" s="107">
        <v>99999</v>
      </c>
      <c r="B5470" s="108" t="s">
        <v>4383</v>
      </c>
      <c r="C5470" s="108" t="s">
        <v>4383</v>
      </c>
      <c r="D5470" s="107">
        <v>99999</v>
      </c>
      <c r="E5470" s="108" t="s">
        <v>140</v>
      </c>
      <c r="F5470" s="108" t="s">
        <v>603</v>
      </c>
      <c r="G5470" s="108" t="s">
        <v>611</v>
      </c>
      <c r="H5470" s="108" t="s">
        <v>606</v>
      </c>
      <c r="I5470" s="108" t="s">
        <v>607</v>
      </c>
      <c r="J5470" s="109">
        <v>0</v>
      </c>
      <c r="K5470" s="107">
        <v>2020</v>
      </c>
      <c r="L5470" s="98"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98" t="b">
        <f t="shared" si="85"/>
        <v>1</v>
      </c>
    </row>
    <row r="5471" spans="1:13">
      <c r="A5471" s="107">
        <v>99999</v>
      </c>
      <c r="B5471" s="108" t="s">
        <v>4383</v>
      </c>
      <c r="C5471" s="108" t="s">
        <v>4383</v>
      </c>
      <c r="D5471" s="107">
        <v>99999</v>
      </c>
      <c r="E5471" s="108" t="s">
        <v>6</v>
      </c>
      <c r="F5471" s="108" t="s">
        <v>603</v>
      </c>
      <c r="G5471" s="108" t="s">
        <v>611</v>
      </c>
      <c r="H5471" s="108" t="s">
        <v>612</v>
      </c>
      <c r="I5471" s="108" t="s">
        <v>612</v>
      </c>
      <c r="J5471" s="109">
        <v>9066.1080000000002</v>
      </c>
      <c r="K5471" s="107">
        <v>2020</v>
      </c>
      <c r="L5471" s="98"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98" t="b">
        <f t="shared" si="85"/>
        <v>1</v>
      </c>
    </row>
    <row r="5472" spans="1:13">
      <c r="A5472" s="107">
        <v>99999</v>
      </c>
      <c r="B5472" s="108" t="s">
        <v>4383</v>
      </c>
      <c r="C5472" s="108" t="s">
        <v>4383</v>
      </c>
      <c r="D5472" s="107">
        <v>99999</v>
      </c>
      <c r="E5472" s="108" t="s">
        <v>3</v>
      </c>
      <c r="F5472" s="108" t="s">
        <v>603</v>
      </c>
      <c r="G5472" s="108" t="s">
        <v>611</v>
      </c>
      <c r="H5472" s="108" t="s">
        <v>612</v>
      </c>
      <c r="I5472" s="108" t="s">
        <v>612</v>
      </c>
      <c r="J5472" s="109">
        <v>134.45099999999999</v>
      </c>
      <c r="K5472" s="107">
        <v>2020</v>
      </c>
      <c r="L5472" s="98"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98" t="b">
        <f t="shared" si="85"/>
        <v>1</v>
      </c>
    </row>
    <row r="5473" spans="1:13">
      <c r="A5473" s="107">
        <v>99999</v>
      </c>
      <c r="B5473" s="108" t="s">
        <v>4383</v>
      </c>
      <c r="C5473" s="108" t="s">
        <v>4383</v>
      </c>
      <c r="D5473" s="107">
        <v>99999</v>
      </c>
      <c r="E5473" s="108" t="s">
        <v>14</v>
      </c>
      <c r="F5473" s="108" t="s">
        <v>603</v>
      </c>
      <c r="G5473" s="108" t="s">
        <v>611</v>
      </c>
      <c r="H5473" s="108" t="s">
        <v>612</v>
      </c>
      <c r="I5473" s="108" t="s">
        <v>612</v>
      </c>
      <c r="J5473" s="109">
        <v>259.88299999999998</v>
      </c>
      <c r="K5473" s="107">
        <v>2020</v>
      </c>
      <c r="L5473" s="98"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98" t="b">
        <f t="shared" si="85"/>
        <v>1</v>
      </c>
    </row>
    <row r="5474" spans="1:13">
      <c r="A5474" s="107">
        <v>99999</v>
      </c>
      <c r="B5474" s="108" t="s">
        <v>4383</v>
      </c>
      <c r="C5474" s="108" t="s">
        <v>4383</v>
      </c>
      <c r="D5474" s="107">
        <v>99999</v>
      </c>
      <c r="E5474" s="108" t="s">
        <v>10</v>
      </c>
      <c r="F5474" s="108" t="s">
        <v>603</v>
      </c>
      <c r="G5474" s="108" t="s">
        <v>611</v>
      </c>
      <c r="H5474" s="108" t="s">
        <v>612</v>
      </c>
      <c r="I5474" s="108" t="s">
        <v>612</v>
      </c>
      <c r="J5474" s="109">
        <v>54.997</v>
      </c>
      <c r="K5474" s="107">
        <v>2020</v>
      </c>
      <c r="L5474" s="98"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98" t="b">
        <f t="shared" si="85"/>
        <v>1</v>
      </c>
    </row>
    <row r="5475" spans="1:13">
      <c r="A5475" s="107">
        <v>99999</v>
      </c>
      <c r="B5475" s="108" t="s">
        <v>4383</v>
      </c>
      <c r="C5475" s="108" t="s">
        <v>4383</v>
      </c>
      <c r="D5475" s="107">
        <v>99999</v>
      </c>
      <c r="E5475" s="108" t="s">
        <v>16</v>
      </c>
      <c r="F5475" s="108" t="s">
        <v>603</v>
      </c>
      <c r="G5475" s="108" t="s">
        <v>611</v>
      </c>
      <c r="H5475" s="108" t="s">
        <v>612</v>
      </c>
      <c r="I5475" s="108" t="s">
        <v>612</v>
      </c>
      <c r="J5475" s="109">
        <v>2052.3539999999998</v>
      </c>
      <c r="K5475" s="107">
        <v>2020</v>
      </c>
      <c r="L5475" s="98"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98" t="b">
        <f t="shared" si="85"/>
        <v>1</v>
      </c>
    </row>
    <row r="5476" spans="1:13">
      <c r="A5476" s="107">
        <v>99999</v>
      </c>
      <c r="B5476" s="108" t="s">
        <v>4383</v>
      </c>
      <c r="C5476" s="108" t="s">
        <v>4383</v>
      </c>
      <c r="D5476" s="107">
        <v>99999</v>
      </c>
      <c r="E5476" s="108" t="s">
        <v>16</v>
      </c>
      <c r="F5476" s="108" t="s">
        <v>603</v>
      </c>
      <c r="G5476" s="108" t="s">
        <v>611</v>
      </c>
      <c r="H5476" s="108" t="s">
        <v>612</v>
      </c>
      <c r="I5476" s="108" t="s">
        <v>612</v>
      </c>
      <c r="J5476" s="109">
        <v>0</v>
      </c>
      <c r="K5476" s="107">
        <v>2020</v>
      </c>
      <c r="L5476" s="98"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98" t="b">
        <f t="shared" si="85"/>
        <v>1</v>
      </c>
    </row>
    <row r="5477" spans="1:13">
      <c r="A5477" s="107">
        <v>99999</v>
      </c>
      <c r="B5477" s="108" t="s">
        <v>4383</v>
      </c>
      <c r="C5477" s="108" t="s">
        <v>4383</v>
      </c>
      <c r="D5477" s="107">
        <v>99999</v>
      </c>
      <c r="E5477" s="108" t="s">
        <v>16</v>
      </c>
      <c r="F5477" s="108" t="s">
        <v>679</v>
      </c>
      <c r="G5477" s="108" t="s">
        <v>611</v>
      </c>
      <c r="H5477" s="108" t="s">
        <v>612</v>
      </c>
      <c r="I5477" s="108" t="s">
        <v>612</v>
      </c>
      <c r="J5477" s="109">
        <v>0</v>
      </c>
      <c r="K5477" s="107">
        <v>2020</v>
      </c>
      <c r="L5477" s="98"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98" t="b">
        <f t="shared" si="85"/>
        <v>1</v>
      </c>
    </row>
    <row r="5478" spans="1:13">
      <c r="A5478" s="107">
        <v>99999</v>
      </c>
      <c r="B5478" s="108" t="s">
        <v>4383</v>
      </c>
      <c r="C5478" s="108" t="s">
        <v>4383</v>
      </c>
      <c r="D5478" s="107">
        <v>99999</v>
      </c>
      <c r="E5478" s="108" t="s">
        <v>16</v>
      </c>
      <c r="F5478" s="108" t="s">
        <v>870</v>
      </c>
      <c r="G5478" s="108" t="s">
        <v>611</v>
      </c>
      <c r="H5478" s="108" t="s">
        <v>612</v>
      </c>
      <c r="I5478" s="108" t="s">
        <v>612</v>
      </c>
      <c r="J5478" s="109">
        <v>0</v>
      </c>
      <c r="K5478" s="107">
        <v>2020</v>
      </c>
      <c r="L5478" s="98"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98" t="b">
        <f t="shared" si="85"/>
        <v>1</v>
      </c>
    </row>
    <row r="5479" spans="1:13">
      <c r="A5479" s="107">
        <v>99999</v>
      </c>
      <c r="B5479" s="108" t="s">
        <v>4383</v>
      </c>
      <c r="C5479" s="108" t="s">
        <v>4383</v>
      </c>
      <c r="D5479" s="107">
        <v>99999</v>
      </c>
      <c r="E5479" s="108" t="s">
        <v>21</v>
      </c>
      <c r="F5479" s="108" t="s">
        <v>603</v>
      </c>
      <c r="G5479" s="108" t="s">
        <v>611</v>
      </c>
      <c r="H5479" s="108" t="s">
        <v>612</v>
      </c>
      <c r="I5479" s="108" t="s">
        <v>612</v>
      </c>
      <c r="J5479" s="109">
        <v>1820.7929999999999</v>
      </c>
      <c r="K5479" s="107">
        <v>2020</v>
      </c>
      <c r="L5479" s="98"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98" t="b">
        <f t="shared" si="85"/>
        <v>1</v>
      </c>
    </row>
    <row r="5480" spans="1:13">
      <c r="A5480" s="107">
        <v>99999</v>
      </c>
      <c r="B5480" s="108" t="s">
        <v>4383</v>
      </c>
      <c r="C5480" s="108" t="s">
        <v>4383</v>
      </c>
      <c r="D5480" s="107">
        <v>99999</v>
      </c>
      <c r="E5480" s="108" t="s">
        <v>24</v>
      </c>
      <c r="F5480" s="108" t="s">
        <v>603</v>
      </c>
      <c r="G5480" s="108" t="s">
        <v>611</v>
      </c>
      <c r="H5480" s="108" t="s">
        <v>612</v>
      </c>
      <c r="I5480" s="108" t="s">
        <v>612</v>
      </c>
      <c r="J5480" s="109">
        <v>160.31899999999999</v>
      </c>
      <c r="K5480" s="107">
        <v>2020</v>
      </c>
      <c r="L5480" s="98"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98" t="b">
        <f t="shared" si="85"/>
        <v>1</v>
      </c>
    </row>
    <row r="5481" spans="1:13">
      <c r="A5481" s="107">
        <v>99999</v>
      </c>
      <c r="B5481" s="108" t="s">
        <v>4383</v>
      </c>
      <c r="C5481" s="108" t="s">
        <v>4383</v>
      </c>
      <c r="D5481" s="107">
        <v>99999</v>
      </c>
      <c r="E5481" s="108" t="s">
        <v>24</v>
      </c>
      <c r="F5481" s="108" t="s">
        <v>679</v>
      </c>
      <c r="G5481" s="108" t="s">
        <v>611</v>
      </c>
      <c r="H5481" s="108" t="s">
        <v>612</v>
      </c>
      <c r="I5481" s="108" t="s">
        <v>612</v>
      </c>
      <c r="J5481" s="109">
        <v>815.577</v>
      </c>
      <c r="K5481" s="107">
        <v>2020</v>
      </c>
      <c r="L5481" s="98"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98" t="b">
        <f t="shared" si="85"/>
        <v>1</v>
      </c>
    </row>
    <row r="5482" spans="1:13">
      <c r="A5482" s="107">
        <v>99999</v>
      </c>
      <c r="B5482" s="108" t="s">
        <v>4383</v>
      </c>
      <c r="C5482" s="108" t="s">
        <v>4383</v>
      </c>
      <c r="D5482" s="107">
        <v>99999</v>
      </c>
      <c r="E5482" s="108" t="s">
        <v>28</v>
      </c>
      <c r="F5482" s="108" t="s">
        <v>679</v>
      </c>
      <c r="G5482" s="108" t="s">
        <v>611</v>
      </c>
      <c r="H5482" s="108" t="s">
        <v>612</v>
      </c>
      <c r="I5482" s="108" t="s">
        <v>612</v>
      </c>
      <c r="J5482" s="109">
        <v>2941.2</v>
      </c>
      <c r="K5482" s="107">
        <v>2020</v>
      </c>
      <c r="L5482" s="98"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98" t="b">
        <f t="shared" si="85"/>
        <v>1</v>
      </c>
    </row>
    <row r="5483" spans="1:13">
      <c r="A5483" s="107">
        <v>99999</v>
      </c>
      <c r="B5483" s="108" t="s">
        <v>4383</v>
      </c>
      <c r="C5483" s="108" t="s">
        <v>4383</v>
      </c>
      <c r="D5483" s="107">
        <v>99999</v>
      </c>
      <c r="E5483" s="108" t="s">
        <v>31</v>
      </c>
      <c r="F5483" s="108" t="s">
        <v>603</v>
      </c>
      <c r="G5483" s="108" t="s">
        <v>611</v>
      </c>
      <c r="H5483" s="108" t="s">
        <v>612</v>
      </c>
      <c r="I5483" s="108" t="s">
        <v>612</v>
      </c>
      <c r="J5483" s="109">
        <v>16827.061000000002</v>
      </c>
      <c r="K5483" s="107">
        <v>2020</v>
      </c>
      <c r="L5483" s="98"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98" t="b">
        <f t="shared" si="85"/>
        <v>1</v>
      </c>
    </row>
    <row r="5484" spans="1:13">
      <c r="A5484" s="107">
        <v>99999</v>
      </c>
      <c r="B5484" s="108" t="s">
        <v>4383</v>
      </c>
      <c r="C5484" s="108" t="s">
        <v>4383</v>
      </c>
      <c r="D5484" s="107">
        <v>99999</v>
      </c>
      <c r="E5484" s="108" t="s">
        <v>31</v>
      </c>
      <c r="F5484" s="108" t="s">
        <v>679</v>
      </c>
      <c r="G5484" s="108" t="s">
        <v>611</v>
      </c>
      <c r="H5484" s="108" t="s">
        <v>612</v>
      </c>
      <c r="I5484" s="108" t="s">
        <v>612</v>
      </c>
      <c r="J5484" s="109">
        <v>16.667000000000002</v>
      </c>
      <c r="K5484" s="107">
        <v>2020</v>
      </c>
      <c r="L5484" s="98"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98" t="b">
        <f t="shared" si="85"/>
        <v>1</v>
      </c>
    </row>
    <row r="5485" spans="1:13">
      <c r="A5485" s="107">
        <v>99999</v>
      </c>
      <c r="B5485" s="108" t="s">
        <v>4383</v>
      </c>
      <c r="C5485" s="108" t="s">
        <v>4383</v>
      </c>
      <c r="D5485" s="107">
        <v>99999</v>
      </c>
      <c r="E5485" s="108" t="s">
        <v>31</v>
      </c>
      <c r="F5485" s="108" t="s">
        <v>924</v>
      </c>
      <c r="G5485" s="108" t="s">
        <v>611</v>
      </c>
      <c r="H5485" s="108" t="s">
        <v>612</v>
      </c>
      <c r="I5485" s="108" t="s">
        <v>612</v>
      </c>
      <c r="J5485" s="109">
        <v>0</v>
      </c>
      <c r="K5485" s="107">
        <v>2020</v>
      </c>
      <c r="L5485" s="98"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98" t="b">
        <f t="shared" si="85"/>
        <v>0</v>
      </c>
    </row>
    <row r="5486" spans="1:13">
      <c r="A5486" s="107">
        <v>99999</v>
      </c>
      <c r="B5486" s="108" t="s">
        <v>4383</v>
      </c>
      <c r="C5486" s="108" t="s">
        <v>4383</v>
      </c>
      <c r="D5486" s="107">
        <v>99999</v>
      </c>
      <c r="E5486" s="108" t="s">
        <v>35</v>
      </c>
      <c r="F5486" s="108" t="s">
        <v>603</v>
      </c>
      <c r="G5486" s="108" t="s">
        <v>611</v>
      </c>
      <c r="H5486" s="108" t="s">
        <v>612</v>
      </c>
      <c r="I5486" s="108" t="s">
        <v>612</v>
      </c>
      <c r="J5486" s="109">
        <v>14132.887000000001</v>
      </c>
      <c r="K5486" s="107">
        <v>2020</v>
      </c>
      <c r="L5486" s="98"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98" t="b">
        <f t="shared" si="85"/>
        <v>1</v>
      </c>
    </row>
    <row r="5487" spans="1:13">
      <c r="A5487" s="107">
        <v>99999</v>
      </c>
      <c r="B5487" s="108" t="s">
        <v>4383</v>
      </c>
      <c r="C5487" s="108" t="s">
        <v>4383</v>
      </c>
      <c r="D5487" s="107">
        <v>99999</v>
      </c>
      <c r="E5487" s="108" t="s">
        <v>35</v>
      </c>
      <c r="F5487" s="108" t="s">
        <v>679</v>
      </c>
      <c r="G5487" s="108" t="s">
        <v>611</v>
      </c>
      <c r="H5487" s="108" t="s">
        <v>612</v>
      </c>
      <c r="I5487" s="108" t="s">
        <v>612</v>
      </c>
      <c r="J5487" s="109">
        <v>2089.7489999999998</v>
      </c>
      <c r="K5487" s="107">
        <v>2020</v>
      </c>
      <c r="L5487" s="98"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98" t="b">
        <f t="shared" si="85"/>
        <v>1</v>
      </c>
    </row>
    <row r="5488" spans="1:13">
      <c r="A5488" s="107">
        <v>99999</v>
      </c>
      <c r="B5488" s="108" t="s">
        <v>4383</v>
      </c>
      <c r="C5488" s="108" t="s">
        <v>4383</v>
      </c>
      <c r="D5488" s="107">
        <v>99999</v>
      </c>
      <c r="E5488" s="108" t="s">
        <v>35</v>
      </c>
      <c r="F5488" s="108" t="s">
        <v>924</v>
      </c>
      <c r="G5488" s="108" t="s">
        <v>611</v>
      </c>
      <c r="H5488" s="108" t="s">
        <v>612</v>
      </c>
      <c r="I5488" s="108" t="s">
        <v>612</v>
      </c>
      <c r="J5488" s="109">
        <v>0</v>
      </c>
      <c r="K5488" s="107">
        <v>2020</v>
      </c>
      <c r="L5488" s="98"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98" t="b">
        <f t="shared" si="85"/>
        <v>0</v>
      </c>
    </row>
    <row r="5489" spans="1:13">
      <c r="A5489" s="107">
        <v>99999</v>
      </c>
      <c r="B5489" s="108" t="s">
        <v>4383</v>
      </c>
      <c r="C5489" s="108" t="s">
        <v>4383</v>
      </c>
      <c r="D5489" s="107">
        <v>99999</v>
      </c>
      <c r="E5489" s="108" t="s">
        <v>38</v>
      </c>
      <c r="F5489" s="108" t="s">
        <v>603</v>
      </c>
      <c r="G5489" s="108" t="s">
        <v>611</v>
      </c>
      <c r="H5489" s="108" t="s">
        <v>612</v>
      </c>
      <c r="I5489" s="108" t="s">
        <v>612</v>
      </c>
      <c r="J5489" s="109">
        <v>26697.79</v>
      </c>
      <c r="K5489" s="107">
        <v>2020</v>
      </c>
      <c r="L5489" s="98"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98" t="b">
        <f t="shared" si="85"/>
        <v>1</v>
      </c>
    </row>
    <row r="5490" spans="1:13">
      <c r="A5490" s="107">
        <v>99999</v>
      </c>
      <c r="B5490" s="108" t="s">
        <v>4383</v>
      </c>
      <c r="C5490" s="108" t="s">
        <v>4383</v>
      </c>
      <c r="D5490" s="107">
        <v>99999</v>
      </c>
      <c r="E5490" s="108" t="s">
        <v>50</v>
      </c>
      <c r="F5490" s="108" t="s">
        <v>603</v>
      </c>
      <c r="G5490" s="108" t="s">
        <v>611</v>
      </c>
      <c r="H5490" s="108" t="s">
        <v>612</v>
      </c>
      <c r="I5490" s="108" t="s">
        <v>612</v>
      </c>
      <c r="J5490" s="109">
        <v>5475.125</v>
      </c>
      <c r="K5490" s="107">
        <v>2020</v>
      </c>
      <c r="L5490" s="98"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98" t="b">
        <f t="shared" si="85"/>
        <v>1</v>
      </c>
    </row>
    <row r="5491" spans="1:13">
      <c r="A5491" s="107">
        <v>99999</v>
      </c>
      <c r="B5491" s="108" t="s">
        <v>4383</v>
      </c>
      <c r="C5491" s="108" t="s">
        <v>4383</v>
      </c>
      <c r="D5491" s="107">
        <v>99999</v>
      </c>
      <c r="E5491" s="108" t="s">
        <v>45</v>
      </c>
      <c r="F5491" s="108" t="s">
        <v>603</v>
      </c>
      <c r="G5491" s="108" t="s">
        <v>611</v>
      </c>
      <c r="H5491" s="108" t="s">
        <v>612</v>
      </c>
      <c r="I5491" s="108" t="s">
        <v>612</v>
      </c>
      <c r="J5491" s="109">
        <v>1335.433</v>
      </c>
      <c r="K5491" s="107">
        <v>2020</v>
      </c>
      <c r="L5491" s="98"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98" t="b">
        <f t="shared" si="85"/>
        <v>1</v>
      </c>
    </row>
    <row r="5492" spans="1:13">
      <c r="A5492" s="107">
        <v>99999</v>
      </c>
      <c r="B5492" s="108" t="s">
        <v>4383</v>
      </c>
      <c r="C5492" s="108" t="s">
        <v>4383</v>
      </c>
      <c r="D5492" s="107">
        <v>99999</v>
      </c>
      <c r="E5492" s="108" t="s">
        <v>45</v>
      </c>
      <c r="F5492" s="108" t="s">
        <v>679</v>
      </c>
      <c r="G5492" s="108" t="s">
        <v>611</v>
      </c>
      <c r="H5492" s="108" t="s">
        <v>612</v>
      </c>
      <c r="I5492" s="108" t="s">
        <v>612</v>
      </c>
      <c r="J5492" s="109">
        <v>2526.8910000000001</v>
      </c>
      <c r="K5492" s="107">
        <v>2020</v>
      </c>
      <c r="L5492" s="98"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98" t="b">
        <f t="shared" si="85"/>
        <v>1</v>
      </c>
    </row>
    <row r="5493" spans="1:13">
      <c r="A5493" s="107">
        <v>99999</v>
      </c>
      <c r="B5493" s="108" t="s">
        <v>4383</v>
      </c>
      <c r="C5493" s="108" t="s">
        <v>4383</v>
      </c>
      <c r="D5493" s="107">
        <v>99999</v>
      </c>
      <c r="E5493" s="108" t="s">
        <v>45</v>
      </c>
      <c r="F5493" s="108" t="s">
        <v>973</v>
      </c>
      <c r="G5493" s="108" t="s">
        <v>611</v>
      </c>
      <c r="H5493" s="108" t="s">
        <v>612</v>
      </c>
      <c r="I5493" s="108" t="s">
        <v>612</v>
      </c>
      <c r="J5493" s="109">
        <v>0</v>
      </c>
      <c r="K5493" s="107">
        <v>2020</v>
      </c>
      <c r="L5493" s="98"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98" t="b">
        <f t="shared" si="85"/>
        <v>0</v>
      </c>
    </row>
    <row r="5494" spans="1:13">
      <c r="A5494" s="107">
        <v>99999</v>
      </c>
      <c r="B5494" s="108" t="s">
        <v>4383</v>
      </c>
      <c r="C5494" s="108" t="s">
        <v>4383</v>
      </c>
      <c r="D5494" s="107">
        <v>99999</v>
      </c>
      <c r="E5494" s="108" t="s">
        <v>45</v>
      </c>
      <c r="F5494" s="108" t="s">
        <v>924</v>
      </c>
      <c r="G5494" s="108" t="s">
        <v>611</v>
      </c>
      <c r="H5494" s="108" t="s">
        <v>612</v>
      </c>
      <c r="I5494" s="108" t="s">
        <v>612</v>
      </c>
      <c r="J5494" s="109">
        <v>0</v>
      </c>
      <c r="K5494" s="107">
        <v>2020</v>
      </c>
      <c r="L5494" s="98"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98" t="b">
        <f t="shared" si="85"/>
        <v>0</v>
      </c>
    </row>
    <row r="5495" spans="1:13">
      <c r="A5495" s="107">
        <v>99999</v>
      </c>
      <c r="B5495" s="108" t="s">
        <v>4383</v>
      </c>
      <c r="C5495" s="108" t="s">
        <v>4383</v>
      </c>
      <c r="D5495" s="107">
        <v>99999</v>
      </c>
      <c r="E5495" s="108" t="s">
        <v>48</v>
      </c>
      <c r="F5495" s="108" t="s">
        <v>603</v>
      </c>
      <c r="G5495" s="108" t="s">
        <v>611</v>
      </c>
      <c r="H5495" s="108" t="s">
        <v>612</v>
      </c>
      <c r="I5495" s="108" t="s">
        <v>612</v>
      </c>
      <c r="J5495" s="109">
        <v>1098.375</v>
      </c>
      <c r="K5495" s="107">
        <v>2020</v>
      </c>
      <c r="L5495" s="98"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98" t="b">
        <f t="shared" si="85"/>
        <v>1</v>
      </c>
    </row>
    <row r="5496" spans="1:13">
      <c r="A5496" s="107">
        <v>99999</v>
      </c>
      <c r="B5496" s="108" t="s">
        <v>4383</v>
      </c>
      <c r="C5496" s="108" t="s">
        <v>4383</v>
      </c>
      <c r="D5496" s="107">
        <v>99999</v>
      </c>
      <c r="E5496" s="108" t="s">
        <v>55</v>
      </c>
      <c r="F5496" s="108" t="s">
        <v>603</v>
      </c>
      <c r="G5496" s="108" t="s">
        <v>611</v>
      </c>
      <c r="H5496" s="108" t="s">
        <v>612</v>
      </c>
      <c r="I5496" s="108" t="s">
        <v>612</v>
      </c>
      <c r="J5496" s="109">
        <v>9705.3439999999991</v>
      </c>
      <c r="K5496" s="107">
        <v>2020</v>
      </c>
      <c r="L5496" s="98"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98" t="b">
        <f t="shared" si="85"/>
        <v>1</v>
      </c>
    </row>
    <row r="5497" spans="1:13">
      <c r="A5497" s="107">
        <v>99999</v>
      </c>
      <c r="B5497" s="108" t="s">
        <v>4383</v>
      </c>
      <c r="C5497" s="108" t="s">
        <v>4383</v>
      </c>
      <c r="D5497" s="107">
        <v>99999</v>
      </c>
      <c r="E5497" s="108" t="s">
        <v>55</v>
      </c>
      <c r="F5497" s="108" t="s">
        <v>603</v>
      </c>
      <c r="G5497" s="108" t="s">
        <v>611</v>
      </c>
      <c r="H5497" s="108" t="s">
        <v>612</v>
      </c>
      <c r="I5497" s="108" t="s">
        <v>612</v>
      </c>
      <c r="J5497" s="109">
        <v>0</v>
      </c>
      <c r="K5497" s="107">
        <v>2020</v>
      </c>
      <c r="L5497" s="98"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98" t="b">
        <f t="shared" si="85"/>
        <v>1</v>
      </c>
    </row>
    <row r="5498" spans="1:13">
      <c r="A5498" s="107">
        <v>99999</v>
      </c>
      <c r="B5498" s="108" t="s">
        <v>4383</v>
      </c>
      <c r="C5498" s="108" t="s">
        <v>4383</v>
      </c>
      <c r="D5498" s="107">
        <v>99999</v>
      </c>
      <c r="E5498" s="108" t="s">
        <v>59</v>
      </c>
      <c r="F5498" s="108" t="s">
        <v>603</v>
      </c>
      <c r="G5498" s="108" t="s">
        <v>611</v>
      </c>
      <c r="H5498" s="108" t="s">
        <v>612</v>
      </c>
      <c r="I5498" s="108" t="s">
        <v>612</v>
      </c>
      <c r="J5498" s="109">
        <v>0</v>
      </c>
      <c r="K5498" s="107">
        <v>2020</v>
      </c>
      <c r="L5498" s="98"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98" t="b">
        <f t="shared" si="85"/>
        <v>1</v>
      </c>
    </row>
    <row r="5499" spans="1:13">
      <c r="A5499" s="107">
        <v>99999</v>
      </c>
      <c r="B5499" s="108" t="s">
        <v>4383</v>
      </c>
      <c r="C5499" s="108" t="s">
        <v>4383</v>
      </c>
      <c r="D5499" s="107">
        <v>99999</v>
      </c>
      <c r="E5499" s="108" t="s">
        <v>62</v>
      </c>
      <c r="F5499" s="108" t="s">
        <v>603</v>
      </c>
      <c r="G5499" s="108" t="s">
        <v>611</v>
      </c>
      <c r="H5499" s="108" t="s">
        <v>612</v>
      </c>
      <c r="I5499" s="108" t="s">
        <v>612</v>
      </c>
      <c r="J5499" s="109">
        <v>7703.53</v>
      </c>
      <c r="K5499" s="107">
        <v>2020</v>
      </c>
      <c r="L5499" s="98"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98" t="b">
        <f t="shared" si="85"/>
        <v>1</v>
      </c>
    </row>
    <row r="5500" spans="1:13">
      <c r="A5500" s="107">
        <v>99999</v>
      </c>
      <c r="B5500" s="108" t="s">
        <v>4383</v>
      </c>
      <c r="C5500" s="108" t="s">
        <v>4383</v>
      </c>
      <c r="D5500" s="107">
        <v>99999</v>
      </c>
      <c r="E5500" s="108" t="s">
        <v>71</v>
      </c>
      <c r="F5500" s="108" t="s">
        <v>603</v>
      </c>
      <c r="G5500" s="108" t="s">
        <v>611</v>
      </c>
      <c r="H5500" s="108" t="s">
        <v>612</v>
      </c>
      <c r="I5500" s="108" t="s">
        <v>612</v>
      </c>
      <c r="J5500" s="109">
        <v>1553.5350000000001</v>
      </c>
      <c r="K5500" s="107">
        <v>2020</v>
      </c>
      <c r="L5500" s="98"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98" t="b">
        <f t="shared" si="85"/>
        <v>1</v>
      </c>
    </row>
    <row r="5501" spans="1:13">
      <c r="A5501" s="107">
        <v>99999</v>
      </c>
      <c r="B5501" s="108" t="s">
        <v>4383</v>
      </c>
      <c r="C5501" s="108" t="s">
        <v>4383</v>
      </c>
      <c r="D5501" s="107">
        <v>99999</v>
      </c>
      <c r="E5501" s="108" t="s">
        <v>71</v>
      </c>
      <c r="F5501" s="108" t="s">
        <v>679</v>
      </c>
      <c r="G5501" s="108" t="s">
        <v>611</v>
      </c>
      <c r="H5501" s="108" t="s">
        <v>612</v>
      </c>
      <c r="I5501" s="108" t="s">
        <v>612</v>
      </c>
      <c r="J5501" s="109">
        <v>2042.481</v>
      </c>
      <c r="K5501" s="107">
        <v>2020</v>
      </c>
      <c r="L5501" s="98"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98" t="b">
        <f t="shared" si="85"/>
        <v>1</v>
      </c>
    </row>
    <row r="5502" spans="1:13">
      <c r="A5502" s="107">
        <v>99999</v>
      </c>
      <c r="B5502" s="108" t="s">
        <v>4383</v>
      </c>
      <c r="C5502" s="108" t="s">
        <v>4383</v>
      </c>
      <c r="D5502" s="107">
        <v>99999</v>
      </c>
      <c r="E5502" s="108" t="s">
        <v>71</v>
      </c>
      <c r="F5502" s="108" t="s">
        <v>973</v>
      </c>
      <c r="G5502" s="108" t="s">
        <v>611</v>
      </c>
      <c r="H5502" s="108" t="s">
        <v>612</v>
      </c>
      <c r="I5502" s="108" t="s">
        <v>612</v>
      </c>
      <c r="J5502" s="109">
        <v>2449.5</v>
      </c>
      <c r="K5502" s="107">
        <v>2020</v>
      </c>
      <c r="L5502" s="98"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98" t="b">
        <f t="shared" si="85"/>
        <v>0</v>
      </c>
    </row>
    <row r="5503" spans="1:13">
      <c r="A5503" s="107">
        <v>99999</v>
      </c>
      <c r="B5503" s="108" t="s">
        <v>4383</v>
      </c>
      <c r="C5503" s="108" t="s">
        <v>4383</v>
      </c>
      <c r="D5503" s="107">
        <v>99999</v>
      </c>
      <c r="E5503" s="108" t="s">
        <v>68</v>
      </c>
      <c r="F5503" s="108" t="s">
        <v>679</v>
      </c>
      <c r="G5503" s="108" t="s">
        <v>611</v>
      </c>
      <c r="H5503" s="108" t="s">
        <v>612</v>
      </c>
      <c r="I5503" s="108" t="s">
        <v>612</v>
      </c>
      <c r="J5503" s="109">
        <v>1500.136</v>
      </c>
      <c r="K5503" s="107">
        <v>2020</v>
      </c>
      <c r="L5503" s="98"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98" t="b">
        <f t="shared" si="85"/>
        <v>1</v>
      </c>
    </row>
    <row r="5504" spans="1:13">
      <c r="A5504" s="107">
        <v>99999</v>
      </c>
      <c r="B5504" s="108" t="s">
        <v>4383</v>
      </c>
      <c r="C5504" s="108" t="s">
        <v>4383</v>
      </c>
      <c r="D5504" s="107">
        <v>99999</v>
      </c>
      <c r="E5504" s="108" t="s">
        <v>68</v>
      </c>
      <c r="F5504" s="108" t="s">
        <v>870</v>
      </c>
      <c r="G5504" s="108" t="s">
        <v>611</v>
      </c>
      <c r="H5504" s="108" t="s">
        <v>612</v>
      </c>
      <c r="I5504" s="108" t="s">
        <v>612</v>
      </c>
      <c r="J5504" s="109">
        <v>175.154</v>
      </c>
      <c r="K5504" s="107">
        <v>2020</v>
      </c>
      <c r="L5504" s="98"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98" t="b">
        <f t="shared" si="85"/>
        <v>1</v>
      </c>
    </row>
    <row r="5505" spans="1:13">
      <c r="A5505" s="107">
        <v>99999</v>
      </c>
      <c r="B5505" s="108" t="s">
        <v>4383</v>
      </c>
      <c r="C5505" s="108" t="s">
        <v>4383</v>
      </c>
      <c r="D5505" s="107">
        <v>99999</v>
      </c>
      <c r="E5505" s="108" t="s">
        <v>68</v>
      </c>
      <c r="F5505" s="108" t="s">
        <v>973</v>
      </c>
      <c r="G5505" s="108" t="s">
        <v>611</v>
      </c>
      <c r="H5505" s="108" t="s">
        <v>612</v>
      </c>
      <c r="I5505" s="108" t="s">
        <v>612</v>
      </c>
      <c r="J5505" s="109">
        <v>25.3</v>
      </c>
      <c r="K5505" s="107">
        <v>2020</v>
      </c>
      <c r="L5505" s="98"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98" t="b">
        <f t="shared" si="85"/>
        <v>0</v>
      </c>
    </row>
    <row r="5506" spans="1:13">
      <c r="A5506" s="107">
        <v>99999</v>
      </c>
      <c r="B5506" s="108" t="s">
        <v>4383</v>
      </c>
      <c r="C5506" s="108" t="s">
        <v>4383</v>
      </c>
      <c r="D5506" s="107">
        <v>99999</v>
      </c>
      <c r="E5506" s="108" t="s">
        <v>64</v>
      </c>
      <c r="F5506" s="108" t="s">
        <v>679</v>
      </c>
      <c r="G5506" s="108" t="s">
        <v>611</v>
      </c>
      <c r="H5506" s="108" t="s">
        <v>612</v>
      </c>
      <c r="I5506" s="108" t="s">
        <v>612</v>
      </c>
      <c r="J5506" s="109">
        <v>926.26800000000003</v>
      </c>
      <c r="K5506" s="107">
        <v>2020</v>
      </c>
      <c r="L5506" s="98"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98" t="b">
        <f t="shared" si="85"/>
        <v>1</v>
      </c>
    </row>
    <row r="5507" spans="1:13">
      <c r="A5507" s="107">
        <v>99999</v>
      </c>
      <c r="B5507" s="108" t="s">
        <v>4383</v>
      </c>
      <c r="C5507" s="108" t="s">
        <v>4383</v>
      </c>
      <c r="D5507" s="107">
        <v>99999</v>
      </c>
      <c r="E5507" s="108" t="s">
        <v>64</v>
      </c>
      <c r="F5507" s="108" t="s">
        <v>924</v>
      </c>
      <c r="G5507" s="108" t="s">
        <v>611</v>
      </c>
      <c r="H5507" s="108" t="s">
        <v>612</v>
      </c>
      <c r="I5507" s="108" t="s">
        <v>612</v>
      </c>
      <c r="J5507" s="109">
        <v>0</v>
      </c>
      <c r="K5507" s="107">
        <v>2020</v>
      </c>
      <c r="L5507" s="98"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98" t="b">
        <f t="shared" si="85"/>
        <v>0</v>
      </c>
    </row>
    <row r="5508" spans="1:13">
      <c r="A5508" s="107">
        <v>99999</v>
      </c>
      <c r="B5508" s="108" t="s">
        <v>4383</v>
      </c>
      <c r="C5508" s="108" t="s">
        <v>4383</v>
      </c>
      <c r="D5508" s="107">
        <v>99999</v>
      </c>
      <c r="E5508" s="108" t="s">
        <v>73</v>
      </c>
      <c r="F5508" s="108" t="s">
        <v>603</v>
      </c>
      <c r="G5508" s="108" t="s">
        <v>611</v>
      </c>
      <c r="H5508" s="108" t="s">
        <v>612</v>
      </c>
      <c r="I5508" s="108" t="s">
        <v>612</v>
      </c>
      <c r="J5508" s="109">
        <v>611.47299999999996</v>
      </c>
      <c r="K5508" s="107">
        <v>2020</v>
      </c>
      <c r="L5508" s="98"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98" t="b">
        <f t="shared" si="85"/>
        <v>1</v>
      </c>
    </row>
    <row r="5509" spans="1:13">
      <c r="A5509" s="107">
        <v>99999</v>
      </c>
      <c r="B5509" s="108" t="s">
        <v>4383</v>
      </c>
      <c r="C5509" s="108" t="s">
        <v>4383</v>
      </c>
      <c r="D5509" s="107">
        <v>99999</v>
      </c>
      <c r="E5509" s="108" t="s">
        <v>73</v>
      </c>
      <c r="F5509" s="108" t="s">
        <v>924</v>
      </c>
      <c r="G5509" s="108" t="s">
        <v>611</v>
      </c>
      <c r="H5509" s="108" t="s">
        <v>612</v>
      </c>
      <c r="I5509" s="108" t="s">
        <v>612</v>
      </c>
      <c r="J5509" s="109">
        <v>0</v>
      </c>
      <c r="K5509" s="107">
        <v>2020</v>
      </c>
      <c r="L5509" s="98"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98" t="b">
        <f t="shared" si="85"/>
        <v>0</v>
      </c>
    </row>
    <row r="5510" spans="1:13">
      <c r="A5510" s="107">
        <v>99999</v>
      </c>
      <c r="B5510" s="108" t="s">
        <v>4383</v>
      </c>
      <c r="C5510" s="108" t="s">
        <v>4383</v>
      </c>
      <c r="D5510" s="107">
        <v>99999</v>
      </c>
      <c r="E5510" s="108" t="s">
        <v>76</v>
      </c>
      <c r="F5510" s="108" t="s">
        <v>603</v>
      </c>
      <c r="G5510" s="108" t="s">
        <v>611</v>
      </c>
      <c r="H5510" s="108" t="s">
        <v>612</v>
      </c>
      <c r="I5510" s="108" t="s">
        <v>612</v>
      </c>
      <c r="J5510" s="109">
        <v>12147.147999999999</v>
      </c>
      <c r="K5510" s="107">
        <v>2020</v>
      </c>
      <c r="L5510" s="98"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98" t="b">
        <f t="shared" si="85"/>
        <v>1</v>
      </c>
    </row>
    <row r="5511" spans="1:13">
      <c r="A5511" s="107">
        <v>99999</v>
      </c>
      <c r="B5511" s="108" t="s">
        <v>4383</v>
      </c>
      <c r="C5511" s="108" t="s">
        <v>4383</v>
      </c>
      <c r="D5511" s="107">
        <v>99999</v>
      </c>
      <c r="E5511" s="108" t="s">
        <v>76</v>
      </c>
      <c r="F5511" s="108" t="s">
        <v>603</v>
      </c>
      <c r="G5511" s="108" t="s">
        <v>611</v>
      </c>
      <c r="H5511" s="108" t="s">
        <v>612</v>
      </c>
      <c r="I5511" s="108" t="s">
        <v>612</v>
      </c>
      <c r="J5511" s="109">
        <v>631.97699999999998</v>
      </c>
      <c r="K5511" s="107">
        <v>2020</v>
      </c>
      <c r="L5511" s="98"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98" t="b">
        <f t="shared" si="85"/>
        <v>1</v>
      </c>
    </row>
    <row r="5512" spans="1:13">
      <c r="A5512" s="107">
        <v>99999</v>
      </c>
      <c r="B5512" s="108" t="s">
        <v>4383</v>
      </c>
      <c r="C5512" s="108" t="s">
        <v>4383</v>
      </c>
      <c r="D5512" s="107">
        <v>99999</v>
      </c>
      <c r="E5512" s="108" t="s">
        <v>76</v>
      </c>
      <c r="F5512" s="108" t="s">
        <v>870</v>
      </c>
      <c r="G5512" s="108" t="s">
        <v>611</v>
      </c>
      <c r="H5512" s="108" t="s">
        <v>612</v>
      </c>
      <c r="I5512" s="108" t="s">
        <v>612</v>
      </c>
      <c r="J5512" s="109">
        <v>2515.7800000000002</v>
      </c>
      <c r="K5512" s="107">
        <v>2020</v>
      </c>
      <c r="L5512" s="98"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98"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07">
        <v>99999</v>
      </c>
      <c r="B5513" s="108" t="s">
        <v>4383</v>
      </c>
      <c r="C5513" s="108" t="s">
        <v>4383</v>
      </c>
      <c r="D5513" s="107">
        <v>99999</v>
      </c>
      <c r="E5513" s="108" t="s">
        <v>84</v>
      </c>
      <c r="F5513" s="108" t="s">
        <v>603</v>
      </c>
      <c r="G5513" s="108" t="s">
        <v>611</v>
      </c>
      <c r="H5513" s="108" t="s">
        <v>612</v>
      </c>
      <c r="I5513" s="108" t="s">
        <v>612</v>
      </c>
      <c r="J5513" s="109">
        <v>9322.68</v>
      </c>
      <c r="K5513" s="107">
        <v>2020</v>
      </c>
      <c r="L5513" s="98"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98" t="b">
        <f t="shared" si="86"/>
        <v>1</v>
      </c>
    </row>
    <row r="5514" spans="1:13">
      <c r="A5514" s="107">
        <v>99999</v>
      </c>
      <c r="B5514" s="108" t="s">
        <v>4383</v>
      </c>
      <c r="C5514" s="108" t="s">
        <v>4383</v>
      </c>
      <c r="D5514" s="107">
        <v>99999</v>
      </c>
      <c r="E5514" s="108" t="s">
        <v>80</v>
      </c>
      <c r="F5514" s="108" t="s">
        <v>603</v>
      </c>
      <c r="G5514" s="108" t="s">
        <v>611</v>
      </c>
      <c r="H5514" s="108" t="s">
        <v>612</v>
      </c>
      <c r="I5514" s="108" t="s">
        <v>612</v>
      </c>
      <c r="J5514" s="109">
        <v>0</v>
      </c>
      <c r="K5514" s="107">
        <v>2020</v>
      </c>
      <c r="L5514" s="98"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98" t="b">
        <f t="shared" si="86"/>
        <v>1</v>
      </c>
    </row>
    <row r="5515" spans="1:13">
      <c r="A5515" s="107">
        <v>99999</v>
      </c>
      <c r="B5515" s="108" t="s">
        <v>4383</v>
      </c>
      <c r="C5515" s="108" t="s">
        <v>4383</v>
      </c>
      <c r="D5515" s="107">
        <v>99999</v>
      </c>
      <c r="E5515" s="108" t="s">
        <v>86</v>
      </c>
      <c r="F5515" s="108" t="s">
        <v>603</v>
      </c>
      <c r="G5515" s="108" t="s">
        <v>611</v>
      </c>
      <c r="H5515" s="108" t="s">
        <v>612</v>
      </c>
      <c r="I5515" s="108" t="s">
        <v>612</v>
      </c>
      <c r="J5515" s="109">
        <v>474.404</v>
      </c>
      <c r="K5515" s="107">
        <v>2020</v>
      </c>
      <c r="L5515" s="98"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98" t="b">
        <f t="shared" si="86"/>
        <v>1</v>
      </c>
    </row>
    <row r="5516" spans="1:13">
      <c r="A5516" s="107">
        <v>99999</v>
      </c>
      <c r="B5516" s="108" t="s">
        <v>4383</v>
      </c>
      <c r="C5516" s="108" t="s">
        <v>4383</v>
      </c>
      <c r="D5516" s="107">
        <v>99999</v>
      </c>
      <c r="E5516" s="108" t="s">
        <v>104</v>
      </c>
      <c r="F5516" s="108" t="s">
        <v>603</v>
      </c>
      <c r="G5516" s="108" t="s">
        <v>611</v>
      </c>
      <c r="H5516" s="108" t="s">
        <v>612</v>
      </c>
      <c r="I5516" s="108" t="s">
        <v>612</v>
      </c>
      <c r="J5516" s="109">
        <v>9480.8449999999993</v>
      </c>
      <c r="K5516" s="107">
        <v>2020</v>
      </c>
      <c r="L5516" s="98"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98" t="b">
        <f t="shared" si="86"/>
        <v>1</v>
      </c>
    </row>
    <row r="5517" spans="1:13">
      <c r="A5517" s="107">
        <v>99999</v>
      </c>
      <c r="B5517" s="108" t="s">
        <v>4383</v>
      </c>
      <c r="C5517" s="108" t="s">
        <v>4383</v>
      </c>
      <c r="D5517" s="107">
        <v>99999</v>
      </c>
      <c r="E5517" s="108" t="s">
        <v>104</v>
      </c>
      <c r="F5517" s="108" t="s">
        <v>679</v>
      </c>
      <c r="G5517" s="108" t="s">
        <v>611</v>
      </c>
      <c r="H5517" s="108" t="s">
        <v>612</v>
      </c>
      <c r="I5517" s="108" t="s">
        <v>612</v>
      </c>
      <c r="J5517" s="109">
        <v>1244.681</v>
      </c>
      <c r="K5517" s="107">
        <v>2020</v>
      </c>
      <c r="L5517" s="98"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98" t="b">
        <f t="shared" si="86"/>
        <v>1</v>
      </c>
    </row>
    <row r="5518" spans="1:13">
      <c r="A5518" s="107">
        <v>99999</v>
      </c>
      <c r="B5518" s="108" t="s">
        <v>4383</v>
      </c>
      <c r="C5518" s="108" t="s">
        <v>4383</v>
      </c>
      <c r="D5518" s="107">
        <v>99999</v>
      </c>
      <c r="E5518" s="108" t="s">
        <v>104</v>
      </c>
      <c r="F5518" s="108" t="s">
        <v>973</v>
      </c>
      <c r="G5518" s="108" t="s">
        <v>611</v>
      </c>
      <c r="H5518" s="108" t="s">
        <v>612</v>
      </c>
      <c r="I5518" s="108" t="s">
        <v>612</v>
      </c>
      <c r="J5518" s="109">
        <v>560.03700000000003</v>
      </c>
      <c r="K5518" s="107">
        <v>2020</v>
      </c>
      <c r="L5518" s="98"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98" t="b">
        <f t="shared" si="86"/>
        <v>0</v>
      </c>
    </row>
    <row r="5519" spans="1:13">
      <c r="A5519" s="107">
        <v>99999</v>
      </c>
      <c r="B5519" s="108" t="s">
        <v>4383</v>
      </c>
      <c r="C5519" s="108" t="s">
        <v>4383</v>
      </c>
      <c r="D5519" s="107">
        <v>99999</v>
      </c>
      <c r="E5519" s="108" t="s">
        <v>104</v>
      </c>
      <c r="F5519" s="108" t="s">
        <v>924</v>
      </c>
      <c r="G5519" s="108" t="s">
        <v>611</v>
      </c>
      <c r="H5519" s="108" t="s">
        <v>612</v>
      </c>
      <c r="I5519" s="108" t="s">
        <v>612</v>
      </c>
      <c r="J5519" s="109">
        <v>132.28</v>
      </c>
      <c r="K5519" s="107">
        <v>2020</v>
      </c>
      <c r="L5519" s="98"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98" t="b">
        <f t="shared" si="86"/>
        <v>0</v>
      </c>
    </row>
    <row r="5520" spans="1:13">
      <c r="A5520" s="107">
        <v>99999</v>
      </c>
      <c r="B5520" s="108" t="s">
        <v>4383</v>
      </c>
      <c r="C5520" s="108" t="s">
        <v>4383</v>
      </c>
      <c r="D5520" s="107">
        <v>99999</v>
      </c>
      <c r="E5520" s="108" t="s">
        <v>107</v>
      </c>
      <c r="F5520" s="108" t="s">
        <v>603</v>
      </c>
      <c r="G5520" s="108" t="s">
        <v>611</v>
      </c>
      <c r="H5520" s="108" t="s">
        <v>612</v>
      </c>
      <c r="I5520" s="108" t="s">
        <v>612</v>
      </c>
      <c r="J5520" s="109">
        <v>626.38300000000004</v>
      </c>
      <c r="K5520" s="107">
        <v>2020</v>
      </c>
      <c r="L5520" s="98"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98" t="b">
        <f t="shared" si="86"/>
        <v>1</v>
      </c>
    </row>
    <row r="5521" spans="1:13">
      <c r="A5521" s="107">
        <v>99999</v>
      </c>
      <c r="B5521" s="108" t="s">
        <v>4383</v>
      </c>
      <c r="C5521" s="108" t="s">
        <v>4383</v>
      </c>
      <c r="D5521" s="107">
        <v>99999</v>
      </c>
      <c r="E5521" s="108" t="s">
        <v>89</v>
      </c>
      <c r="F5521" s="108" t="s">
        <v>603</v>
      </c>
      <c r="G5521" s="108" t="s">
        <v>611</v>
      </c>
      <c r="H5521" s="108" t="s">
        <v>612</v>
      </c>
      <c r="I5521" s="108" t="s">
        <v>612</v>
      </c>
      <c r="J5521" s="109">
        <v>10093.322</v>
      </c>
      <c r="K5521" s="107">
        <v>2020</v>
      </c>
      <c r="L5521" s="98"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98" t="b">
        <f t="shared" si="86"/>
        <v>1</v>
      </c>
    </row>
    <row r="5522" spans="1:13">
      <c r="A5522" s="107">
        <v>99999</v>
      </c>
      <c r="B5522" s="108" t="s">
        <v>4383</v>
      </c>
      <c r="C5522" s="108" t="s">
        <v>4383</v>
      </c>
      <c r="D5522" s="107">
        <v>99999</v>
      </c>
      <c r="E5522" s="108" t="s">
        <v>94</v>
      </c>
      <c r="F5522" s="108" t="s">
        <v>603</v>
      </c>
      <c r="G5522" s="108" t="s">
        <v>611</v>
      </c>
      <c r="H5522" s="108" t="s">
        <v>612</v>
      </c>
      <c r="I5522" s="108" t="s">
        <v>612</v>
      </c>
      <c r="J5522" s="109">
        <v>155.149</v>
      </c>
      <c r="K5522" s="107">
        <v>2020</v>
      </c>
      <c r="L5522" s="98"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98" t="b">
        <f t="shared" si="86"/>
        <v>1</v>
      </c>
    </row>
    <row r="5523" spans="1:13">
      <c r="A5523" s="107">
        <v>99999</v>
      </c>
      <c r="B5523" s="108" t="s">
        <v>4383</v>
      </c>
      <c r="C5523" s="108" t="s">
        <v>4383</v>
      </c>
      <c r="D5523" s="107">
        <v>99999</v>
      </c>
      <c r="E5523" s="108" t="s">
        <v>97</v>
      </c>
      <c r="F5523" s="108" t="s">
        <v>679</v>
      </c>
      <c r="G5523" s="108" t="s">
        <v>611</v>
      </c>
      <c r="H5523" s="108" t="s">
        <v>612</v>
      </c>
      <c r="I5523" s="108" t="s">
        <v>612</v>
      </c>
      <c r="J5523" s="109">
        <v>5534.8819999999996</v>
      </c>
      <c r="K5523" s="107">
        <v>2020</v>
      </c>
      <c r="L5523" s="98"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98" t="b">
        <f t="shared" si="86"/>
        <v>1</v>
      </c>
    </row>
    <row r="5524" spans="1:13">
      <c r="A5524" s="107">
        <v>99999</v>
      </c>
      <c r="B5524" s="108" t="s">
        <v>4383</v>
      </c>
      <c r="C5524" s="108" t="s">
        <v>4383</v>
      </c>
      <c r="D5524" s="107">
        <v>99999</v>
      </c>
      <c r="E5524" s="108" t="s">
        <v>97</v>
      </c>
      <c r="F5524" s="108" t="s">
        <v>973</v>
      </c>
      <c r="G5524" s="108" t="s">
        <v>611</v>
      </c>
      <c r="H5524" s="108" t="s">
        <v>612</v>
      </c>
      <c r="I5524" s="108" t="s">
        <v>612</v>
      </c>
      <c r="J5524" s="109">
        <v>0</v>
      </c>
      <c r="K5524" s="107">
        <v>2020</v>
      </c>
      <c r="L5524" s="98"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98" t="b">
        <f t="shared" si="86"/>
        <v>0</v>
      </c>
    </row>
    <row r="5525" spans="1:13">
      <c r="A5525" s="107">
        <v>99999</v>
      </c>
      <c r="B5525" s="108" t="s">
        <v>4383</v>
      </c>
      <c r="C5525" s="108" t="s">
        <v>4383</v>
      </c>
      <c r="D5525" s="107">
        <v>99999</v>
      </c>
      <c r="E5525" s="108" t="s">
        <v>11</v>
      </c>
      <c r="F5525" s="108" t="s">
        <v>603</v>
      </c>
      <c r="G5525" s="108" t="s">
        <v>611</v>
      </c>
      <c r="H5525" s="108" t="s">
        <v>612</v>
      </c>
      <c r="I5525" s="108" t="s">
        <v>612</v>
      </c>
      <c r="J5525" s="109">
        <v>143635.79</v>
      </c>
      <c r="K5525" s="107">
        <v>2020</v>
      </c>
      <c r="L5525" s="98"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98" t="b">
        <f t="shared" si="86"/>
        <v>1</v>
      </c>
    </row>
    <row r="5526" spans="1:13">
      <c r="A5526" s="107">
        <v>99999</v>
      </c>
      <c r="B5526" s="108" t="s">
        <v>4383</v>
      </c>
      <c r="C5526" s="108" t="s">
        <v>4383</v>
      </c>
      <c r="D5526" s="107">
        <v>99999</v>
      </c>
      <c r="E5526" s="108" t="s">
        <v>25</v>
      </c>
      <c r="F5526" s="108" t="s">
        <v>603</v>
      </c>
      <c r="G5526" s="108" t="s">
        <v>611</v>
      </c>
      <c r="H5526" s="108" t="s">
        <v>612</v>
      </c>
      <c r="I5526" s="108" t="s">
        <v>612</v>
      </c>
      <c r="J5526" s="109">
        <v>0</v>
      </c>
      <c r="K5526" s="107">
        <v>2020</v>
      </c>
      <c r="L5526" s="98"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98" t="b">
        <f t="shared" si="86"/>
        <v>1</v>
      </c>
    </row>
    <row r="5527" spans="1:13">
      <c r="A5527" s="107">
        <v>99999</v>
      </c>
      <c r="B5527" s="108" t="s">
        <v>4383</v>
      </c>
      <c r="C5527" s="108" t="s">
        <v>4383</v>
      </c>
      <c r="D5527" s="107">
        <v>99999</v>
      </c>
      <c r="E5527" s="108" t="s">
        <v>102</v>
      </c>
      <c r="F5527" s="108" t="s">
        <v>603</v>
      </c>
      <c r="G5527" s="108" t="s">
        <v>611</v>
      </c>
      <c r="H5527" s="108" t="s">
        <v>612</v>
      </c>
      <c r="I5527" s="108" t="s">
        <v>612</v>
      </c>
      <c r="J5527" s="109">
        <v>22011.036</v>
      </c>
      <c r="K5527" s="107">
        <v>2020</v>
      </c>
      <c r="L5527" s="98"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98" t="b">
        <f t="shared" si="86"/>
        <v>1</v>
      </c>
    </row>
    <row r="5528" spans="1:13">
      <c r="A5528" s="107">
        <v>99999</v>
      </c>
      <c r="B5528" s="108" t="s">
        <v>4383</v>
      </c>
      <c r="C5528" s="108" t="s">
        <v>4383</v>
      </c>
      <c r="D5528" s="107">
        <v>99999</v>
      </c>
      <c r="E5528" s="108" t="s">
        <v>102</v>
      </c>
      <c r="F5528" s="108" t="s">
        <v>679</v>
      </c>
      <c r="G5528" s="108" t="s">
        <v>611</v>
      </c>
      <c r="H5528" s="108" t="s">
        <v>612</v>
      </c>
      <c r="I5528" s="108" t="s">
        <v>612</v>
      </c>
      <c r="J5528" s="109">
        <v>748.28399999999999</v>
      </c>
      <c r="K5528" s="107">
        <v>2020</v>
      </c>
      <c r="L5528" s="98"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98" t="b">
        <f t="shared" si="86"/>
        <v>1</v>
      </c>
    </row>
    <row r="5529" spans="1:13">
      <c r="A5529" s="107">
        <v>99999</v>
      </c>
      <c r="B5529" s="108" t="s">
        <v>4383</v>
      </c>
      <c r="C5529" s="108" t="s">
        <v>4383</v>
      </c>
      <c r="D5529" s="107">
        <v>99999</v>
      </c>
      <c r="E5529" s="108" t="s">
        <v>102</v>
      </c>
      <c r="F5529" s="108" t="s">
        <v>870</v>
      </c>
      <c r="G5529" s="108" t="s">
        <v>611</v>
      </c>
      <c r="H5529" s="108" t="s">
        <v>612</v>
      </c>
      <c r="I5529" s="108" t="s">
        <v>612</v>
      </c>
      <c r="J5529" s="109">
        <v>1.373</v>
      </c>
      <c r="K5529" s="107">
        <v>2020</v>
      </c>
      <c r="L5529" s="98"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98" t="b">
        <f t="shared" si="86"/>
        <v>1</v>
      </c>
    </row>
    <row r="5530" spans="1:13">
      <c r="A5530" s="107">
        <v>99999</v>
      </c>
      <c r="B5530" s="108" t="s">
        <v>4383</v>
      </c>
      <c r="C5530" s="108" t="s">
        <v>4383</v>
      </c>
      <c r="D5530" s="107">
        <v>99999</v>
      </c>
      <c r="E5530" s="108" t="s">
        <v>102</v>
      </c>
      <c r="F5530" s="108" t="s">
        <v>973</v>
      </c>
      <c r="G5530" s="108" t="s">
        <v>611</v>
      </c>
      <c r="H5530" s="108" t="s">
        <v>612</v>
      </c>
      <c r="I5530" s="108" t="s">
        <v>612</v>
      </c>
      <c r="J5530" s="109">
        <v>2863.0329999999999</v>
      </c>
      <c r="K5530" s="107">
        <v>2020</v>
      </c>
      <c r="L5530" s="98"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98" t="b">
        <f t="shared" si="86"/>
        <v>0</v>
      </c>
    </row>
    <row r="5531" spans="1:13">
      <c r="A5531" s="107">
        <v>99999</v>
      </c>
      <c r="B5531" s="108" t="s">
        <v>4383</v>
      </c>
      <c r="C5531" s="108" t="s">
        <v>4383</v>
      </c>
      <c r="D5531" s="107">
        <v>99999</v>
      </c>
      <c r="E5531" s="108" t="s">
        <v>110</v>
      </c>
      <c r="F5531" s="108" t="s">
        <v>603</v>
      </c>
      <c r="G5531" s="108" t="s">
        <v>611</v>
      </c>
      <c r="H5531" s="108" t="s">
        <v>612</v>
      </c>
      <c r="I5531" s="108" t="s">
        <v>612</v>
      </c>
      <c r="J5531" s="109">
        <v>2215.38</v>
      </c>
      <c r="K5531" s="107">
        <v>2020</v>
      </c>
      <c r="L5531" s="98"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98" t="b">
        <f t="shared" si="86"/>
        <v>1</v>
      </c>
    </row>
    <row r="5532" spans="1:13">
      <c r="A5532" s="107">
        <v>99999</v>
      </c>
      <c r="B5532" s="108" t="s">
        <v>4383</v>
      </c>
      <c r="C5532" s="108" t="s">
        <v>4383</v>
      </c>
      <c r="D5532" s="107">
        <v>99999</v>
      </c>
      <c r="E5532" s="108" t="s">
        <v>110</v>
      </c>
      <c r="F5532" s="108" t="s">
        <v>679</v>
      </c>
      <c r="G5532" s="108" t="s">
        <v>611</v>
      </c>
      <c r="H5532" s="108" t="s">
        <v>612</v>
      </c>
      <c r="I5532" s="108" t="s">
        <v>612</v>
      </c>
      <c r="J5532" s="109">
        <v>6544.73</v>
      </c>
      <c r="K5532" s="107">
        <v>2020</v>
      </c>
      <c r="L5532" s="98"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98" t="b">
        <f t="shared" si="86"/>
        <v>1</v>
      </c>
    </row>
    <row r="5533" spans="1:13">
      <c r="A5533" s="107">
        <v>99999</v>
      </c>
      <c r="B5533" s="108" t="s">
        <v>4383</v>
      </c>
      <c r="C5533" s="108" t="s">
        <v>4383</v>
      </c>
      <c r="D5533" s="107">
        <v>99999</v>
      </c>
      <c r="E5533" s="108" t="s">
        <v>112</v>
      </c>
      <c r="F5533" s="108" t="s">
        <v>603</v>
      </c>
      <c r="G5533" s="108" t="s">
        <v>611</v>
      </c>
      <c r="H5533" s="108" t="s">
        <v>612</v>
      </c>
      <c r="I5533" s="108" t="s">
        <v>612</v>
      </c>
      <c r="J5533" s="109">
        <v>0</v>
      </c>
      <c r="K5533" s="107">
        <v>2020</v>
      </c>
      <c r="L5533" s="98"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98" t="b">
        <f t="shared" si="86"/>
        <v>1</v>
      </c>
    </row>
    <row r="5534" spans="1:13">
      <c r="A5534" s="107">
        <v>99999</v>
      </c>
      <c r="B5534" s="108" t="s">
        <v>4383</v>
      </c>
      <c r="C5534" s="108" t="s">
        <v>4383</v>
      </c>
      <c r="D5534" s="107">
        <v>99999</v>
      </c>
      <c r="E5534" s="108" t="s">
        <v>118</v>
      </c>
      <c r="F5534" s="108" t="s">
        <v>679</v>
      </c>
      <c r="G5534" s="108" t="s">
        <v>611</v>
      </c>
      <c r="H5534" s="108" t="s">
        <v>612</v>
      </c>
      <c r="I5534" s="108" t="s">
        <v>612</v>
      </c>
      <c r="J5534" s="109">
        <v>10989.011</v>
      </c>
      <c r="K5534" s="107">
        <v>2020</v>
      </c>
      <c r="L5534" s="98"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98" t="b">
        <f t="shared" si="86"/>
        <v>1</v>
      </c>
    </row>
    <row r="5535" spans="1:13">
      <c r="A5535" s="107">
        <v>99999</v>
      </c>
      <c r="B5535" s="108" t="s">
        <v>4383</v>
      </c>
      <c r="C5535" s="108" t="s">
        <v>4383</v>
      </c>
      <c r="D5535" s="107">
        <v>99999</v>
      </c>
      <c r="E5535" s="108" t="s">
        <v>121</v>
      </c>
      <c r="F5535" s="108" t="s">
        <v>924</v>
      </c>
      <c r="G5535" s="108" t="s">
        <v>611</v>
      </c>
      <c r="H5535" s="108" t="s">
        <v>612</v>
      </c>
      <c r="I5535" s="108" t="s">
        <v>612</v>
      </c>
      <c r="J5535" s="109">
        <v>210.477</v>
      </c>
      <c r="K5535" s="107">
        <v>2020</v>
      </c>
      <c r="L5535" s="98"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98" t="b">
        <f t="shared" si="86"/>
        <v>0</v>
      </c>
    </row>
    <row r="5536" spans="1:13">
      <c r="A5536" s="107">
        <v>99999</v>
      </c>
      <c r="B5536" s="108" t="s">
        <v>4383</v>
      </c>
      <c r="C5536" s="108" t="s">
        <v>4383</v>
      </c>
      <c r="D5536" s="107">
        <v>99999</v>
      </c>
      <c r="E5536" s="108" t="s">
        <v>123</v>
      </c>
      <c r="F5536" s="108" t="s">
        <v>603</v>
      </c>
      <c r="G5536" s="108" t="s">
        <v>611</v>
      </c>
      <c r="H5536" s="108" t="s">
        <v>612</v>
      </c>
      <c r="I5536" s="108" t="s">
        <v>612</v>
      </c>
      <c r="J5536" s="109">
        <v>5778.482</v>
      </c>
      <c r="K5536" s="107">
        <v>2020</v>
      </c>
      <c r="L5536" s="98"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98" t="b">
        <f t="shared" si="86"/>
        <v>1</v>
      </c>
    </row>
    <row r="5537" spans="1:13">
      <c r="A5537" s="107">
        <v>99999</v>
      </c>
      <c r="B5537" s="108" t="s">
        <v>4383</v>
      </c>
      <c r="C5537" s="108" t="s">
        <v>4383</v>
      </c>
      <c r="D5537" s="107">
        <v>99999</v>
      </c>
      <c r="E5537" s="108" t="s">
        <v>126</v>
      </c>
      <c r="F5537" s="108" t="s">
        <v>603</v>
      </c>
      <c r="G5537" s="108" t="s">
        <v>611</v>
      </c>
      <c r="H5537" s="108" t="s">
        <v>612</v>
      </c>
      <c r="I5537" s="108" t="s">
        <v>612</v>
      </c>
      <c r="J5537" s="109">
        <v>6841.8429999999998</v>
      </c>
      <c r="K5537" s="107">
        <v>2020</v>
      </c>
      <c r="L5537" s="98"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98" t="b">
        <f t="shared" si="86"/>
        <v>1</v>
      </c>
    </row>
    <row r="5538" spans="1:13">
      <c r="A5538" s="107">
        <v>99999</v>
      </c>
      <c r="B5538" s="108" t="s">
        <v>4383</v>
      </c>
      <c r="C5538" s="108" t="s">
        <v>4383</v>
      </c>
      <c r="D5538" s="107">
        <v>99999</v>
      </c>
      <c r="E5538" s="108" t="s">
        <v>132</v>
      </c>
      <c r="F5538" s="108" t="s">
        <v>603</v>
      </c>
      <c r="G5538" s="108" t="s">
        <v>611</v>
      </c>
      <c r="H5538" s="108" t="s">
        <v>612</v>
      </c>
      <c r="I5538" s="108" t="s">
        <v>612</v>
      </c>
      <c r="J5538" s="109">
        <v>178.61600000000001</v>
      </c>
      <c r="K5538" s="107">
        <v>2020</v>
      </c>
      <c r="L5538" s="98"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98" t="b">
        <f t="shared" si="86"/>
        <v>1</v>
      </c>
    </row>
    <row r="5539" spans="1:13">
      <c r="A5539" s="107">
        <v>99999</v>
      </c>
      <c r="B5539" s="108" t="s">
        <v>4383</v>
      </c>
      <c r="C5539" s="108" t="s">
        <v>4383</v>
      </c>
      <c r="D5539" s="107">
        <v>99999</v>
      </c>
      <c r="E5539" s="108" t="s">
        <v>132</v>
      </c>
      <c r="F5539" s="108" t="s">
        <v>679</v>
      </c>
      <c r="G5539" s="108" t="s">
        <v>611</v>
      </c>
      <c r="H5539" s="108" t="s">
        <v>612</v>
      </c>
      <c r="I5539" s="108" t="s">
        <v>612</v>
      </c>
      <c r="J5539" s="109">
        <v>2874.6779999999999</v>
      </c>
      <c r="K5539" s="107">
        <v>2020</v>
      </c>
      <c r="L5539" s="98"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98" t="b">
        <f t="shared" si="86"/>
        <v>1</v>
      </c>
    </row>
    <row r="5540" spans="1:13">
      <c r="A5540" s="107">
        <v>99999</v>
      </c>
      <c r="B5540" s="108" t="s">
        <v>4383</v>
      </c>
      <c r="C5540" s="108" t="s">
        <v>4383</v>
      </c>
      <c r="D5540" s="107">
        <v>99999</v>
      </c>
      <c r="E5540" s="108" t="s">
        <v>134</v>
      </c>
      <c r="F5540" s="108" t="s">
        <v>603</v>
      </c>
      <c r="G5540" s="108" t="s">
        <v>611</v>
      </c>
      <c r="H5540" s="108" t="s">
        <v>612</v>
      </c>
      <c r="I5540" s="108" t="s">
        <v>612</v>
      </c>
      <c r="J5540" s="109">
        <v>0</v>
      </c>
      <c r="K5540" s="107">
        <v>2020</v>
      </c>
      <c r="L5540" s="98"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98" t="b">
        <f t="shared" si="86"/>
        <v>1</v>
      </c>
    </row>
    <row r="5541" spans="1:13">
      <c r="A5541" s="107">
        <v>99999</v>
      </c>
      <c r="B5541" s="108" t="s">
        <v>4383</v>
      </c>
      <c r="C5541" s="108" t="s">
        <v>4383</v>
      </c>
      <c r="D5541" s="107">
        <v>99999</v>
      </c>
      <c r="E5541" s="108" t="s">
        <v>140</v>
      </c>
      <c r="F5541" s="108" t="s">
        <v>603</v>
      </c>
      <c r="G5541" s="108" t="s">
        <v>611</v>
      </c>
      <c r="H5541" s="108" t="s">
        <v>612</v>
      </c>
      <c r="I5541" s="108" t="s">
        <v>612</v>
      </c>
      <c r="J5541" s="109">
        <v>12796.628000000001</v>
      </c>
      <c r="K5541" s="107">
        <v>2020</v>
      </c>
      <c r="L5541" s="98"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98" t="b">
        <f t="shared" si="86"/>
        <v>1</v>
      </c>
    </row>
    <row r="5542" spans="1:13">
      <c r="A5542" s="107">
        <v>99999</v>
      </c>
      <c r="B5542" s="108" t="s">
        <v>4383</v>
      </c>
      <c r="C5542" s="108" t="s">
        <v>4383</v>
      </c>
      <c r="D5542" s="107">
        <v>99999</v>
      </c>
      <c r="E5542" s="108" t="s">
        <v>140</v>
      </c>
      <c r="F5542" s="108" t="s">
        <v>679</v>
      </c>
      <c r="G5542" s="108" t="s">
        <v>611</v>
      </c>
      <c r="H5542" s="108" t="s">
        <v>612</v>
      </c>
      <c r="I5542" s="108" t="s">
        <v>612</v>
      </c>
      <c r="J5542" s="109">
        <v>575.00699999999995</v>
      </c>
      <c r="K5542" s="107">
        <v>2020</v>
      </c>
      <c r="L5542" s="98"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98" t="b">
        <f t="shared" si="86"/>
        <v>1</v>
      </c>
    </row>
    <row r="5543" spans="1:13">
      <c r="A5543" s="107">
        <v>99999</v>
      </c>
      <c r="B5543" s="108" t="s">
        <v>4383</v>
      </c>
      <c r="C5543" s="108" t="s">
        <v>4383</v>
      </c>
      <c r="D5543" s="107">
        <v>99999</v>
      </c>
      <c r="E5543" s="108" t="s">
        <v>137</v>
      </c>
      <c r="F5543" s="108" t="s">
        <v>603</v>
      </c>
      <c r="G5543" s="108" t="s">
        <v>611</v>
      </c>
      <c r="H5543" s="108" t="s">
        <v>612</v>
      </c>
      <c r="I5543" s="108" t="s">
        <v>612</v>
      </c>
      <c r="J5543" s="109">
        <v>276.73200000000003</v>
      </c>
      <c r="K5543" s="107">
        <v>2020</v>
      </c>
      <c r="L5543" s="98"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98" t="b">
        <f t="shared" si="86"/>
        <v>1</v>
      </c>
    </row>
    <row r="5544" spans="1:13">
      <c r="A5544" s="107">
        <v>99999</v>
      </c>
      <c r="B5544" s="108" t="s">
        <v>4383</v>
      </c>
      <c r="C5544" s="108" t="s">
        <v>4383</v>
      </c>
      <c r="D5544" s="107">
        <v>99999</v>
      </c>
      <c r="E5544" s="108" t="s">
        <v>143</v>
      </c>
      <c r="F5544" s="108" t="s">
        <v>603</v>
      </c>
      <c r="G5544" s="108" t="s">
        <v>611</v>
      </c>
      <c r="H5544" s="108" t="s">
        <v>612</v>
      </c>
      <c r="I5544" s="108" t="s">
        <v>612</v>
      </c>
      <c r="J5544" s="109">
        <v>644.27200000000005</v>
      </c>
      <c r="K5544" s="107">
        <v>2020</v>
      </c>
      <c r="L5544" s="98"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98" t="b">
        <f t="shared" si="86"/>
        <v>1</v>
      </c>
    </row>
    <row r="5545" spans="1:13">
      <c r="A5545" s="107">
        <v>99999</v>
      </c>
      <c r="B5545" s="108" t="s">
        <v>4383</v>
      </c>
      <c r="C5545" s="108" t="s">
        <v>4383</v>
      </c>
      <c r="D5545" s="107">
        <v>99999</v>
      </c>
      <c r="E5545" s="108" t="s">
        <v>148</v>
      </c>
      <c r="F5545" s="108" t="s">
        <v>603</v>
      </c>
      <c r="G5545" s="108" t="s">
        <v>611</v>
      </c>
      <c r="H5545" s="108" t="s">
        <v>612</v>
      </c>
      <c r="I5545" s="108" t="s">
        <v>612</v>
      </c>
      <c r="J5545" s="109">
        <v>27593.524000000001</v>
      </c>
      <c r="K5545" s="107">
        <v>2020</v>
      </c>
      <c r="L5545" s="98"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98" t="b">
        <f t="shared" si="86"/>
        <v>1</v>
      </c>
    </row>
    <row r="5546" spans="1:13">
      <c r="A5546" s="107">
        <v>99999</v>
      </c>
      <c r="B5546" s="108" t="s">
        <v>4383</v>
      </c>
      <c r="C5546" s="108" t="s">
        <v>4383</v>
      </c>
      <c r="D5546" s="107">
        <v>99999</v>
      </c>
      <c r="E5546" s="108" t="s">
        <v>6</v>
      </c>
      <c r="F5546" s="108" t="s">
        <v>603</v>
      </c>
      <c r="G5546" s="108" t="s">
        <v>611</v>
      </c>
      <c r="H5546" s="108" t="s">
        <v>850</v>
      </c>
      <c r="I5546" s="108" t="s">
        <v>621</v>
      </c>
      <c r="J5546" s="109">
        <v>0</v>
      </c>
      <c r="K5546" s="107">
        <v>2020</v>
      </c>
      <c r="L5546" s="98"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98" t="b">
        <f t="shared" si="86"/>
        <v>1</v>
      </c>
    </row>
    <row r="5547" spans="1:13">
      <c r="A5547" s="107">
        <v>99999</v>
      </c>
      <c r="B5547" s="108" t="s">
        <v>4383</v>
      </c>
      <c r="C5547" s="108" t="s">
        <v>4383</v>
      </c>
      <c r="D5547" s="107">
        <v>99999</v>
      </c>
      <c r="E5547" s="108" t="s">
        <v>24</v>
      </c>
      <c r="F5547" s="108" t="s">
        <v>679</v>
      </c>
      <c r="G5547" s="108" t="s">
        <v>611</v>
      </c>
      <c r="H5547" s="108" t="s">
        <v>850</v>
      </c>
      <c r="I5547" s="108" t="s">
        <v>621</v>
      </c>
      <c r="J5547" s="109">
        <v>169.857</v>
      </c>
      <c r="K5547" s="107">
        <v>2020</v>
      </c>
      <c r="L5547" s="98"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98" t="b">
        <f t="shared" si="86"/>
        <v>1</v>
      </c>
    </row>
    <row r="5548" spans="1:13">
      <c r="A5548" s="107">
        <v>99999</v>
      </c>
      <c r="B5548" s="108" t="s">
        <v>4383</v>
      </c>
      <c r="C5548" s="108" t="s">
        <v>4383</v>
      </c>
      <c r="D5548" s="107">
        <v>99999</v>
      </c>
      <c r="E5548" s="108" t="s">
        <v>71</v>
      </c>
      <c r="F5548" s="108" t="s">
        <v>679</v>
      </c>
      <c r="G5548" s="108" t="s">
        <v>611</v>
      </c>
      <c r="H5548" s="108" t="s">
        <v>850</v>
      </c>
      <c r="I5548" s="108" t="s">
        <v>621</v>
      </c>
      <c r="J5548" s="109">
        <v>0</v>
      </c>
      <c r="K5548" s="107">
        <v>2020</v>
      </c>
      <c r="L5548" s="98"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98" t="b">
        <f t="shared" si="86"/>
        <v>1</v>
      </c>
    </row>
    <row r="5549" spans="1:13">
      <c r="A5549" s="107">
        <v>99999</v>
      </c>
      <c r="B5549" s="108" t="s">
        <v>4383</v>
      </c>
      <c r="C5549" s="108" t="s">
        <v>4383</v>
      </c>
      <c r="D5549" s="107">
        <v>99999</v>
      </c>
      <c r="E5549" s="108" t="s">
        <v>64</v>
      </c>
      <c r="F5549" s="108" t="s">
        <v>679</v>
      </c>
      <c r="G5549" s="108" t="s">
        <v>611</v>
      </c>
      <c r="H5549" s="108" t="s">
        <v>850</v>
      </c>
      <c r="I5549" s="108" t="s">
        <v>621</v>
      </c>
      <c r="J5549" s="109">
        <v>0</v>
      </c>
      <c r="K5549" s="107">
        <v>2020</v>
      </c>
      <c r="L5549" s="98"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98" t="b">
        <f t="shared" si="86"/>
        <v>1</v>
      </c>
    </row>
    <row r="5550" spans="1:13">
      <c r="A5550" s="107">
        <v>99999</v>
      </c>
      <c r="B5550" s="108" t="s">
        <v>4383</v>
      </c>
      <c r="C5550" s="108" t="s">
        <v>4383</v>
      </c>
      <c r="D5550" s="107">
        <v>99999</v>
      </c>
      <c r="E5550" s="108" t="s">
        <v>84</v>
      </c>
      <c r="F5550" s="108" t="s">
        <v>603</v>
      </c>
      <c r="G5550" s="108" t="s">
        <v>611</v>
      </c>
      <c r="H5550" s="108" t="s">
        <v>850</v>
      </c>
      <c r="I5550" s="108" t="s">
        <v>621</v>
      </c>
      <c r="J5550" s="109">
        <v>10444.486000000001</v>
      </c>
      <c r="K5550" s="107">
        <v>2020</v>
      </c>
      <c r="L5550" s="98"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98" t="b">
        <f t="shared" si="86"/>
        <v>1</v>
      </c>
    </row>
    <row r="5551" spans="1:13">
      <c r="A5551" s="107">
        <v>99999</v>
      </c>
      <c r="B5551" s="108" t="s">
        <v>4383</v>
      </c>
      <c r="C5551" s="108" t="s">
        <v>4383</v>
      </c>
      <c r="D5551" s="107">
        <v>99999</v>
      </c>
      <c r="E5551" s="108" t="s">
        <v>94</v>
      </c>
      <c r="F5551" s="108" t="s">
        <v>603</v>
      </c>
      <c r="G5551" s="108" t="s">
        <v>611</v>
      </c>
      <c r="H5551" s="108" t="s">
        <v>850</v>
      </c>
      <c r="I5551" s="108" t="s">
        <v>621</v>
      </c>
      <c r="J5551" s="109">
        <v>103.217</v>
      </c>
      <c r="K5551" s="107">
        <v>2020</v>
      </c>
      <c r="L5551" s="98"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98" t="b">
        <f t="shared" si="86"/>
        <v>1</v>
      </c>
    </row>
    <row r="5552" spans="1:13">
      <c r="A5552" s="107">
        <v>99999</v>
      </c>
      <c r="B5552" s="108" t="s">
        <v>4383</v>
      </c>
      <c r="C5552" s="108" t="s">
        <v>4383</v>
      </c>
      <c r="D5552" s="107">
        <v>99999</v>
      </c>
      <c r="E5552" s="108" t="s">
        <v>102</v>
      </c>
      <c r="F5552" s="108" t="s">
        <v>679</v>
      </c>
      <c r="G5552" s="108" t="s">
        <v>611</v>
      </c>
      <c r="H5552" s="108" t="s">
        <v>850</v>
      </c>
      <c r="I5552" s="108" t="s">
        <v>621</v>
      </c>
      <c r="J5552" s="109">
        <v>0</v>
      </c>
      <c r="K5552" s="107">
        <v>2020</v>
      </c>
      <c r="L5552" s="98"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98" t="b">
        <f t="shared" si="86"/>
        <v>1</v>
      </c>
    </row>
    <row r="5553" spans="1:13">
      <c r="A5553" s="107">
        <v>99999</v>
      </c>
      <c r="B5553" s="108" t="s">
        <v>4383</v>
      </c>
      <c r="C5553" s="108" t="s">
        <v>4383</v>
      </c>
      <c r="D5553" s="107">
        <v>99999</v>
      </c>
      <c r="E5553" s="108" t="s">
        <v>132</v>
      </c>
      <c r="F5553" s="108" t="s">
        <v>603</v>
      </c>
      <c r="G5553" s="108" t="s">
        <v>611</v>
      </c>
      <c r="H5553" s="108" t="s">
        <v>850</v>
      </c>
      <c r="I5553" s="108" t="s">
        <v>621</v>
      </c>
      <c r="J5553" s="109">
        <v>0</v>
      </c>
      <c r="K5553" s="107">
        <v>2020</v>
      </c>
      <c r="L5553" s="98"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98" t="b">
        <f t="shared" si="86"/>
        <v>1</v>
      </c>
    </row>
    <row r="5554" spans="1:13">
      <c r="A5554" s="107">
        <v>99999</v>
      </c>
      <c r="B5554" s="108" t="s">
        <v>4383</v>
      </c>
      <c r="C5554" s="108" t="s">
        <v>4383</v>
      </c>
      <c r="D5554" s="107">
        <v>99999</v>
      </c>
      <c r="E5554" s="108" t="s">
        <v>148</v>
      </c>
      <c r="F5554" s="108" t="s">
        <v>603</v>
      </c>
      <c r="G5554" s="108" t="s">
        <v>611</v>
      </c>
      <c r="H5554" s="108" t="s">
        <v>850</v>
      </c>
      <c r="I5554" s="108" t="s">
        <v>621</v>
      </c>
      <c r="J5554" s="109">
        <v>0</v>
      </c>
      <c r="K5554" s="107">
        <v>2020</v>
      </c>
      <c r="L5554" s="98"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98" t="b">
        <f t="shared" si="86"/>
        <v>1</v>
      </c>
    </row>
    <row r="5555" spans="1:13">
      <c r="A5555" s="107">
        <v>99999</v>
      </c>
      <c r="B5555" s="108" t="s">
        <v>4383</v>
      </c>
      <c r="C5555" s="108" t="s">
        <v>4383</v>
      </c>
      <c r="D5555" s="107">
        <v>99999</v>
      </c>
      <c r="E5555" s="108" t="s">
        <v>24</v>
      </c>
      <c r="F5555" s="108" t="s">
        <v>679</v>
      </c>
      <c r="G5555" s="108" t="s">
        <v>611</v>
      </c>
      <c r="H5555" s="108" t="s">
        <v>782</v>
      </c>
      <c r="I5555" s="108" t="s">
        <v>621</v>
      </c>
      <c r="J5555" s="109">
        <v>7036.0749999999998</v>
      </c>
      <c r="K5555" s="107">
        <v>2020</v>
      </c>
      <c r="L5555" s="98"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98" t="b">
        <f t="shared" si="86"/>
        <v>1</v>
      </c>
    </row>
    <row r="5556" spans="1:13">
      <c r="A5556" s="107">
        <v>99999</v>
      </c>
      <c r="B5556" s="108" t="s">
        <v>4383</v>
      </c>
      <c r="C5556" s="108" t="s">
        <v>4383</v>
      </c>
      <c r="D5556" s="107">
        <v>99999</v>
      </c>
      <c r="E5556" s="108" t="s">
        <v>31</v>
      </c>
      <c r="F5556" s="108" t="s">
        <v>603</v>
      </c>
      <c r="G5556" s="108" t="s">
        <v>611</v>
      </c>
      <c r="H5556" s="108" t="s">
        <v>782</v>
      </c>
      <c r="I5556" s="108" t="s">
        <v>621</v>
      </c>
      <c r="J5556" s="109">
        <v>0</v>
      </c>
      <c r="K5556" s="107">
        <v>2020</v>
      </c>
      <c r="L5556" s="98"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98" t="b">
        <f t="shared" si="86"/>
        <v>1</v>
      </c>
    </row>
    <row r="5557" spans="1:13">
      <c r="A5557" s="107">
        <v>99999</v>
      </c>
      <c r="B5557" s="108" t="s">
        <v>4383</v>
      </c>
      <c r="C5557" s="108" t="s">
        <v>4383</v>
      </c>
      <c r="D5557" s="107">
        <v>99999</v>
      </c>
      <c r="E5557" s="108" t="s">
        <v>50</v>
      </c>
      <c r="F5557" s="108" t="s">
        <v>603</v>
      </c>
      <c r="G5557" s="108" t="s">
        <v>611</v>
      </c>
      <c r="H5557" s="108" t="s">
        <v>782</v>
      </c>
      <c r="I5557" s="108" t="s">
        <v>621</v>
      </c>
      <c r="J5557" s="109">
        <v>329.96800000000002</v>
      </c>
      <c r="K5557" s="107">
        <v>2020</v>
      </c>
      <c r="L5557" s="98"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98" t="b">
        <f t="shared" si="86"/>
        <v>1</v>
      </c>
    </row>
    <row r="5558" spans="1:13">
      <c r="A5558" s="107">
        <v>99999</v>
      </c>
      <c r="B5558" s="108" t="s">
        <v>4383</v>
      </c>
      <c r="C5558" s="108" t="s">
        <v>4383</v>
      </c>
      <c r="D5558" s="107">
        <v>99999</v>
      </c>
      <c r="E5558" s="108" t="s">
        <v>71</v>
      </c>
      <c r="F5558" s="108" t="s">
        <v>679</v>
      </c>
      <c r="G5558" s="108" t="s">
        <v>611</v>
      </c>
      <c r="H5558" s="108" t="s">
        <v>782</v>
      </c>
      <c r="I5558" s="108" t="s">
        <v>621</v>
      </c>
      <c r="J5558" s="109">
        <v>519.84400000000005</v>
      </c>
      <c r="K5558" s="107">
        <v>2020</v>
      </c>
      <c r="L5558" s="98"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98" t="b">
        <f t="shared" si="86"/>
        <v>1</v>
      </c>
    </row>
    <row r="5559" spans="1:13">
      <c r="A5559" s="107">
        <v>99999</v>
      </c>
      <c r="B5559" s="108" t="s">
        <v>4383</v>
      </c>
      <c r="C5559" s="108" t="s">
        <v>4383</v>
      </c>
      <c r="D5559" s="107">
        <v>99999</v>
      </c>
      <c r="E5559" s="108" t="s">
        <v>64</v>
      </c>
      <c r="F5559" s="108" t="s">
        <v>924</v>
      </c>
      <c r="G5559" s="108" t="s">
        <v>611</v>
      </c>
      <c r="H5559" s="108" t="s">
        <v>782</v>
      </c>
      <c r="I5559" s="108" t="s">
        <v>621</v>
      </c>
      <c r="J5559" s="109">
        <v>1764.63</v>
      </c>
      <c r="K5559" s="107">
        <v>2020</v>
      </c>
      <c r="L5559" s="98"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98" t="b">
        <f t="shared" si="86"/>
        <v>0</v>
      </c>
    </row>
    <row r="5560" spans="1:13">
      <c r="A5560" s="107">
        <v>99999</v>
      </c>
      <c r="B5560" s="108" t="s">
        <v>4383</v>
      </c>
      <c r="C5560" s="108" t="s">
        <v>4383</v>
      </c>
      <c r="D5560" s="107">
        <v>99999</v>
      </c>
      <c r="E5560" s="108" t="s">
        <v>97</v>
      </c>
      <c r="F5560" s="108" t="s">
        <v>679</v>
      </c>
      <c r="G5560" s="108" t="s">
        <v>611</v>
      </c>
      <c r="H5560" s="108" t="s">
        <v>782</v>
      </c>
      <c r="I5560" s="108" t="s">
        <v>621</v>
      </c>
      <c r="J5560" s="109">
        <v>3002.511</v>
      </c>
      <c r="K5560" s="107">
        <v>2020</v>
      </c>
      <c r="L5560" s="98"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98" t="b">
        <f t="shared" si="86"/>
        <v>1</v>
      </c>
    </row>
    <row r="5561" spans="1:13">
      <c r="A5561" s="107">
        <v>99999</v>
      </c>
      <c r="B5561" s="108" t="s">
        <v>4383</v>
      </c>
      <c r="C5561" s="108" t="s">
        <v>4383</v>
      </c>
      <c r="D5561" s="107">
        <v>99999</v>
      </c>
      <c r="E5561" s="108" t="s">
        <v>102</v>
      </c>
      <c r="F5561" s="108" t="s">
        <v>603</v>
      </c>
      <c r="G5561" s="108" t="s">
        <v>611</v>
      </c>
      <c r="H5561" s="108" t="s">
        <v>782</v>
      </c>
      <c r="I5561" s="108" t="s">
        <v>621</v>
      </c>
      <c r="J5561" s="109">
        <v>15738.992</v>
      </c>
      <c r="K5561" s="107">
        <v>2020</v>
      </c>
      <c r="L5561" s="98"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98" t="b">
        <f t="shared" si="86"/>
        <v>1</v>
      </c>
    </row>
    <row r="5562" spans="1:13">
      <c r="A5562" s="107">
        <v>99999</v>
      </c>
      <c r="B5562" s="108" t="s">
        <v>4383</v>
      </c>
      <c r="C5562" s="108" t="s">
        <v>4383</v>
      </c>
      <c r="D5562" s="107">
        <v>99999</v>
      </c>
      <c r="E5562" s="108" t="s">
        <v>102</v>
      </c>
      <c r="F5562" s="108" t="s">
        <v>679</v>
      </c>
      <c r="G5562" s="108" t="s">
        <v>611</v>
      </c>
      <c r="H5562" s="108" t="s">
        <v>782</v>
      </c>
      <c r="I5562" s="108" t="s">
        <v>621</v>
      </c>
      <c r="J5562" s="109">
        <v>28651.794000000002</v>
      </c>
      <c r="K5562" s="107">
        <v>2020</v>
      </c>
      <c r="L5562" s="98"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98" t="b">
        <f t="shared" si="86"/>
        <v>1</v>
      </c>
    </row>
    <row r="5563" spans="1:13">
      <c r="A5563" s="107">
        <v>99999</v>
      </c>
      <c r="B5563" s="108" t="s">
        <v>4383</v>
      </c>
      <c r="C5563" s="108" t="s">
        <v>4383</v>
      </c>
      <c r="D5563" s="107">
        <v>99999</v>
      </c>
      <c r="E5563" s="108" t="s">
        <v>16</v>
      </c>
      <c r="F5563" s="108" t="s">
        <v>679</v>
      </c>
      <c r="G5563" s="108" t="s">
        <v>611</v>
      </c>
      <c r="H5563" s="108" t="s">
        <v>650</v>
      </c>
      <c r="I5563" s="108" t="s">
        <v>651</v>
      </c>
      <c r="J5563" s="109">
        <v>130631.67</v>
      </c>
      <c r="K5563" s="107">
        <v>2020</v>
      </c>
      <c r="L5563" s="98"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98" t="b">
        <f t="shared" si="86"/>
        <v>1</v>
      </c>
    </row>
    <row r="5564" spans="1:13">
      <c r="A5564" s="107">
        <v>99999</v>
      </c>
      <c r="B5564" s="108" t="s">
        <v>4383</v>
      </c>
      <c r="C5564" s="108" t="s">
        <v>4383</v>
      </c>
      <c r="D5564" s="107">
        <v>99999</v>
      </c>
      <c r="E5564" s="108" t="s">
        <v>16</v>
      </c>
      <c r="F5564" s="108" t="s">
        <v>1454</v>
      </c>
      <c r="G5564" s="108" t="s">
        <v>611</v>
      </c>
      <c r="H5564" s="108" t="s">
        <v>650</v>
      </c>
      <c r="I5564" s="108" t="s">
        <v>651</v>
      </c>
      <c r="J5564" s="109">
        <v>49877.24</v>
      </c>
      <c r="K5564" s="107">
        <v>2020</v>
      </c>
      <c r="L5564" s="98"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98" t="b">
        <f t="shared" si="86"/>
        <v>0</v>
      </c>
    </row>
    <row r="5565" spans="1:13">
      <c r="A5565" s="107">
        <v>99999</v>
      </c>
      <c r="B5565" s="108" t="s">
        <v>4383</v>
      </c>
      <c r="C5565" s="108" t="s">
        <v>4383</v>
      </c>
      <c r="D5565" s="107">
        <v>99999</v>
      </c>
      <c r="E5565" s="108" t="s">
        <v>45</v>
      </c>
      <c r="F5565" s="108" t="s">
        <v>603</v>
      </c>
      <c r="G5565" s="108" t="s">
        <v>611</v>
      </c>
      <c r="H5565" s="108" t="s">
        <v>650</v>
      </c>
      <c r="I5565" s="108" t="s">
        <v>651</v>
      </c>
      <c r="J5565" s="109">
        <v>97037.974000000002</v>
      </c>
      <c r="K5565" s="107">
        <v>2020</v>
      </c>
      <c r="L5565" s="98"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98" t="b">
        <f t="shared" si="86"/>
        <v>1</v>
      </c>
    </row>
    <row r="5566" spans="1:13">
      <c r="A5566" s="107">
        <v>99999</v>
      </c>
      <c r="B5566" s="108" t="s">
        <v>4383</v>
      </c>
      <c r="C5566" s="108" t="s">
        <v>4383</v>
      </c>
      <c r="D5566" s="107">
        <v>99999</v>
      </c>
      <c r="E5566" s="108" t="s">
        <v>45</v>
      </c>
      <c r="F5566" s="108" t="s">
        <v>679</v>
      </c>
      <c r="G5566" s="108" t="s">
        <v>611</v>
      </c>
      <c r="H5566" s="108" t="s">
        <v>650</v>
      </c>
      <c r="I5566" s="108" t="s">
        <v>651</v>
      </c>
      <c r="J5566" s="109">
        <v>156609.37</v>
      </c>
      <c r="K5566" s="107">
        <v>2020</v>
      </c>
      <c r="L5566" s="98"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98" t="b">
        <f t="shared" si="86"/>
        <v>1</v>
      </c>
    </row>
    <row r="5567" spans="1:13">
      <c r="A5567" s="107">
        <v>99999</v>
      </c>
      <c r="B5567" s="108" t="s">
        <v>4383</v>
      </c>
      <c r="C5567" s="108" t="s">
        <v>4383</v>
      </c>
      <c r="D5567" s="107">
        <v>99999</v>
      </c>
      <c r="E5567" s="108" t="s">
        <v>71</v>
      </c>
      <c r="F5567" s="108" t="s">
        <v>679</v>
      </c>
      <c r="G5567" s="108" t="s">
        <v>611</v>
      </c>
      <c r="H5567" s="108" t="s">
        <v>650</v>
      </c>
      <c r="I5567" s="108" t="s">
        <v>651</v>
      </c>
      <c r="J5567" s="109">
        <v>22114.695</v>
      </c>
      <c r="K5567" s="107">
        <v>2020</v>
      </c>
      <c r="L5567" s="98"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98" t="b">
        <f t="shared" si="86"/>
        <v>1</v>
      </c>
    </row>
    <row r="5568" spans="1:13">
      <c r="A5568" s="107">
        <v>99999</v>
      </c>
      <c r="B5568" s="108" t="s">
        <v>4383</v>
      </c>
      <c r="C5568" s="108" t="s">
        <v>4383</v>
      </c>
      <c r="D5568" s="107">
        <v>99999</v>
      </c>
      <c r="E5568" s="108" t="s">
        <v>73</v>
      </c>
      <c r="F5568" s="108" t="s">
        <v>679</v>
      </c>
      <c r="G5568" s="108" t="s">
        <v>611</v>
      </c>
      <c r="H5568" s="108" t="s">
        <v>650</v>
      </c>
      <c r="I5568" s="108" t="s">
        <v>651</v>
      </c>
      <c r="J5568" s="109">
        <v>75653.258000000002</v>
      </c>
      <c r="K5568" s="107">
        <v>2020</v>
      </c>
      <c r="L5568" s="98"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98" t="b">
        <f t="shared" si="86"/>
        <v>1</v>
      </c>
    </row>
    <row r="5569" spans="1:13">
      <c r="A5569" s="107">
        <v>99999</v>
      </c>
      <c r="B5569" s="108" t="s">
        <v>4383</v>
      </c>
      <c r="C5569" s="108" t="s">
        <v>4383</v>
      </c>
      <c r="D5569" s="107">
        <v>99999</v>
      </c>
      <c r="E5569" s="108" t="s">
        <v>104</v>
      </c>
      <c r="F5569" s="108" t="s">
        <v>679</v>
      </c>
      <c r="G5569" s="108" t="s">
        <v>611</v>
      </c>
      <c r="H5569" s="108" t="s">
        <v>650</v>
      </c>
      <c r="I5569" s="108" t="s">
        <v>651</v>
      </c>
      <c r="J5569" s="109">
        <v>68940.453999999998</v>
      </c>
      <c r="K5569" s="107">
        <v>2020</v>
      </c>
      <c r="L5569" s="98"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98" t="b">
        <f t="shared" si="86"/>
        <v>1</v>
      </c>
    </row>
    <row r="5570" spans="1:13">
      <c r="A5570" s="107">
        <v>99999</v>
      </c>
      <c r="B5570" s="108" t="s">
        <v>4383</v>
      </c>
      <c r="C5570" s="108" t="s">
        <v>4383</v>
      </c>
      <c r="D5570" s="107">
        <v>99999</v>
      </c>
      <c r="E5570" s="108" t="s">
        <v>94</v>
      </c>
      <c r="F5570" s="108" t="s">
        <v>679</v>
      </c>
      <c r="G5570" s="108" t="s">
        <v>611</v>
      </c>
      <c r="H5570" s="108" t="s">
        <v>650</v>
      </c>
      <c r="I5570" s="108" t="s">
        <v>651</v>
      </c>
      <c r="J5570" s="109">
        <v>33043.178999999996</v>
      </c>
      <c r="K5570" s="107">
        <v>2020</v>
      </c>
      <c r="L5570" s="98"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98" t="b">
        <f t="shared" si="86"/>
        <v>1</v>
      </c>
    </row>
    <row r="5571" spans="1:13">
      <c r="A5571" s="107">
        <v>99999</v>
      </c>
      <c r="B5571" s="108" t="s">
        <v>4383</v>
      </c>
      <c r="C5571" s="108" t="s">
        <v>4383</v>
      </c>
      <c r="D5571" s="107">
        <v>99999</v>
      </c>
      <c r="E5571" s="108" t="s">
        <v>25</v>
      </c>
      <c r="F5571" s="108" t="s">
        <v>679</v>
      </c>
      <c r="G5571" s="108" t="s">
        <v>611</v>
      </c>
      <c r="H5571" s="108" t="s">
        <v>650</v>
      </c>
      <c r="I5571" s="108" t="s">
        <v>651</v>
      </c>
      <c r="J5571" s="109">
        <v>36127.767</v>
      </c>
      <c r="K5571" s="107">
        <v>2020</v>
      </c>
      <c r="L5571" s="98"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98" t="b">
        <f t="shared" si="86"/>
        <v>1</v>
      </c>
    </row>
    <row r="5572" spans="1:13">
      <c r="A5572" s="107">
        <v>99999</v>
      </c>
      <c r="B5572" s="108" t="s">
        <v>4383</v>
      </c>
      <c r="C5572" s="108" t="s">
        <v>4383</v>
      </c>
      <c r="D5572" s="107">
        <v>99999</v>
      </c>
      <c r="E5572" s="108" t="s">
        <v>118</v>
      </c>
      <c r="F5572" s="108" t="s">
        <v>679</v>
      </c>
      <c r="G5572" s="108" t="s">
        <v>611</v>
      </c>
      <c r="H5572" s="108" t="s">
        <v>650</v>
      </c>
      <c r="I5572" s="108" t="s">
        <v>651</v>
      </c>
      <c r="J5572" s="109">
        <v>76265.043999999994</v>
      </c>
      <c r="K5572" s="107">
        <v>2020</v>
      </c>
      <c r="L5572" s="98"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98" t="b">
        <f t="shared" si="86"/>
        <v>1</v>
      </c>
    </row>
    <row r="5573" spans="1:13">
      <c r="A5573" s="107">
        <v>99999</v>
      </c>
      <c r="B5573" s="108" t="s">
        <v>4383</v>
      </c>
      <c r="C5573" s="108" t="s">
        <v>4383</v>
      </c>
      <c r="D5573" s="107">
        <v>99999</v>
      </c>
      <c r="E5573" s="108" t="s">
        <v>118</v>
      </c>
      <c r="F5573" s="108" t="s">
        <v>1454</v>
      </c>
      <c r="G5573" s="108" t="s">
        <v>611</v>
      </c>
      <c r="H5573" s="108" t="s">
        <v>650</v>
      </c>
      <c r="I5573" s="108" t="s">
        <v>651</v>
      </c>
      <c r="J5573" s="109">
        <v>1603.78</v>
      </c>
      <c r="K5573" s="107">
        <v>2020</v>
      </c>
      <c r="L5573" s="98"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98" t="b">
        <f t="shared" si="86"/>
        <v>0</v>
      </c>
    </row>
    <row r="5574" spans="1:13">
      <c r="A5574" s="107">
        <v>99999</v>
      </c>
      <c r="B5574" s="108" t="s">
        <v>4383</v>
      </c>
      <c r="C5574" s="108" t="s">
        <v>4383</v>
      </c>
      <c r="D5574" s="107">
        <v>99999</v>
      </c>
      <c r="E5574" s="108" t="s">
        <v>123</v>
      </c>
      <c r="F5574" s="108" t="s">
        <v>603</v>
      </c>
      <c r="G5574" s="108" t="s">
        <v>611</v>
      </c>
      <c r="H5574" s="108" t="s">
        <v>650</v>
      </c>
      <c r="I5574" s="108" t="s">
        <v>651</v>
      </c>
      <c r="J5574" s="109">
        <v>15069.107</v>
      </c>
      <c r="K5574" s="107">
        <v>2020</v>
      </c>
      <c r="L5574" s="98"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98" t="b">
        <f t="shared" si="86"/>
        <v>1</v>
      </c>
    </row>
    <row r="5575" spans="1:13">
      <c r="A5575" s="107">
        <v>99999</v>
      </c>
      <c r="B5575" s="108" t="s">
        <v>4383</v>
      </c>
      <c r="C5575" s="108" t="s">
        <v>4383</v>
      </c>
      <c r="D5575" s="107">
        <v>99999</v>
      </c>
      <c r="E5575" s="108" t="s">
        <v>123</v>
      </c>
      <c r="F5575" s="108" t="s">
        <v>924</v>
      </c>
      <c r="G5575" s="108" t="s">
        <v>611</v>
      </c>
      <c r="H5575" s="108" t="s">
        <v>650</v>
      </c>
      <c r="I5575" s="108" t="s">
        <v>651</v>
      </c>
      <c r="J5575" s="109">
        <v>36120.531000000003</v>
      </c>
      <c r="K5575" s="107">
        <v>2020</v>
      </c>
      <c r="L5575" s="98"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98" t="b">
        <f t="shared" si="86"/>
        <v>0</v>
      </c>
    </row>
    <row r="5576" spans="1:13">
      <c r="A5576" s="107">
        <v>99999</v>
      </c>
      <c r="B5576" s="108" t="s">
        <v>4383</v>
      </c>
      <c r="C5576" s="108" t="s">
        <v>4383</v>
      </c>
      <c r="D5576" s="107">
        <v>99999</v>
      </c>
      <c r="E5576" s="108" t="s">
        <v>148</v>
      </c>
      <c r="F5576" s="108" t="s">
        <v>679</v>
      </c>
      <c r="G5576" s="108" t="s">
        <v>611</v>
      </c>
      <c r="H5576" s="108" t="s">
        <v>650</v>
      </c>
      <c r="I5576" s="108" t="s">
        <v>651</v>
      </c>
      <c r="J5576" s="109">
        <v>23597.095000000001</v>
      </c>
      <c r="K5576" s="107">
        <v>2020</v>
      </c>
      <c r="L5576" s="98"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98"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07">
        <v>99999</v>
      </c>
      <c r="B5577" s="108" t="s">
        <v>4383</v>
      </c>
      <c r="C5577" s="108" t="s">
        <v>4383</v>
      </c>
      <c r="D5577" s="107">
        <v>99999</v>
      </c>
      <c r="E5577" s="108" t="s">
        <v>6</v>
      </c>
      <c r="F5577" s="108" t="s">
        <v>603</v>
      </c>
      <c r="G5577" s="108" t="s">
        <v>611</v>
      </c>
      <c r="H5577" s="108" t="s">
        <v>604</v>
      </c>
      <c r="I5577" s="108" t="s">
        <v>604</v>
      </c>
      <c r="J5577" s="109">
        <v>250013.88</v>
      </c>
      <c r="K5577" s="107">
        <v>2020</v>
      </c>
      <c r="L5577" s="98"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98" t="b">
        <f t="shared" si="87"/>
        <v>1</v>
      </c>
    </row>
    <row r="5578" spans="1:13">
      <c r="A5578" s="107">
        <v>99999</v>
      </c>
      <c r="B5578" s="108" t="s">
        <v>4383</v>
      </c>
      <c r="C5578" s="108" t="s">
        <v>4383</v>
      </c>
      <c r="D5578" s="107">
        <v>99999</v>
      </c>
      <c r="E5578" s="108" t="s">
        <v>3</v>
      </c>
      <c r="F5578" s="108" t="s">
        <v>603</v>
      </c>
      <c r="G5578" s="108" t="s">
        <v>611</v>
      </c>
      <c r="H5578" s="108" t="s">
        <v>604</v>
      </c>
      <c r="I5578" s="108" t="s">
        <v>604</v>
      </c>
      <c r="J5578" s="109">
        <v>658512.07999999996</v>
      </c>
      <c r="K5578" s="107">
        <v>2020</v>
      </c>
      <c r="L5578" s="98"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98" t="b">
        <f t="shared" si="87"/>
        <v>1</v>
      </c>
    </row>
    <row r="5579" spans="1:13">
      <c r="A5579" s="107">
        <v>99999</v>
      </c>
      <c r="B5579" s="108" t="s">
        <v>4383</v>
      </c>
      <c r="C5579" s="108" t="s">
        <v>4383</v>
      </c>
      <c r="D5579" s="107">
        <v>99999</v>
      </c>
      <c r="E5579" s="108" t="s">
        <v>3</v>
      </c>
      <c r="F5579" s="108" t="s">
        <v>679</v>
      </c>
      <c r="G5579" s="108" t="s">
        <v>611</v>
      </c>
      <c r="H5579" s="108" t="s">
        <v>604</v>
      </c>
      <c r="I5579" s="108" t="s">
        <v>604</v>
      </c>
      <c r="J5579" s="109">
        <v>206680.87</v>
      </c>
      <c r="K5579" s="107">
        <v>2020</v>
      </c>
      <c r="L5579" s="98"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98" t="b">
        <f t="shared" si="87"/>
        <v>1</v>
      </c>
    </row>
    <row r="5580" spans="1:13">
      <c r="A5580" s="107">
        <v>99999</v>
      </c>
      <c r="B5580" s="108" t="s">
        <v>4383</v>
      </c>
      <c r="C5580" s="108" t="s">
        <v>4383</v>
      </c>
      <c r="D5580" s="107">
        <v>99999</v>
      </c>
      <c r="E5580" s="108" t="s">
        <v>3</v>
      </c>
      <c r="F5580" s="108" t="s">
        <v>924</v>
      </c>
      <c r="G5580" s="108" t="s">
        <v>611</v>
      </c>
      <c r="H5580" s="108" t="s">
        <v>604</v>
      </c>
      <c r="I5580" s="108" t="s">
        <v>604</v>
      </c>
      <c r="J5580" s="109">
        <v>0</v>
      </c>
      <c r="K5580" s="107">
        <v>2020</v>
      </c>
      <c r="L5580" s="98"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98" t="b">
        <f t="shared" si="87"/>
        <v>0</v>
      </c>
    </row>
    <row r="5581" spans="1:13">
      <c r="A5581" s="107">
        <v>99999</v>
      </c>
      <c r="B5581" s="108" t="s">
        <v>4383</v>
      </c>
      <c r="C5581" s="108" t="s">
        <v>4383</v>
      </c>
      <c r="D5581" s="107">
        <v>99999</v>
      </c>
      <c r="E5581" s="108" t="s">
        <v>14</v>
      </c>
      <c r="F5581" s="108" t="s">
        <v>603</v>
      </c>
      <c r="G5581" s="108" t="s">
        <v>611</v>
      </c>
      <c r="H5581" s="108" t="s">
        <v>604</v>
      </c>
      <c r="I5581" s="108" t="s">
        <v>604</v>
      </c>
      <c r="J5581" s="109">
        <v>264381.40000000002</v>
      </c>
      <c r="K5581" s="107">
        <v>2020</v>
      </c>
      <c r="L5581" s="98"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98" t="b">
        <f t="shared" si="87"/>
        <v>1</v>
      </c>
    </row>
    <row r="5582" spans="1:13">
      <c r="A5582" s="107">
        <v>99999</v>
      </c>
      <c r="B5582" s="108" t="s">
        <v>4383</v>
      </c>
      <c r="C5582" s="108" t="s">
        <v>4383</v>
      </c>
      <c r="D5582" s="107">
        <v>99999</v>
      </c>
      <c r="E5582" s="108" t="s">
        <v>14</v>
      </c>
      <c r="F5582" s="108" t="s">
        <v>973</v>
      </c>
      <c r="G5582" s="108" t="s">
        <v>611</v>
      </c>
      <c r="H5582" s="108" t="s">
        <v>604</v>
      </c>
      <c r="I5582" s="108" t="s">
        <v>604</v>
      </c>
      <c r="J5582" s="109">
        <v>39653.883999999998</v>
      </c>
      <c r="K5582" s="107">
        <v>2020</v>
      </c>
      <c r="L5582" s="98"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98" t="b">
        <f t="shared" si="87"/>
        <v>0</v>
      </c>
    </row>
    <row r="5583" spans="1:13">
      <c r="A5583" s="107">
        <v>99999</v>
      </c>
      <c r="B5583" s="108" t="s">
        <v>4383</v>
      </c>
      <c r="C5583" s="108" t="s">
        <v>4383</v>
      </c>
      <c r="D5583" s="107">
        <v>99999</v>
      </c>
      <c r="E5583" s="108" t="s">
        <v>10</v>
      </c>
      <c r="F5583" s="108" t="s">
        <v>603</v>
      </c>
      <c r="G5583" s="108" t="s">
        <v>611</v>
      </c>
      <c r="H5583" s="108" t="s">
        <v>604</v>
      </c>
      <c r="I5583" s="108" t="s">
        <v>604</v>
      </c>
      <c r="J5583" s="109">
        <v>416312.83</v>
      </c>
      <c r="K5583" s="107">
        <v>2020</v>
      </c>
      <c r="L5583" s="98"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98" t="b">
        <f t="shared" si="87"/>
        <v>1</v>
      </c>
    </row>
    <row r="5584" spans="1:13">
      <c r="A5584" s="107">
        <v>99999</v>
      </c>
      <c r="B5584" s="108" t="s">
        <v>4383</v>
      </c>
      <c r="C5584" s="108" t="s">
        <v>4383</v>
      </c>
      <c r="D5584" s="107">
        <v>99999</v>
      </c>
      <c r="E5584" s="108" t="s">
        <v>16</v>
      </c>
      <c r="F5584" s="108" t="s">
        <v>603</v>
      </c>
      <c r="G5584" s="108" t="s">
        <v>611</v>
      </c>
      <c r="H5584" s="108" t="s">
        <v>604</v>
      </c>
      <c r="I5584" s="108" t="s">
        <v>604</v>
      </c>
      <c r="J5584" s="109">
        <v>752294.8</v>
      </c>
      <c r="K5584" s="107">
        <v>2020</v>
      </c>
      <c r="L5584" s="98"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98" t="b">
        <f t="shared" si="87"/>
        <v>1</v>
      </c>
    </row>
    <row r="5585" spans="1:13">
      <c r="A5585" s="107">
        <v>99999</v>
      </c>
      <c r="B5585" s="108" t="s">
        <v>4383</v>
      </c>
      <c r="C5585" s="108" t="s">
        <v>4383</v>
      </c>
      <c r="D5585" s="107">
        <v>99999</v>
      </c>
      <c r="E5585" s="108" t="s">
        <v>16</v>
      </c>
      <c r="F5585" s="108" t="s">
        <v>603</v>
      </c>
      <c r="G5585" s="108" t="s">
        <v>611</v>
      </c>
      <c r="H5585" s="108" t="s">
        <v>604</v>
      </c>
      <c r="I5585" s="108" t="s">
        <v>604</v>
      </c>
      <c r="J5585" s="109">
        <v>47532.019</v>
      </c>
      <c r="K5585" s="107">
        <v>2020</v>
      </c>
      <c r="L5585" s="98"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98" t="b">
        <f t="shared" si="87"/>
        <v>1</v>
      </c>
    </row>
    <row r="5586" spans="1:13">
      <c r="A5586" s="107">
        <v>99999</v>
      </c>
      <c r="B5586" s="108" t="s">
        <v>4383</v>
      </c>
      <c r="C5586" s="108" t="s">
        <v>4383</v>
      </c>
      <c r="D5586" s="107">
        <v>99999</v>
      </c>
      <c r="E5586" s="108" t="s">
        <v>16</v>
      </c>
      <c r="F5586" s="108" t="s">
        <v>679</v>
      </c>
      <c r="G5586" s="108" t="s">
        <v>611</v>
      </c>
      <c r="H5586" s="108" t="s">
        <v>604</v>
      </c>
      <c r="I5586" s="108" t="s">
        <v>604</v>
      </c>
      <c r="J5586" s="109">
        <v>1086343.6000000001</v>
      </c>
      <c r="K5586" s="107">
        <v>2020</v>
      </c>
      <c r="L5586" s="98"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98" t="b">
        <f t="shared" si="87"/>
        <v>1</v>
      </c>
    </row>
    <row r="5587" spans="1:13">
      <c r="A5587" s="107">
        <v>99999</v>
      </c>
      <c r="B5587" s="108" t="s">
        <v>4383</v>
      </c>
      <c r="C5587" s="108" t="s">
        <v>4383</v>
      </c>
      <c r="D5587" s="107">
        <v>99999</v>
      </c>
      <c r="E5587" s="108" t="s">
        <v>16</v>
      </c>
      <c r="F5587" s="108" t="s">
        <v>870</v>
      </c>
      <c r="G5587" s="108" t="s">
        <v>611</v>
      </c>
      <c r="H5587" s="108" t="s">
        <v>604</v>
      </c>
      <c r="I5587" s="108" t="s">
        <v>604</v>
      </c>
      <c r="J5587" s="109">
        <v>113965.8</v>
      </c>
      <c r="K5587" s="107">
        <v>2020</v>
      </c>
      <c r="L5587" s="98"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98" t="b">
        <f t="shared" si="87"/>
        <v>1</v>
      </c>
    </row>
    <row r="5588" spans="1:13">
      <c r="A5588" s="107">
        <v>99999</v>
      </c>
      <c r="B5588" s="108" t="s">
        <v>4383</v>
      </c>
      <c r="C5588" s="108" t="s">
        <v>4383</v>
      </c>
      <c r="D5588" s="107">
        <v>99999</v>
      </c>
      <c r="E5588" s="108" t="s">
        <v>16</v>
      </c>
      <c r="F5588" s="108" t="s">
        <v>1454</v>
      </c>
      <c r="G5588" s="108" t="s">
        <v>611</v>
      </c>
      <c r="H5588" s="108" t="s">
        <v>604</v>
      </c>
      <c r="I5588" s="108" t="s">
        <v>604</v>
      </c>
      <c r="J5588" s="109">
        <v>0</v>
      </c>
      <c r="K5588" s="107">
        <v>2020</v>
      </c>
      <c r="L5588" s="98"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98" t="b">
        <f t="shared" si="87"/>
        <v>0</v>
      </c>
    </row>
    <row r="5589" spans="1:13">
      <c r="A5589" s="107">
        <v>99999</v>
      </c>
      <c r="B5589" s="108" t="s">
        <v>4383</v>
      </c>
      <c r="C5589" s="108" t="s">
        <v>4383</v>
      </c>
      <c r="D5589" s="107">
        <v>99999</v>
      </c>
      <c r="E5589" s="108" t="s">
        <v>16</v>
      </c>
      <c r="F5589" s="108" t="s">
        <v>973</v>
      </c>
      <c r="G5589" s="108" t="s">
        <v>611</v>
      </c>
      <c r="H5589" s="108" t="s">
        <v>604</v>
      </c>
      <c r="I5589" s="108" t="s">
        <v>604</v>
      </c>
      <c r="J5589" s="109">
        <v>58159.735999999997</v>
      </c>
      <c r="K5589" s="107">
        <v>2020</v>
      </c>
      <c r="L5589" s="98"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98" t="b">
        <f t="shared" si="87"/>
        <v>0</v>
      </c>
    </row>
    <row r="5590" spans="1:13">
      <c r="A5590" s="107">
        <v>99999</v>
      </c>
      <c r="B5590" s="108" t="s">
        <v>4383</v>
      </c>
      <c r="C5590" s="108" t="s">
        <v>4383</v>
      </c>
      <c r="D5590" s="107">
        <v>99999</v>
      </c>
      <c r="E5590" s="108" t="s">
        <v>16</v>
      </c>
      <c r="F5590" s="108" t="s">
        <v>1570</v>
      </c>
      <c r="G5590" s="108" t="s">
        <v>611</v>
      </c>
      <c r="H5590" s="108" t="s">
        <v>604</v>
      </c>
      <c r="I5590" s="108" t="s">
        <v>604</v>
      </c>
      <c r="J5590" s="109">
        <v>45739.188000000002</v>
      </c>
      <c r="K5590" s="107">
        <v>2020</v>
      </c>
      <c r="L5590" s="98"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98" t="b">
        <f t="shared" si="87"/>
        <v>0</v>
      </c>
    </row>
    <row r="5591" spans="1:13">
      <c r="A5591" s="107">
        <v>99999</v>
      </c>
      <c r="B5591" s="108" t="s">
        <v>4383</v>
      </c>
      <c r="C5591" s="108" t="s">
        <v>4383</v>
      </c>
      <c r="D5591" s="107">
        <v>99999</v>
      </c>
      <c r="E5591" s="108" t="s">
        <v>16</v>
      </c>
      <c r="F5591" s="108" t="s">
        <v>924</v>
      </c>
      <c r="G5591" s="108" t="s">
        <v>611</v>
      </c>
      <c r="H5591" s="108" t="s">
        <v>604</v>
      </c>
      <c r="I5591" s="108" t="s">
        <v>604</v>
      </c>
      <c r="J5591" s="109">
        <v>821470.24</v>
      </c>
      <c r="K5591" s="107">
        <v>2020</v>
      </c>
      <c r="L5591" s="98"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98" t="b">
        <f t="shared" si="87"/>
        <v>0</v>
      </c>
    </row>
    <row r="5592" spans="1:13">
      <c r="A5592" s="107">
        <v>99999</v>
      </c>
      <c r="B5592" s="108" t="s">
        <v>4383</v>
      </c>
      <c r="C5592" s="108" t="s">
        <v>4383</v>
      </c>
      <c r="D5592" s="107">
        <v>99999</v>
      </c>
      <c r="E5592" s="108" t="s">
        <v>21</v>
      </c>
      <c r="F5592" s="108" t="s">
        <v>603</v>
      </c>
      <c r="G5592" s="108" t="s">
        <v>611</v>
      </c>
      <c r="H5592" s="108" t="s">
        <v>604</v>
      </c>
      <c r="I5592" s="108" t="s">
        <v>604</v>
      </c>
      <c r="J5592" s="109">
        <v>282567.55</v>
      </c>
      <c r="K5592" s="107">
        <v>2020</v>
      </c>
      <c r="L5592" s="98"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98" t="b">
        <f t="shared" si="87"/>
        <v>1</v>
      </c>
    </row>
    <row r="5593" spans="1:13">
      <c r="A5593" s="107">
        <v>99999</v>
      </c>
      <c r="B5593" s="108" t="s">
        <v>4383</v>
      </c>
      <c r="C5593" s="108" t="s">
        <v>4383</v>
      </c>
      <c r="D5593" s="107">
        <v>99999</v>
      </c>
      <c r="E5593" s="108" t="s">
        <v>21</v>
      </c>
      <c r="F5593" s="108" t="s">
        <v>679</v>
      </c>
      <c r="G5593" s="108" t="s">
        <v>611</v>
      </c>
      <c r="H5593" s="108" t="s">
        <v>604</v>
      </c>
      <c r="I5593" s="108" t="s">
        <v>604</v>
      </c>
      <c r="J5593" s="109">
        <v>22621.339</v>
      </c>
      <c r="K5593" s="107">
        <v>2020</v>
      </c>
      <c r="L5593" s="98"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98" t="b">
        <f t="shared" si="87"/>
        <v>1</v>
      </c>
    </row>
    <row r="5594" spans="1:13">
      <c r="A5594" s="107">
        <v>99999</v>
      </c>
      <c r="B5594" s="108" t="s">
        <v>4383</v>
      </c>
      <c r="C5594" s="108" t="s">
        <v>4383</v>
      </c>
      <c r="D5594" s="107">
        <v>99999</v>
      </c>
      <c r="E5594" s="108" t="s">
        <v>24</v>
      </c>
      <c r="F5594" s="108" t="s">
        <v>679</v>
      </c>
      <c r="G5594" s="108" t="s">
        <v>611</v>
      </c>
      <c r="H5594" s="108" t="s">
        <v>604</v>
      </c>
      <c r="I5594" s="108" t="s">
        <v>604</v>
      </c>
      <c r="J5594" s="109">
        <v>203247.69</v>
      </c>
      <c r="K5594" s="107">
        <v>2020</v>
      </c>
      <c r="L5594" s="98"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98" t="b">
        <f t="shared" si="87"/>
        <v>1</v>
      </c>
    </row>
    <row r="5595" spans="1:13">
      <c r="A5595" s="107">
        <v>99999</v>
      </c>
      <c r="B5595" s="108" t="s">
        <v>4383</v>
      </c>
      <c r="C5595" s="108" t="s">
        <v>4383</v>
      </c>
      <c r="D5595" s="107">
        <v>99999</v>
      </c>
      <c r="E5595" s="108" t="s">
        <v>24</v>
      </c>
      <c r="F5595" s="108" t="s">
        <v>1454</v>
      </c>
      <c r="G5595" s="108" t="s">
        <v>611</v>
      </c>
      <c r="H5595" s="108" t="s">
        <v>604</v>
      </c>
      <c r="I5595" s="108" t="s">
        <v>604</v>
      </c>
      <c r="J5595" s="109">
        <v>9077.7199999999993</v>
      </c>
      <c r="K5595" s="107">
        <v>2020</v>
      </c>
      <c r="L5595" s="98"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98" t="b">
        <f t="shared" si="87"/>
        <v>0</v>
      </c>
    </row>
    <row r="5596" spans="1:13">
      <c r="A5596" s="107">
        <v>99999</v>
      </c>
      <c r="B5596" s="108" t="s">
        <v>4383</v>
      </c>
      <c r="C5596" s="108" t="s">
        <v>4383</v>
      </c>
      <c r="D5596" s="107">
        <v>99999</v>
      </c>
      <c r="E5596" s="108" t="s">
        <v>24</v>
      </c>
      <c r="F5596" s="108" t="s">
        <v>973</v>
      </c>
      <c r="G5596" s="108" t="s">
        <v>611</v>
      </c>
      <c r="H5596" s="108" t="s">
        <v>604</v>
      </c>
      <c r="I5596" s="108" t="s">
        <v>604</v>
      </c>
      <c r="J5596" s="109">
        <v>83161.107000000004</v>
      </c>
      <c r="K5596" s="107">
        <v>2020</v>
      </c>
      <c r="L5596" s="98"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98" t="b">
        <f t="shared" si="87"/>
        <v>0</v>
      </c>
    </row>
    <row r="5597" spans="1:13">
      <c r="A5597" s="107">
        <v>99999</v>
      </c>
      <c r="B5597" s="108" t="s">
        <v>4383</v>
      </c>
      <c r="C5597" s="108" t="s">
        <v>4383</v>
      </c>
      <c r="D5597" s="107">
        <v>99999</v>
      </c>
      <c r="E5597" s="108" t="s">
        <v>24</v>
      </c>
      <c r="F5597" s="108" t="s">
        <v>924</v>
      </c>
      <c r="G5597" s="108" t="s">
        <v>611</v>
      </c>
      <c r="H5597" s="108" t="s">
        <v>604</v>
      </c>
      <c r="I5597" s="108" t="s">
        <v>604</v>
      </c>
      <c r="J5597" s="109">
        <v>166280.23000000001</v>
      </c>
      <c r="K5597" s="107">
        <v>2020</v>
      </c>
      <c r="L5597" s="98"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98" t="b">
        <f t="shared" si="87"/>
        <v>0</v>
      </c>
    </row>
    <row r="5598" spans="1:13">
      <c r="A5598" s="107">
        <v>99999</v>
      </c>
      <c r="B5598" s="108" t="s">
        <v>4383</v>
      </c>
      <c r="C5598" s="108" t="s">
        <v>4383</v>
      </c>
      <c r="D5598" s="107">
        <v>99999</v>
      </c>
      <c r="E5598" s="108" t="s">
        <v>168</v>
      </c>
      <c r="F5598" s="108" t="s">
        <v>973</v>
      </c>
      <c r="G5598" s="108" t="s">
        <v>611</v>
      </c>
      <c r="H5598" s="108" t="s">
        <v>604</v>
      </c>
      <c r="I5598" s="108" t="s">
        <v>604</v>
      </c>
      <c r="J5598" s="109">
        <v>84428.74</v>
      </c>
      <c r="K5598" s="107">
        <v>2020</v>
      </c>
      <c r="L5598" s="98"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98" t="b">
        <f t="shared" si="87"/>
        <v>0</v>
      </c>
    </row>
    <row r="5599" spans="1:13">
      <c r="A5599" s="107">
        <v>99999</v>
      </c>
      <c r="B5599" s="108" t="s">
        <v>4383</v>
      </c>
      <c r="C5599" s="108" t="s">
        <v>4383</v>
      </c>
      <c r="D5599" s="107">
        <v>99999</v>
      </c>
      <c r="E5599" s="108" t="s">
        <v>28</v>
      </c>
      <c r="F5599" s="108" t="s">
        <v>679</v>
      </c>
      <c r="G5599" s="108" t="s">
        <v>611</v>
      </c>
      <c r="H5599" s="108" t="s">
        <v>604</v>
      </c>
      <c r="I5599" s="108" t="s">
        <v>604</v>
      </c>
      <c r="J5599" s="109">
        <v>471.36700000000002</v>
      </c>
      <c r="K5599" s="107">
        <v>2020</v>
      </c>
      <c r="L5599" s="98"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98" t="b">
        <f t="shared" si="87"/>
        <v>1</v>
      </c>
    </row>
    <row r="5600" spans="1:13">
      <c r="A5600" s="107">
        <v>99999</v>
      </c>
      <c r="B5600" s="108" t="s">
        <v>4383</v>
      </c>
      <c r="C5600" s="108" t="s">
        <v>4383</v>
      </c>
      <c r="D5600" s="107">
        <v>99999</v>
      </c>
      <c r="E5600" s="108" t="s">
        <v>31</v>
      </c>
      <c r="F5600" s="108" t="s">
        <v>603</v>
      </c>
      <c r="G5600" s="108" t="s">
        <v>611</v>
      </c>
      <c r="H5600" s="108" t="s">
        <v>604</v>
      </c>
      <c r="I5600" s="108" t="s">
        <v>604</v>
      </c>
      <c r="J5600" s="109">
        <v>1179432</v>
      </c>
      <c r="K5600" s="107">
        <v>2020</v>
      </c>
      <c r="L5600" s="98"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98" t="b">
        <f t="shared" si="87"/>
        <v>1</v>
      </c>
    </row>
    <row r="5601" spans="1:13">
      <c r="A5601" s="107">
        <v>99999</v>
      </c>
      <c r="B5601" s="108" t="s">
        <v>4383</v>
      </c>
      <c r="C5601" s="108" t="s">
        <v>4383</v>
      </c>
      <c r="D5601" s="107">
        <v>99999</v>
      </c>
      <c r="E5601" s="108" t="s">
        <v>31</v>
      </c>
      <c r="F5601" s="108" t="s">
        <v>603</v>
      </c>
      <c r="G5601" s="108" t="s">
        <v>611</v>
      </c>
      <c r="H5601" s="108" t="s">
        <v>604</v>
      </c>
      <c r="I5601" s="108" t="s">
        <v>604</v>
      </c>
      <c r="J5601" s="109">
        <v>3994.806</v>
      </c>
      <c r="K5601" s="107">
        <v>2020</v>
      </c>
      <c r="L5601" s="98"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98" t="b">
        <f t="shared" si="87"/>
        <v>1</v>
      </c>
    </row>
    <row r="5602" spans="1:13">
      <c r="A5602" s="107">
        <v>99999</v>
      </c>
      <c r="B5602" s="108" t="s">
        <v>4383</v>
      </c>
      <c r="C5602" s="108" t="s">
        <v>4383</v>
      </c>
      <c r="D5602" s="107">
        <v>99999</v>
      </c>
      <c r="E5602" s="108" t="s">
        <v>31</v>
      </c>
      <c r="F5602" s="108" t="s">
        <v>679</v>
      </c>
      <c r="G5602" s="108" t="s">
        <v>611</v>
      </c>
      <c r="H5602" s="108" t="s">
        <v>604</v>
      </c>
      <c r="I5602" s="108" t="s">
        <v>604</v>
      </c>
      <c r="J5602" s="109">
        <v>184432.03</v>
      </c>
      <c r="K5602" s="107">
        <v>2020</v>
      </c>
      <c r="L5602" s="98"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98" t="b">
        <f t="shared" si="87"/>
        <v>1</v>
      </c>
    </row>
    <row r="5603" spans="1:13">
      <c r="A5603" s="107">
        <v>99999</v>
      </c>
      <c r="B5603" s="108" t="s">
        <v>4383</v>
      </c>
      <c r="C5603" s="108" t="s">
        <v>4383</v>
      </c>
      <c r="D5603" s="107">
        <v>99999</v>
      </c>
      <c r="E5603" s="108" t="s">
        <v>31</v>
      </c>
      <c r="F5603" s="108" t="s">
        <v>870</v>
      </c>
      <c r="G5603" s="108" t="s">
        <v>611</v>
      </c>
      <c r="H5603" s="108" t="s">
        <v>604</v>
      </c>
      <c r="I5603" s="108" t="s">
        <v>604</v>
      </c>
      <c r="J5603" s="109">
        <v>174176.57</v>
      </c>
      <c r="K5603" s="107">
        <v>2020</v>
      </c>
      <c r="L5603" s="98"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98" t="b">
        <f t="shared" si="87"/>
        <v>1</v>
      </c>
    </row>
    <row r="5604" spans="1:13">
      <c r="A5604" s="107">
        <v>99999</v>
      </c>
      <c r="B5604" s="108" t="s">
        <v>4383</v>
      </c>
      <c r="C5604" s="108" t="s">
        <v>4383</v>
      </c>
      <c r="D5604" s="107">
        <v>99999</v>
      </c>
      <c r="E5604" s="108" t="s">
        <v>31</v>
      </c>
      <c r="F5604" s="108" t="s">
        <v>1570</v>
      </c>
      <c r="G5604" s="108" t="s">
        <v>611</v>
      </c>
      <c r="H5604" s="108" t="s">
        <v>604</v>
      </c>
      <c r="I5604" s="108" t="s">
        <v>604</v>
      </c>
      <c r="J5604" s="109">
        <v>67171.134000000005</v>
      </c>
      <c r="K5604" s="107">
        <v>2020</v>
      </c>
      <c r="L5604" s="98"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98" t="b">
        <f t="shared" si="87"/>
        <v>0</v>
      </c>
    </row>
    <row r="5605" spans="1:13">
      <c r="A5605" s="107">
        <v>99999</v>
      </c>
      <c r="B5605" s="108" t="s">
        <v>4383</v>
      </c>
      <c r="C5605" s="108" t="s">
        <v>4383</v>
      </c>
      <c r="D5605" s="107">
        <v>99999</v>
      </c>
      <c r="E5605" s="108" t="s">
        <v>31</v>
      </c>
      <c r="F5605" s="108" t="s">
        <v>924</v>
      </c>
      <c r="G5605" s="108" t="s">
        <v>611</v>
      </c>
      <c r="H5605" s="108" t="s">
        <v>604</v>
      </c>
      <c r="I5605" s="108" t="s">
        <v>604</v>
      </c>
      <c r="J5605" s="109">
        <v>322017.12</v>
      </c>
      <c r="K5605" s="107">
        <v>2020</v>
      </c>
      <c r="L5605" s="98"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98" t="b">
        <f t="shared" si="87"/>
        <v>0</v>
      </c>
    </row>
    <row r="5606" spans="1:13">
      <c r="A5606" s="107">
        <v>99999</v>
      </c>
      <c r="B5606" s="108" t="s">
        <v>4383</v>
      </c>
      <c r="C5606" s="108" t="s">
        <v>4383</v>
      </c>
      <c r="D5606" s="107">
        <v>99999</v>
      </c>
      <c r="E5606" s="108" t="s">
        <v>35</v>
      </c>
      <c r="F5606" s="108" t="s">
        <v>603</v>
      </c>
      <c r="G5606" s="108" t="s">
        <v>611</v>
      </c>
      <c r="H5606" s="108" t="s">
        <v>604</v>
      </c>
      <c r="I5606" s="108" t="s">
        <v>604</v>
      </c>
      <c r="J5606" s="109">
        <v>2032212.4</v>
      </c>
      <c r="K5606" s="107">
        <v>2020</v>
      </c>
      <c r="L5606" s="98"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98" t="b">
        <f t="shared" si="87"/>
        <v>1</v>
      </c>
    </row>
    <row r="5607" spans="1:13">
      <c r="A5607" s="107">
        <v>99999</v>
      </c>
      <c r="B5607" s="108" t="s">
        <v>4383</v>
      </c>
      <c r="C5607" s="108" t="s">
        <v>4383</v>
      </c>
      <c r="D5607" s="107">
        <v>99999</v>
      </c>
      <c r="E5607" s="108" t="s">
        <v>35</v>
      </c>
      <c r="F5607" s="108" t="s">
        <v>679</v>
      </c>
      <c r="G5607" s="108" t="s">
        <v>611</v>
      </c>
      <c r="H5607" s="108" t="s">
        <v>604</v>
      </c>
      <c r="I5607" s="108" t="s">
        <v>604</v>
      </c>
      <c r="J5607" s="109">
        <v>1495225.6</v>
      </c>
      <c r="K5607" s="107">
        <v>2020</v>
      </c>
      <c r="L5607" s="98"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98" t="b">
        <f t="shared" si="87"/>
        <v>1</v>
      </c>
    </row>
    <row r="5608" spans="1:13">
      <c r="A5608" s="107">
        <v>99999</v>
      </c>
      <c r="B5608" s="108" t="s">
        <v>4383</v>
      </c>
      <c r="C5608" s="108" t="s">
        <v>4383</v>
      </c>
      <c r="D5608" s="107">
        <v>99999</v>
      </c>
      <c r="E5608" s="108" t="s">
        <v>35</v>
      </c>
      <c r="F5608" s="108" t="s">
        <v>924</v>
      </c>
      <c r="G5608" s="108" t="s">
        <v>611</v>
      </c>
      <c r="H5608" s="108" t="s">
        <v>604</v>
      </c>
      <c r="I5608" s="108" t="s">
        <v>604</v>
      </c>
      <c r="J5608" s="109">
        <v>25775.989000000001</v>
      </c>
      <c r="K5608" s="107">
        <v>2020</v>
      </c>
      <c r="L5608" s="98"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98" t="b">
        <f t="shared" si="87"/>
        <v>0</v>
      </c>
    </row>
    <row r="5609" spans="1:13">
      <c r="A5609" s="107">
        <v>99999</v>
      </c>
      <c r="B5609" s="108" t="s">
        <v>4383</v>
      </c>
      <c r="C5609" s="108" t="s">
        <v>4383</v>
      </c>
      <c r="D5609" s="107">
        <v>99999</v>
      </c>
      <c r="E5609" s="108" t="s">
        <v>50</v>
      </c>
      <c r="F5609" s="108" t="s">
        <v>603</v>
      </c>
      <c r="G5609" s="108" t="s">
        <v>611</v>
      </c>
      <c r="H5609" s="108" t="s">
        <v>604</v>
      </c>
      <c r="I5609" s="108" t="s">
        <v>604</v>
      </c>
      <c r="J5609" s="109">
        <v>512910.86</v>
      </c>
      <c r="K5609" s="107">
        <v>2020</v>
      </c>
      <c r="L5609" s="98"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98" t="b">
        <f t="shared" si="87"/>
        <v>1</v>
      </c>
    </row>
    <row r="5610" spans="1:13">
      <c r="A5610" s="107">
        <v>99999</v>
      </c>
      <c r="B5610" s="108" t="s">
        <v>4383</v>
      </c>
      <c r="C5610" s="108" t="s">
        <v>4383</v>
      </c>
      <c r="D5610" s="107">
        <v>99999</v>
      </c>
      <c r="E5610" s="108" t="s">
        <v>41</v>
      </c>
      <c r="F5610" s="108" t="s">
        <v>603</v>
      </c>
      <c r="G5610" s="108" t="s">
        <v>611</v>
      </c>
      <c r="H5610" s="108" t="s">
        <v>604</v>
      </c>
      <c r="I5610" s="108" t="s">
        <v>604</v>
      </c>
      <c r="J5610" s="109">
        <v>792229.1</v>
      </c>
      <c r="K5610" s="107">
        <v>2020</v>
      </c>
      <c r="L5610" s="98"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98" t="b">
        <f t="shared" si="87"/>
        <v>1</v>
      </c>
    </row>
    <row r="5611" spans="1:13">
      <c r="A5611" s="107">
        <v>99999</v>
      </c>
      <c r="B5611" s="108" t="s">
        <v>4383</v>
      </c>
      <c r="C5611" s="108" t="s">
        <v>4383</v>
      </c>
      <c r="D5611" s="107">
        <v>99999</v>
      </c>
      <c r="E5611" s="108" t="s">
        <v>45</v>
      </c>
      <c r="F5611" s="108" t="s">
        <v>603</v>
      </c>
      <c r="G5611" s="108" t="s">
        <v>611</v>
      </c>
      <c r="H5611" s="108" t="s">
        <v>604</v>
      </c>
      <c r="I5611" s="108" t="s">
        <v>604</v>
      </c>
      <c r="J5611" s="109">
        <v>643654.72</v>
      </c>
      <c r="K5611" s="107">
        <v>2020</v>
      </c>
      <c r="L5611" s="98"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98" t="b">
        <f t="shared" si="87"/>
        <v>1</v>
      </c>
    </row>
    <row r="5612" spans="1:13">
      <c r="A5612" s="107">
        <v>99999</v>
      </c>
      <c r="B5612" s="108" t="s">
        <v>4383</v>
      </c>
      <c r="C5612" s="108" t="s">
        <v>4383</v>
      </c>
      <c r="D5612" s="107">
        <v>99999</v>
      </c>
      <c r="E5612" s="108" t="s">
        <v>45</v>
      </c>
      <c r="F5612" s="108" t="s">
        <v>679</v>
      </c>
      <c r="G5612" s="108" t="s">
        <v>611</v>
      </c>
      <c r="H5612" s="108" t="s">
        <v>604</v>
      </c>
      <c r="I5612" s="108" t="s">
        <v>604</v>
      </c>
      <c r="J5612" s="109">
        <v>3330136</v>
      </c>
      <c r="K5612" s="107">
        <v>2020</v>
      </c>
      <c r="L5612" s="98"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98" t="b">
        <f t="shared" si="87"/>
        <v>1</v>
      </c>
    </row>
    <row r="5613" spans="1:13">
      <c r="A5613" s="107">
        <v>99999</v>
      </c>
      <c r="B5613" s="108" t="s">
        <v>4383</v>
      </c>
      <c r="C5613" s="108" t="s">
        <v>4383</v>
      </c>
      <c r="D5613" s="107">
        <v>99999</v>
      </c>
      <c r="E5613" s="108" t="s">
        <v>45</v>
      </c>
      <c r="F5613" s="108" t="s">
        <v>870</v>
      </c>
      <c r="G5613" s="108" t="s">
        <v>611</v>
      </c>
      <c r="H5613" s="108" t="s">
        <v>604</v>
      </c>
      <c r="I5613" s="108" t="s">
        <v>604</v>
      </c>
      <c r="J5613" s="109">
        <v>50426.19</v>
      </c>
      <c r="K5613" s="107">
        <v>2020</v>
      </c>
      <c r="L5613" s="98"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98" t="b">
        <f t="shared" si="87"/>
        <v>1</v>
      </c>
    </row>
    <row r="5614" spans="1:13">
      <c r="A5614" s="107">
        <v>99999</v>
      </c>
      <c r="B5614" s="108" t="s">
        <v>4383</v>
      </c>
      <c r="C5614" s="108" t="s">
        <v>4383</v>
      </c>
      <c r="D5614" s="107">
        <v>99999</v>
      </c>
      <c r="E5614" s="108" t="s">
        <v>45</v>
      </c>
      <c r="F5614" s="108" t="s">
        <v>973</v>
      </c>
      <c r="G5614" s="108" t="s">
        <v>611</v>
      </c>
      <c r="H5614" s="108" t="s">
        <v>604</v>
      </c>
      <c r="I5614" s="108" t="s">
        <v>604</v>
      </c>
      <c r="J5614" s="109">
        <v>219244.92</v>
      </c>
      <c r="K5614" s="107">
        <v>2020</v>
      </c>
      <c r="L5614" s="98"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98" t="b">
        <f t="shared" si="87"/>
        <v>0</v>
      </c>
    </row>
    <row r="5615" spans="1:13">
      <c r="A5615" s="107">
        <v>99999</v>
      </c>
      <c r="B5615" s="108" t="s">
        <v>4383</v>
      </c>
      <c r="C5615" s="108" t="s">
        <v>4383</v>
      </c>
      <c r="D5615" s="107">
        <v>99999</v>
      </c>
      <c r="E5615" s="108" t="s">
        <v>45</v>
      </c>
      <c r="F5615" s="108" t="s">
        <v>924</v>
      </c>
      <c r="G5615" s="108" t="s">
        <v>611</v>
      </c>
      <c r="H5615" s="108" t="s">
        <v>604</v>
      </c>
      <c r="I5615" s="108" t="s">
        <v>604</v>
      </c>
      <c r="J5615" s="109">
        <v>171091.97</v>
      </c>
      <c r="K5615" s="107">
        <v>2020</v>
      </c>
      <c r="L5615" s="98"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98" t="b">
        <f t="shared" si="87"/>
        <v>0</v>
      </c>
    </row>
    <row r="5616" spans="1:13">
      <c r="A5616" s="107">
        <v>99999</v>
      </c>
      <c r="B5616" s="108" t="s">
        <v>4383</v>
      </c>
      <c r="C5616" s="108" t="s">
        <v>4383</v>
      </c>
      <c r="D5616" s="107">
        <v>99999</v>
      </c>
      <c r="E5616" s="108" t="s">
        <v>48</v>
      </c>
      <c r="F5616" s="108" t="s">
        <v>603</v>
      </c>
      <c r="G5616" s="108" t="s">
        <v>611</v>
      </c>
      <c r="H5616" s="108" t="s">
        <v>604</v>
      </c>
      <c r="I5616" s="108" t="s">
        <v>604</v>
      </c>
      <c r="J5616" s="109">
        <v>949450.97</v>
      </c>
      <c r="K5616" s="107">
        <v>2020</v>
      </c>
      <c r="L5616" s="98"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98" t="b">
        <f t="shared" si="87"/>
        <v>1</v>
      </c>
    </row>
    <row r="5617" spans="1:13">
      <c r="A5617" s="107">
        <v>99999</v>
      </c>
      <c r="B5617" s="108" t="s">
        <v>4383</v>
      </c>
      <c r="C5617" s="108" t="s">
        <v>4383</v>
      </c>
      <c r="D5617" s="107">
        <v>99999</v>
      </c>
      <c r="E5617" s="108" t="s">
        <v>48</v>
      </c>
      <c r="F5617" s="108" t="s">
        <v>870</v>
      </c>
      <c r="G5617" s="108" t="s">
        <v>611</v>
      </c>
      <c r="H5617" s="108" t="s">
        <v>604</v>
      </c>
      <c r="I5617" s="108" t="s">
        <v>604</v>
      </c>
      <c r="J5617" s="109">
        <v>219241.82</v>
      </c>
      <c r="K5617" s="107">
        <v>2020</v>
      </c>
      <c r="L5617" s="98"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98" t="b">
        <f t="shared" si="87"/>
        <v>1</v>
      </c>
    </row>
    <row r="5618" spans="1:13">
      <c r="A5618" s="107">
        <v>99999</v>
      </c>
      <c r="B5618" s="108" t="s">
        <v>4383</v>
      </c>
      <c r="C5618" s="108" t="s">
        <v>4383</v>
      </c>
      <c r="D5618" s="107">
        <v>99999</v>
      </c>
      <c r="E5618" s="108" t="s">
        <v>55</v>
      </c>
      <c r="F5618" s="108" t="s">
        <v>603</v>
      </c>
      <c r="G5618" s="108" t="s">
        <v>611</v>
      </c>
      <c r="H5618" s="108" t="s">
        <v>604</v>
      </c>
      <c r="I5618" s="108" t="s">
        <v>604</v>
      </c>
      <c r="J5618" s="109">
        <v>416130.86</v>
      </c>
      <c r="K5618" s="107">
        <v>2020</v>
      </c>
      <c r="L5618" s="98"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98" t="b">
        <f t="shared" si="87"/>
        <v>1</v>
      </c>
    </row>
    <row r="5619" spans="1:13">
      <c r="A5619" s="107">
        <v>99999</v>
      </c>
      <c r="B5619" s="108" t="s">
        <v>4383</v>
      </c>
      <c r="C5619" s="108" t="s">
        <v>4383</v>
      </c>
      <c r="D5619" s="107">
        <v>99999</v>
      </c>
      <c r="E5619" s="108" t="s">
        <v>55</v>
      </c>
      <c r="F5619" s="108" t="s">
        <v>603</v>
      </c>
      <c r="G5619" s="108" t="s">
        <v>611</v>
      </c>
      <c r="H5619" s="108" t="s">
        <v>604</v>
      </c>
      <c r="I5619" s="108" t="s">
        <v>604</v>
      </c>
      <c r="J5619" s="109">
        <v>1952.1030000000001</v>
      </c>
      <c r="K5619" s="107">
        <v>2020</v>
      </c>
      <c r="L5619" s="98"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98" t="b">
        <f t="shared" si="87"/>
        <v>1</v>
      </c>
    </row>
    <row r="5620" spans="1:13">
      <c r="A5620" s="107">
        <v>99999</v>
      </c>
      <c r="B5620" s="108" t="s">
        <v>4383</v>
      </c>
      <c r="C5620" s="108" t="s">
        <v>4383</v>
      </c>
      <c r="D5620" s="107">
        <v>99999</v>
      </c>
      <c r="E5620" s="108" t="s">
        <v>55</v>
      </c>
      <c r="F5620" s="108" t="s">
        <v>924</v>
      </c>
      <c r="G5620" s="108" t="s">
        <v>611</v>
      </c>
      <c r="H5620" s="108" t="s">
        <v>604</v>
      </c>
      <c r="I5620" s="108" t="s">
        <v>604</v>
      </c>
      <c r="J5620" s="109">
        <v>0</v>
      </c>
      <c r="K5620" s="107">
        <v>2020</v>
      </c>
      <c r="L5620" s="98"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98" t="b">
        <f t="shared" si="87"/>
        <v>0</v>
      </c>
    </row>
    <row r="5621" spans="1:13">
      <c r="A5621" s="107">
        <v>99999</v>
      </c>
      <c r="B5621" s="108" t="s">
        <v>4383</v>
      </c>
      <c r="C5621" s="108" t="s">
        <v>4383</v>
      </c>
      <c r="D5621" s="107">
        <v>99999</v>
      </c>
      <c r="E5621" s="108" t="s">
        <v>59</v>
      </c>
      <c r="F5621" s="108" t="s">
        <v>603</v>
      </c>
      <c r="G5621" s="108" t="s">
        <v>611</v>
      </c>
      <c r="H5621" s="108" t="s">
        <v>604</v>
      </c>
      <c r="I5621" s="108" t="s">
        <v>604</v>
      </c>
      <c r="J5621" s="109">
        <v>288403.46999999997</v>
      </c>
      <c r="K5621" s="107">
        <v>2020</v>
      </c>
      <c r="L5621" s="98"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98" t="b">
        <f t="shared" si="87"/>
        <v>1</v>
      </c>
    </row>
    <row r="5622" spans="1:13">
      <c r="A5622" s="107">
        <v>99999</v>
      </c>
      <c r="B5622" s="108" t="s">
        <v>4383</v>
      </c>
      <c r="C5622" s="108" t="s">
        <v>4383</v>
      </c>
      <c r="D5622" s="107">
        <v>99999</v>
      </c>
      <c r="E5622" s="108" t="s">
        <v>59</v>
      </c>
      <c r="F5622" s="108" t="s">
        <v>924</v>
      </c>
      <c r="G5622" s="108" t="s">
        <v>611</v>
      </c>
      <c r="H5622" s="108" t="s">
        <v>604</v>
      </c>
      <c r="I5622" s="108" t="s">
        <v>604</v>
      </c>
      <c r="J5622" s="109">
        <v>20690.02</v>
      </c>
      <c r="K5622" s="107">
        <v>2020</v>
      </c>
      <c r="L5622" s="98"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98" t="b">
        <f t="shared" si="87"/>
        <v>0</v>
      </c>
    </row>
    <row r="5623" spans="1:13">
      <c r="A5623" s="107">
        <v>99999</v>
      </c>
      <c r="B5623" s="108" t="s">
        <v>4383</v>
      </c>
      <c r="C5623" s="108" t="s">
        <v>4383</v>
      </c>
      <c r="D5623" s="107">
        <v>99999</v>
      </c>
      <c r="E5623" s="108" t="s">
        <v>62</v>
      </c>
      <c r="F5623" s="108" t="s">
        <v>603</v>
      </c>
      <c r="G5623" s="108" t="s">
        <v>611</v>
      </c>
      <c r="H5623" s="108" t="s">
        <v>604</v>
      </c>
      <c r="I5623" s="108" t="s">
        <v>604</v>
      </c>
      <c r="J5623" s="109">
        <v>142314.75</v>
      </c>
      <c r="K5623" s="107">
        <v>2020</v>
      </c>
      <c r="L5623" s="98"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98" t="b">
        <f t="shared" si="87"/>
        <v>1</v>
      </c>
    </row>
    <row r="5624" spans="1:13">
      <c r="A5624" s="107">
        <v>99999</v>
      </c>
      <c r="B5624" s="108" t="s">
        <v>4383</v>
      </c>
      <c r="C5624" s="108" t="s">
        <v>4383</v>
      </c>
      <c r="D5624" s="107">
        <v>99999</v>
      </c>
      <c r="E5624" s="108" t="s">
        <v>62</v>
      </c>
      <c r="F5624" s="108" t="s">
        <v>679</v>
      </c>
      <c r="G5624" s="108" t="s">
        <v>611</v>
      </c>
      <c r="H5624" s="108" t="s">
        <v>604</v>
      </c>
      <c r="I5624" s="108" t="s">
        <v>604</v>
      </c>
      <c r="J5624" s="109">
        <v>60530.739000000001</v>
      </c>
      <c r="K5624" s="107">
        <v>2020</v>
      </c>
      <c r="L5624" s="98"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98" t="b">
        <f t="shared" si="87"/>
        <v>1</v>
      </c>
    </row>
    <row r="5625" spans="1:13">
      <c r="A5625" s="107">
        <v>99999</v>
      </c>
      <c r="B5625" s="108" t="s">
        <v>4383</v>
      </c>
      <c r="C5625" s="108" t="s">
        <v>4383</v>
      </c>
      <c r="D5625" s="107">
        <v>99999</v>
      </c>
      <c r="E5625" s="108" t="s">
        <v>62</v>
      </c>
      <c r="F5625" s="108" t="s">
        <v>973</v>
      </c>
      <c r="G5625" s="108" t="s">
        <v>611</v>
      </c>
      <c r="H5625" s="108" t="s">
        <v>604</v>
      </c>
      <c r="I5625" s="108" t="s">
        <v>604</v>
      </c>
      <c r="J5625" s="109">
        <v>44795.508999999998</v>
      </c>
      <c r="K5625" s="107">
        <v>2020</v>
      </c>
      <c r="L5625" s="98"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98" t="b">
        <f t="shared" si="87"/>
        <v>0</v>
      </c>
    </row>
    <row r="5626" spans="1:13">
      <c r="A5626" s="107">
        <v>99999</v>
      </c>
      <c r="B5626" s="108" t="s">
        <v>4383</v>
      </c>
      <c r="C5626" s="108" t="s">
        <v>4383</v>
      </c>
      <c r="D5626" s="107">
        <v>99999</v>
      </c>
      <c r="E5626" s="108" t="s">
        <v>62</v>
      </c>
      <c r="F5626" s="108" t="s">
        <v>924</v>
      </c>
      <c r="G5626" s="108" t="s">
        <v>611</v>
      </c>
      <c r="H5626" s="108" t="s">
        <v>604</v>
      </c>
      <c r="I5626" s="108" t="s">
        <v>604</v>
      </c>
      <c r="J5626" s="109">
        <v>3064916.4</v>
      </c>
      <c r="K5626" s="107">
        <v>2020</v>
      </c>
      <c r="L5626" s="98"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98" t="b">
        <f t="shared" si="87"/>
        <v>0</v>
      </c>
    </row>
    <row r="5627" spans="1:13">
      <c r="A5627" s="107">
        <v>99999</v>
      </c>
      <c r="B5627" s="108" t="s">
        <v>4383</v>
      </c>
      <c r="C5627" s="108" t="s">
        <v>4383</v>
      </c>
      <c r="D5627" s="107">
        <v>99999</v>
      </c>
      <c r="E5627" s="108" t="s">
        <v>71</v>
      </c>
      <c r="F5627" s="108" t="s">
        <v>603</v>
      </c>
      <c r="G5627" s="108" t="s">
        <v>611</v>
      </c>
      <c r="H5627" s="108" t="s">
        <v>604</v>
      </c>
      <c r="I5627" s="108" t="s">
        <v>604</v>
      </c>
      <c r="J5627" s="109">
        <v>37896.425999999999</v>
      </c>
      <c r="K5627" s="107">
        <v>2020</v>
      </c>
      <c r="L5627" s="98"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98" t="b">
        <f t="shared" si="87"/>
        <v>1</v>
      </c>
    </row>
    <row r="5628" spans="1:13">
      <c r="A5628" s="107">
        <v>99999</v>
      </c>
      <c r="B5628" s="108" t="s">
        <v>4383</v>
      </c>
      <c r="C5628" s="108" t="s">
        <v>4383</v>
      </c>
      <c r="D5628" s="107">
        <v>99999</v>
      </c>
      <c r="E5628" s="108" t="s">
        <v>71</v>
      </c>
      <c r="F5628" s="108" t="s">
        <v>679</v>
      </c>
      <c r="G5628" s="108" t="s">
        <v>611</v>
      </c>
      <c r="H5628" s="108" t="s">
        <v>604</v>
      </c>
      <c r="I5628" s="108" t="s">
        <v>604</v>
      </c>
      <c r="J5628" s="109">
        <v>19611.944</v>
      </c>
      <c r="K5628" s="107">
        <v>2020</v>
      </c>
      <c r="L5628" s="98"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98" t="b">
        <f t="shared" si="87"/>
        <v>1</v>
      </c>
    </row>
    <row r="5629" spans="1:13">
      <c r="A5629" s="107">
        <v>99999</v>
      </c>
      <c r="B5629" s="108" t="s">
        <v>4383</v>
      </c>
      <c r="C5629" s="108" t="s">
        <v>4383</v>
      </c>
      <c r="D5629" s="107">
        <v>99999</v>
      </c>
      <c r="E5629" s="108" t="s">
        <v>71</v>
      </c>
      <c r="F5629" s="108" t="s">
        <v>973</v>
      </c>
      <c r="G5629" s="108" t="s">
        <v>611</v>
      </c>
      <c r="H5629" s="108" t="s">
        <v>604</v>
      </c>
      <c r="I5629" s="108" t="s">
        <v>604</v>
      </c>
      <c r="J5629" s="109">
        <v>391019.88</v>
      </c>
      <c r="K5629" s="107">
        <v>2020</v>
      </c>
      <c r="L5629" s="98"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98" t="b">
        <f t="shared" si="87"/>
        <v>0</v>
      </c>
    </row>
    <row r="5630" spans="1:13">
      <c r="A5630" s="107">
        <v>99999</v>
      </c>
      <c r="B5630" s="108" t="s">
        <v>4383</v>
      </c>
      <c r="C5630" s="108" t="s">
        <v>4383</v>
      </c>
      <c r="D5630" s="107">
        <v>99999</v>
      </c>
      <c r="E5630" s="108" t="s">
        <v>71</v>
      </c>
      <c r="F5630" s="108" t="s">
        <v>924</v>
      </c>
      <c r="G5630" s="108" t="s">
        <v>611</v>
      </c>
      <c r="H5630" s="108" t="s">
        <v>604</v>
      </c>
      <c r="I5630" s="108" t="s">
        <v>604</v>
      </c>
      <c r="J5630" s="109">
        <v>23607.812000000002</v>
      </c>
      <c r="K5630" s="107">
        <v>2020</v>
      </c>
      <c r="L5630" s="98"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98" t="b">
        <f t="shared" si="87"/>
        <v>0</v>
      </c>
    </row>
    <row r="5631" spans="1:13">
      <c r="A5631" s="107">
        <v>99999</v>
      </c>
      <c r="B5631" s="108" t="s">
        <v>4383</v>
      </c>
      <c r="C5631" s="108" t="s">
        <v>4383</v>
      </c>
      <c r="D5631" s="107">
        <v>99999</v>
      </c>
      <c r="E5631" s="108" t="s">
        <v>68</v>
      </c>
      <c r="F5631" s="108" t="s">
        <v>679</v>
      </c>
      <c r="G5631" s="108" t="s">
        <v>611</v>
      </c>
      <c r="H5631" s="108" t="s">
        <v>604</v>
      </c>
      <c r="I5631" s="108" t="s">
        <v>604</v>
      </c>
      <c r="J5631" s="109">
        <v>228871.57</v>
      </c>
      <c r="K5631" s="107">
        <v>2020</v>
      </c>
      <c r="L5631" s="98"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98" t="b">
        <f t="shared" si="87"/>
        <v>1</v>
      </c>
    </row>
    <row r="5632" spans="1:13">
      <c r="A5632" s="107">
        <v>99999</v>
      </c>
      <c r="B5632" s="108" t="s">
        <v>4383</v>
      </c>
      <c r="C5632" s="108" t="s">
        <v>4383</v>
      </c>
      <c r="D5632" s="107">
        <v>99999</v>
      </c>
      <c r="E5632" s="108" t="s">
        <v>68</v>
      </c>
      <c r="F5632" s="108" t="s">
        <v>870</v>
      </c>
      <c r="G5632" s="108" t="s">
        <v>611</v>
      </c>
      <c r="H5632" s="108" t="s">
        <v>604</v>
      </c>
      <c r="I5632" s="108" t="s">
        <v>604</v>
      </c>
      <c r="J5632" s="109">
        <v>56525.561000000002</v>
      </c>
      <c r="K5632" s="107">
        <v>2020</v>
      </c>
      <c r="L5632" s="98"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98" t="b">
        <f t="shared" si="87"/>
        <v>1</v>
      </c>
    </row>
    <row r="5633" spans="1:13">
      <c r="A5633" s="107">
        <v>99999</v>
      </c>
      <c r="B5633" s="108" t="s">
        <v>4383</v>
      </c>
      <c r="C5633" s="108" t="s">
        <v>4383</v>
      </c>
      <c r="D5633" s="107">
        <v>99999</v>
      </c>
      <c r="E5633" s="108" t="s">
        <v>68</v>
      </c>
      <c r="F5633" s="108" t="s">
        <v>973</v>
      </c>
      <c r="G5633" s="108" t="s">
        <v>611</v>
      </c>
      <c r="H5633" s="108" t="s">
        <v>604</v>
      </c>
      <c r="I5633" s="108" t="s">
        <v>604</v>
      </c>
      <c r="J5633" s="109">
        <v>64918.775000000001</v>
      </c>
      <c r="K5633" s="107">
        <v>2020</v>
      </c>
      <c r="L5633" s="98"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98" t="b">
        <f t="shared" si="87"/>
        <v>0</v>
      </c>
    </row>
    <row r="5634" spans="1:13">
      <c r="A5634" s="107">
        <v>99999</v>
      </c>
      <c r="B5634" s="108" t="s">
        <v>4383</v>
      </c>
      <c r="C5634" s="108" t="s">
        <v>4383</v>
      </c>
      <c r="D5634" s="107">
        <v>99999</v>
      </c>
      <c r="E5634" s="108" t="s">
        <v>64</v>
      </c>
      <c r="F5634" s="108" t="s">
        <v>924</v>
      </c>
      <c r="G5634" s="108" t="s">
        <v>611</v>
      </c>
      <c r="H5634" s="108" t="s">
        <v>604</v>
      </c>
      <c r="I5634" s="108" t="s">
        <v>604</v>
      </c>
      <c r="J5634" s="109">
        <v>347357.37</v>
      </c>
      <c r="K5634" s="107">
        <v>2020</v>
      </c>
      <c r="L5634" s="98"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98" t="b">
        <f t="shared" si="87"/>
        <v>0</v>
      </c>
    </row>
    <row r="5635" spans="1:13">
      <c r="A5635" s="107">
        <v>99999</v>
      </c>
      <c r="B5635" s="108" t="s">
        <v>4383</v>
      </c>
      <c r="C5635" s="108" t="s">
        <v>4383</v>
      </c>
      <c r="D5635" s="107">
        <v>99999</v>
      </c>
      <c r="E5635" s="108" t="s">
        <v>73</v>
      </c>
      <c r="F5635" s="108" t="s">
        <v>603</v>
      </c>
      <c r="G5635" s="108" t="s">
        <v>611</v>
      </c>
      <c r="H5635" s="108" t="s">
        <v>604</v>
      </c>
      <c r="I5635" s="108" t="s">
        <v>604</v>
      </c>
      <c r="J5635" s="109">
        <v>1313984.6000000001</v>
      </c>
      <c r="K5635" s="107">
        <v>2020</v>
      </c>
      <c r="L5635" s="98"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98" t="b">
        <f t="shared" si="87"/>
        <v>1</v>
      </c>
    </row>
    <row r="5636" spans="1:13">
      <c r="A5636" s="107">
        <v>99999</v>
      </c>
      <c r="B5636" s="108" t="s">
        <v>4383</v>
      </c>
      <c r="C5636" s="108" t="s">
        <v>4383</v>
      </c>
      <c r="D5636" s="107">
        <v>99999</v>
      </c>
      <c r="E5636" s="108" t="s">
        <v>73</v>
      </c>
      <c r="F5636" s="108" t="s">
        <v>679</v>
      </c>
      <c r="G5636" s="108" t="s">
        <v>611</v>
      </c>
      <c r="H5636" s="108" t="s">
        <v>604</v>
      </c>
      <c r="I5636" s="108" t="s">
        <v>604</v>
      </c>
      <c r="J5636" s="109">
        <v>125375.54</v>
      </c>
      <c r="K5636" s="107">
        <v>2020</v>
      </c>
      <c r="L5636" s="98"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98" t="b">
        <f t="shared" si="87"/>
        <v>1</v>
      </c>
    </row>
    <row r="5637" spans="1:13">
      <c r="A5637" s="107">
        <v>99999</v>
      </c>
      <c r="B5637" s="108" t="s">
        <v>4383</v>
      </c>
      <c r="C5637" s="108" t="s">
        <v>4383</v>
      </c>
      <c r="D5637" s="107">
        <v>99999</v>
      </c>
      <c r="E5637" s="108" t="s">
        <v>73</v>
      </c>
      <c r="F5637" s="108" t="s">
        <v>973</v>
      </c>
      <c r="G5637" s="108" t="s">
        <v>611</v>
      </c>
      <c r="H5637" s="108" t="s">
        <v>604</v>
      </c>
      <c r="I5637" s="108" t="s">
        <v>604</v>
      </c>
      <c r="J5637" s="109">
        <v>38914.81</v>
      </c>
      <c r="K5637" s="107">
        <v>2020</v>
      </c>
      <c r="L5637" s="98"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98" t="b">
        <f t="shared" si="87"/>
        <v>0</v>
      </c>
    </row>
    <row r="5638" spans="1:13">
      <c r="A5638" s="107">
        <v>99999</v>
      </c>
      <c r="B5638" s="108" t="s">
        <v>4383</v>
      </c>
      <c r="C5638" s="108" t="s">
        <v>4383</v>
      </c>
      <c r="D5638" s="107">
        <v>99999</v>
      </c>
      <c r="E5638" s="108" t="s">
        <v>73</v>
      </c>
      <c r="F5638" s="108" t="s">
        <v>924</v>
      </c>
      <c r="G5638" s="108" t="s">
        <v>611</v>
      </c>
      <c r="H5638" s="108" t="s">
        <v>604</v>
      </c>
      <c r="I5638" s="108" t="s">
        <v>604</v>
      </c>
      <c r="J5638" s="109">
        <v>198670.76</v>
      </c>
      <c r="K5638" s="107">
        <v>2020</v>
      </c>
      <c r="L5638" s="98"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98" t="b">
        <f t="shared" si="87"/>
        <v>0</v>
      </c>
    </row>
    <row r="5639" spans="1:13">
      <c r="A5639" s="107">
        <v>99999</v>
      </c>
      <c r="B5639" s="108" t="s">
        <v>4383</v>
      </c>
      <c r="C5639" s="108" t="s">
        <v>4383</v>
      </c>
      <c r="D5639" s="107">
        <v>99999</v>
      </c>
      <c r="E5639" s="108" t="s">
        <v>76</v>
      </c>
      <c r="F5639" s="108" t="s">
        <v>603</v>
      </c>
      <c r="G5639" s="108" t="s">
        <v>611</v>
      </c>
      <c r="H5639" s="108" t="s">
        <v>604</v>
      </c>
      <c r="I5639" s="108" t="s">
        <v>604</v>
      </c>
      <c r="J5639" s="109">
        <v>1055184.5</v>
      </c>
      <c r="K5639" s="107">
        <v>2020</v>
      </c>
      <c r="L5639" s="98"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98" t="b">
        <f t="shared" si="87"/>
        <v>1</v>
      </c>
    </row>
    <row r="5640" spans="1:13">
      <c r="A5640" s="107">
        <v>99999</v>
      </c>
      <c r="B5640" s="108" t="s">
        <v>4383</v>
      </c>
      <c r="C5640" s="108" t="s">
        <v>4383</v>
      </c>
      <c r="D5640" s="107">
        <v>99999</v>
      </c>
      <c r="E5640" s="108" t="s">
        <v>76</v>
      </c>
      <c r="F5640" s="108" t="s">
        <v>870</v>
      </c>
      <c r="G5640" s="108" t="s">
        <v>611</v>
      </c>
      <c r="H5640" s="108" t="s">
        <v>604</v>
      </c>
      <c r="I5640" s="108" t="s">
        <v>604</v>
      </c>
      <c r="J5640" s="109">
        <v>129504.46</v>
      </c>
      <c r="K5640" s="107">
        <v>2020</v>
      </c>
      <c r="L5640" s="98"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98"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07">
        <v>99999</v>
      </c>
      <c r="B5641" s="108" t="s">
        <v>4383</v>
      </c>
      <c r="C5641" s="108" t="s">
        <v>4383</v>
      </c>
      <c r="D5641" s="107">
        <v>99999</v>
      </c>
      <c r="E5641" s="108" t="s">
        <v>84</v>
      </c>
      <c r="F5641" s="108" t="s">
        <v>603</v>
      </c>
      <c r="G5641" s="108" t="s">
        <v>611</v>
      </c>
      <c r="H5641" s="108" t="s">
        <v>604</v>
      </c>
      <c r="I5641" s="108" t="s">
        <v>604</v>
      </c>
      <c r="J5641" s="109">
        <v>1069475.6000000001</v>
      </c>
      <c r="K5641" s="107">
        <v>2020</v>
      </c>
      <c r="L5641" s="98"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98" t="b">
        <f t="shared" si="88"/>
        <v>1</v>
      </c>
    </row>
    <row r="5642" spans="1:13">
      <c r="A5642" s="107">
        <v>99999</v>
      </c>
      <c r="B5642" s="108" t="s">
        <v>4383</v>
      </c>
      <c r="C5642" s="108" t="s">
        <v>4383</v>
      </c>
      <c r="D5642" s="107">
        <v>99999</v>
      </c>
      <c r="E5642" s="108" t="s">
        <v>84</v>
      </c>
      <c r="F5642" s="108" t="s">
        <v>603</v>
      </c>
      <c r="G5642" s="108" t="s">
        <v>611</v>
      </c>
      <c r="H5642" s="108" t="s">
        <v>604</v>
      </c>
      <c r="I5642" s="108" t="s">
        <v>604</v>
      </c>
      <c r="J5642" s="109">
        <v>195040.83</v>
      </c>
      <c r="K5642" s="107">
        <v>2020</v>
      </c>
      <c r="L5642" s="98"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98" t="b">
        <f t="shared" si="88"/>
        <v>1</v>
      </c>
    </row>
    <row r="5643" spans="1:13">
      <c r="A5643" s="107">
        <v>99999</v>
      </c>
      <c r="B5643" s="108" t="s">
        <v>4383</v>
      </c>
      <c r="C5643" s="108" t="s">
        <v>4383</v>
      </c>
      <c r="D5643" s="107">
        <v>99999</v>
      </c>
      <c r="E5643" s="108" t="s">
        <v>80</v>
      </c>
      <c r="F5643" s="108" t="s">
        <v>603</v>
      </c>
      <c r="G5643" s="108" t="s">
        <v>611</v>
      </c>
      <c r="H5643" s="108" t="s">
        <v>604</v>
      </c>
      <c r="I5643" s="108" t="s">
        <v>604</v>
      </c>
      <c r="J5643" s="109">
        <v>520340.08</v>
      </c>
      <c r="K5643" s="107">
        <v>2020</v>
      </c>
      <c r="L5643" s="98"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98" t="b">
        <f t="shared" si="88"/>
        <v>1</v>
      </c>
    </row>
    <row r="5644" spans="1:13">
      <c r="A5644" s="107">
        <v>99999</v>
      </c>
      <c r="B5644" s="108" t="s">
        <v>4383</v>
      </c>
      <c r="C5644" s="108" t="s">
        <v>4383</v>
      </c>
      <c r="D5644" s="107">
        <v>99999</v>
      </c>
      <c r="E5644" s="108" t="s">
        <v>80</v>
      </c>
      <c r="F5644" s="108" t="s">
        <v>924</v>
      </c>
      <c r="G5644" s="108" t="s">
        <v>611</v>
      </c>
      <c r="H5644" s="108" t="s">
        <v>604</v>
      </c>
      <c r="I5644" s="108" t="s">
        <v>604</v>
      </c>
      <c r="J5644" s="109">
        <v>86458.115999999995</v>
      </c>
      <c r="K5644" s="107">
        <v>2020</v>
      </c>
      <c r="L5644" s="98"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98" t="b">
        <f t="shared" si="88"/>
        <v>0</v>
      </c>
    </row>
    <row r="5645" spans="1:13">
      <c r="A5645" s="107">
        <v>99999</v>
      </c>
      <c r="B5645" s="108" t="s">
        <v>4383</v>
      </c>
      <c r="C5645" s="108" t="s">
        <v>4383</v>
      </c>
      <c r="D5645" s="107">
        <v>99999</v>
      </c>
      <c r="E5645" s="108" t="s">
        <v>86</v>
      </c>
      <c r="F5645" s="108" t="s">
        <v>603</v>
      </c>
      <c r="G5645" s="108" t="s">
        <v>611</v>
      </c>
      <c r="H5645" s="108" t="s">
        <v>604</v>
      </c>
      <c r="I5645" s="108" t="s">
        <v>604</v>
      </c>
      <c r="J5645" s="109">
        <v>148921.21</v>
      </c>
      <c r="K5645" s="107">
        <v>2020</v>
      </c>
      <c r="L5645" s="98"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98" t="b">
        <f t="shared" si="88"/>
        <v>1</v>
      </c>
    </row>
    <row r="5646" spans="1:13">
      <c r="A5646" s="107">
        <v>99999</v>
      </c>
      <c r="B5646" s="108" t="s">
        <v>4383</v>
      </c>
      <c r="C5646" s="108" t="s">
        <v>4383</v>
      </c>
      <c r="D5646" s="107">
        <v>99999</v>
      </c>
      <c r="E5646" s="108" t="s">
        <v>104</v>
      </c>
      <c r="F5646" s="108" t="s">
        <v>603</v>
      </c>
      <c r="G5646" s="108" t="s">
        <v>611</v>
      </c>
      <c r="H5646" s="108" t="s">
        <v>604</v>
      </c>
      <c r="I5646" s="108" t="s">
        <v>604</v>
      </c>
      <c r="J5646" s="109">
        <v>352230.55</v>
      </c>
      <c r="K5646" s="107">
        <v>2020</v>
      </c>
      <c r="L5646" s="98"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98" t="b">
        <f t="shared" si="88"/>
        <v>1</v>
      </c>
    </row>
    <row r="5647" spans="1:13">
      <c r="A5647" s="107">
        <v>99999</v>
      </c>
      <c r="B5647" s="108" t="s">
        <v>4383</v>
      </c>
      <c r="C5647" s="108" t="s">
        <v>4383</v>
      </c>
      <c r="D5647" s="107">
        <v>99999</v>
      </c>
      <c r="E5647" s="108" t="s">
        <v>104</v>
      </c>
      <c r="F5647" s="108" t="s">
        <v>679</v>
      </c>
      <c r="G5647" s="108" t="s">
        <v>611</v>
      </c>
      <c r="H5647" s="108" t="s">
        <v>604</v>
      </c>
      <c r="I5647" s="108" t="s">
        <v>604</v>
      </c>
      <c r="J5647" s="109">
        <v>852446.36</v>
      </c>
      <c r="K5647" s="107">
        <v>2020</v>
      </c>
      <c r="L5647" s="98"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98" t="b">
        <f t="shared" si="88"/>
        <v>1</v>
      </c>
    </row>
    <row r="5648" spans="1:13">
      <c r="A5648" s="107">
        <v>99999</v>
      </c>
      <c r="B5648" s="108" t="s">
        <v>4383</v>
      </c>
      <c r="C5648" s="108" t="s">
        <v>4383</v>
      </c>
      <c r="D5648" s="107">
        <v>99999</v>
      </c>
      <c r="E5648" s="108" t="s">
        <v>104</v>
      </c>
      <c r="F5648" s="108" t="s">
        <v>973</v>
      </c>
      <c r="G5648" s="108" t="s">
        <v>611</v>
      </c>
      <c r="H5648" s="108" t="s">
        <v>604</v>
      </c>
      <c r="I5648" s="108" t="s">
        <v>604</v>
      </c>
      <c r="J5648" s="109">
        <v>77057.7</v>
      </c>
      <c r="K5648" s="107">
        <v>2020</v>
      </c>
      <c r="L5648" s="98"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98" t="b">
        <f t="shared" si="88"/>
        <v>0</v>
      </c>
    </row>
    <row r="5649" spans="1:13">
      <c r="A5649" s="107">
        <v>99999</v>
      </c>
      <c r="B5649" s="108" t="s">
        <v>4383</v>
      </c>
      <c r="C5649" s="108" t="s">
        <v>4383</v>
      </c>
      <c r="D5649" s="107">
        <v>99999</v>
      </c>
      <c r="E5649" s="108" t="s">
        <v>104</v>
      </c>
      <c r="F5649" s="108" t="s">
        <v>924</v>
      </c>
      <c r="G5649" s="108" t="s">
        <v>611</v>
      </c>
      <c r="H5649" s="108" t="s">
        <v>604</v>
      </c>
      <c r="I5649" s="108" t="s">
        <v>604</v>
      </c>
      <c r="J5649" s="109">
        <v>1601.749</v>
      </c>
      <c r="K5649" s="107">
        <v>2020</v>
      </c>
      <c r="L5649" s="98"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98" t="b">
        <f t="shared" si="88"/>
        <v>0</v>
      </c>
    </row>
    <row r="5650" spans="1:13">
      <c r="A5650" s="107">
        <v>99999</v>
      </c>
      <c r="B5650" s="108" t="s">
        <v>4383</v>
      </c>
      <c r="C5650" s="108" t="s">
        <v>4383</v>
      </c>
      <c r="D5650" s="107">
        <v>99999</v>
      </c>
      <c r="E5650" s="108" t="s">
        <v>107</v>
      </c>
      <c r="F5650" s="108" t="s">
        <v>603</v>
      </c>
      <c r="G5650" s="108" t="s">
        <v>611</v>
      </c>
      <c r="H5650" s="108" t="s">
        <v>604</v>
      </c>
      <c r="I5650" s="108" t="s">
        <v>604</v>
      </c>
      <c r="J5650" s="109">
        <v>1077323.2</v>
      </c>
      <c r="K5650" s="107">
        <v>2020</v>
      </c>
      <c r="L5650" s="98"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98" t="b">
        <f t="shared" si="88"/>
        <v>1</v>
      </c>
    </row>
    <row r="5651" spans="1:13">
      <c r="A5651" s="107">
        <v>99999</v>
      </c>
      <c r="B5651" s="108" t="s">
        <v>4383</v>
      </c>
      <c r="C5651" s="108" t="s">
        <v>4383</v>
      </c>
      <c r="D5651" s="107">
        <v>99999</v>
      </c>
      <c r="E5651" s="108" t="s">
        <v>89</v>
      </c>
      <c r="F5651" s="108" t="s">
        <v>603</v>
      </c>
      <c r="G5651" s="108" t="s">
        <v>611</v>
      </c>
      <c r="H5651" s="108" t="s">
        <v>604</v>
      </c>
      <c r="I5651" s="108" t="s">
        <v>604</v>
      </c>
      <c r="J5651" s="109">
        <v>565396.53</v>
      </c>
      <c r="K5651" s="107">
        <v>2020</v>
      </c>
      <c r="L5651" s="98"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98" t="b">
        <f t="shared" si="88"/>
        <v>1</v>
      </c>
    </row>
    <row r="5652" spans="1:13">
      <c r="A5652" s="107">
        <v>99999</v>
      </c>
      <c r="B5652" s="108" t="s">
        <v>4383</v>
      </c>
      <c r="C5652" s="108" t="s">
        <v>4383</v>
      </c>
      <c r="D5652" s="107">
        <v>99999</v>
      </c>
      <c r="E5652" s="108" t="s">
        <v>97</v>
      </c>
      <c r="F5652" s="108" t="s">
        <v>603</v>
      </c>
      <c r="G5652" s="108" t="s">
        <v>611</v>
      </c>
      <c r="H5652" s="108" t="s">
        <v>604</v>
      </c>
      <c r="I5652" s="108" t="s">
        <v>604</v>
      </c>
      <c r="J5652" s="109">
        <v>84767.16</v>
      </c>
      <c r="K5652" s="107">
        <v>2020</v>
      </c>
      <c r="L5652" s="98"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98" t="b">
        <f t="shared" si="88"/>
        <v>1</v>
      </c>
    </row>
    <row r="5653" spans="1:13">
      <c r="A5653" s="107">
        <v>99999</v>
      </c>
      <c r="B5653" s="108" t="s">
        <v>4383</v>
      </c>
      <c r="C5653" s="108" t="s">
        <v>4383</v>
      </c>
      <c r="D5653" s="107">
        <v>99999</v>
      </c>
      <c r="E5653" s="108" t="s">
        <v>97</v>
      </c>
      <c r="F5653" s="108" t="s">
        <v>679</v>
      </c>
      <c r="G5653" s="108" t="s">
        <v>611</v>
      </c>
      <c r="H5653" s="108" t="s">
        <v>604</v>
      </c>
      <c r="I5653" s="108" t="s">
        <v>604</v>
      </c>
      <c r="J5653" s="109">
        <v>699564.95</v>
      </c>
      <c r="K5653" s="107">
        <v>2020</v>
      </c>
      <c r="L5653" s="98"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98" t="b">
        <f t="shared" si="88"/>
        <v>1</v>
      </c>
    </row>
    <row r="5654" spans="1:13">
      <c r="A5654" s="107">
        <v>99999</v>
      </c>
      <c r="B5654" s="108" t="s">
        <v>4383</v>
      </c>
      <c r="C5654" s="108" t="s">
        <v>4383</v>
      </c>
      <c r="D5654" s="107">
        <v>99999</v>
      </c>
      <c r="E5654" s="108" t="s">
        <v>97</v>
      </c>
      <c r="F5654" s="108" t="s">
        <v>973</v>
      </c>
      <c r="G5654" s="108" t="s">
        <v>611</v>
      </c>
      <c r="H5654" s="108" t="s">
        <v>604</v>
      </c>
      <c r="I5654" s="108" t="s">
        <v>604</v>
      </c>
      <c r="J5654" s="109">
        <v>67683.600000000006</v>
      </c>
      <c r="K5654" s="107">
        <v>2020</v>
      </c>
      <c r="L5654" s="98"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98" t="b">
        <f t="shared" si="88"/>
        <v>0</v>
      </c>
    </row>
    <row r="5655" spans="1:13">
      <c r="A5655" s="107">
        <v>99999</v>
      </c>
      <c r="B5655" s="108" t="s">
        <v>4383</v>
      </c>
      <c r="C5655" s="108" t="s">
        <v>4383</v>
      </c>
      <c r="D5655" s="107">
        <v>99999</v>
      </c>
      <c r="E5655" s="108" t="s">
        <v>97</v>
      </c>
      <c r="F5655" s="108" t="s">
        <v>924</v>
      </c>
      <c r="G5655" s="108" t="s">
        <v>611</v>
      </c>
      <c r="H5655" s="108" t="s">
        <v>604</v>
      </c>
      <c r="I5655" s="108" t="s">
        <v>604</v>
      </c>
      <c r="J5655" s="109">
        <v>19210.511999999999</v>
      </c>
      <c r="K5655" s="107">
        <v>2020</v>
      </c>
      <c r="L5655" s="98"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98" t="b">
        <f t="shared" si="88"/>
        <v>0</v>
      </c>
    </row>
    <row r="5656" spans="1:13">
      <c r="A5656" s="107">
        <v>99999</v>
      </c>
      <c r="B5656" s="108" t="s">
        <v>4383</v>
      </c>
      <c r="C5656" s="108" t="s">
        <v>4383</v>
      </c>
      <c r="D5656" s="107">
        <v>99999</v>
      </c>
      <c r="E5656" s="108" t="s">
        <v>11</v>
      </c>
      <c r="F5656" s="108" t="s">
        <v>603</v>
      </c>
      <c r="G5656" s="108" t="s">
        <v>611</v>
      </c>
      <c r="H5656" s="108" t="s">
        <v>604</v>
      </c>
      <c r="I5656" s="108" t="s">
        <v>604</v>
      </c>
      <c r="J5656" s="109">
        <v>521167.6</v>
      </c>
      <c r="K5656" s="107">
        <v>2020</v>
      </c>
      <c r="L5656" s="98"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98" t="b">
        <f t="shared" si="88"/>
        <v>1</v>
      </c>
    </row>
    <row r="5657" spans="1:13">
      <c r="A5657" s="107">
        <v>99999</v>
      </c>
      <c r="B5657" s="108" t="s">
        <v>4383</v>
      </c>
      <c r="C5657" s="108" t="s">
        <v>4383</v>
      </c>
      <c r="D5657" s="107">
        <v>99999</v>
      </c>
      <c r="E5657" s="108" t="s">
        <v>11</v>
      </c>
      <c r="F5657" s="108" t="s">
        <v>679</v>
      </c>
      <c r="G5657" s="108" t="s">
        <v>611</v>
      </c>
      <c r="H5657" s="108" t="s">
        <v>604</v>
      </c>
      <c r="I5657" s="108" t="s">
        <v>604</v>
      </c>
      <c r="J5657" s="109">
        <v>116181.73</v>
      </c>
      <c r="K5657" s="107">
        <v>2020</v>
      </c>
      <c r="L5657" s="98"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98" t="b">
        <f t="shared" si="88"/>
        <v>1</v>
      </c>
    </row>
    <row r="5658" spans="1:13">
      <c r="A5658" s="107">
        <v>99999</v>
      </c>
      <c r="B5658" s="108" t="s">
        <v>4383</v>
      </c>
      <c r="C5658" s="108" t="s">
        <v>4383</v>
      </c>
      <c r="D5658" s="107">
        <v>99999</v>
      </c>
      <c r="E5658" s="108" t="s">
        <v>11</v>
      </c>
      <c r="F5658" s="108" t="s">
        <v>973</v>
      </c>
      <c r="G5658" s="108" t="s">
        <v>611</v>
      </c>
      <c r="H5658" s="108" t="s">
        <v>604</v>
      </c>
      <c r="I5658" s="108" t="s">
        <v>604</v>
      </c>
      <c r="J5658" s="109">
        <v>63548.966</v>
      </c>
      <c r="K5658" s="107">
        <v>2020</v>
      </c>
      <c r="L5658" s="98"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98" t="b">
        <f t="shared" si="88"/>
        <v>0</v>
      </c>
    </row>
    <row r="5659" spans="1:13">
      <c r="A5659" s="107">
        <v>99999</v>
      </c>
      <c r="B5659" s="108" t="s">
        <v>4383</v>
      </c>
      <c r="C5659" s="108" t="s">
        <v>4383</v>
      </c>
      <c r="D5659" s="107">
        <v>99999</v>
      </c>
      <c r="E5659" s="108" t="s">
        <v>25</v>
      </c>
      <c r="F5659" s="108" t="s">
        <v>603</v>
      </c>
      <c r="G5659" s="108" t="s">
        <v>611</v>
      </c>
      <c r="H5659" s="108" t="s">
        <v>604</v>
      </c>
      <c r="I5659" s="108" t="s">
        <v>604</v>
      </c>
      <c r="J5659" s="109">
        <v>104511.81</v>
      </c>
      <c r="K5659" s="107">
        <v>2020</v>
      </c>
      <c r="L5659" s="98"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98" t="b">
        <f t="shared" si="88"/>
        <v>1</v>
      </c>
    </row>
    <row r="5660" spans="1:13">
      <c r="A5660" s="107">
        <v>99999</v>
      </c>
      <c r="B5660" s="108" t="s">
        <v>4383</v>
      </c>
      <c r="C5660" s="108" t="s">
        <v>4383</v>
      </c>
      <c r="D5660" s="107">
        <v>99999</v>
      </c>
      <c r="E5660" s="108" t="s">
        <v>102</v>
      </c>
      <c r="F5660" s="108" t="s">
        <v>603</v>
      </c>
      <c r="G5660" s="108" t="s">
        <v>611</v>
      </c>
      <c r="H5660" s="108" t="s">
        <v>604</v>
      </c>
      <c r="I5660" s="108" t="s">
        <v>604</v>
      </c>
      <c r="J5660" s="109">
        <v>583622.38</v>
      </c>
      <c r="K5660" s="107">
        <v>2020</v>
      </c>
      <c r="L5660" s="98"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98" t="b">
        <f t="shared" si="88"/>
        <v>1</v>
      </c>
    </row>
    <row r="5661" spans="1:13">
      <c r="A5661" s="107">
        <v>99999</v>
      </c>
      <c r="B5661" s="108" t="s">
        <v>4383</v>
      </c>
      <c r="C5661" s="108" t="s">
        <v>4383</v>
      </c>
      <c r="D5661" s="107">
        <v>99999</v>
      </c>
      <c r="E5661" s="108" t="s">
        <v>102</v>
      </c>
      <c r="F5661" s="108" t="s">
        <v>679</v>
      </c>
      <c r="G5661" s="108" t="s">
        <v>611</v>
      </c>
      <c r="H5661" s="108" t="s">
        <v>604</v>
      </c>
      <c r="I5661" s="108" t="s">
        <v>604</v>
      </c>
      <c r="J5661" s="109">
        <v>630149.85</v>
      </c>
      <c r="K5661" s="107">
        <v>2020</v>
      </c>
      <c r="L5661" s="98"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98" t="b">
        <f t="shared" si="88"/>
        <v>1</v>
      </c>
    </row>
    <row r="5662" spans="1:13">
      <c r="A5662" s="107">
        <v>99999</v>
      </c>
      <c r="B5662" s="108" t="s">
        <v>4383</v>
      </c>
      <c r="C5662" s="108" t="s">
        <v>4383</v>
      </c>
      <c r="D5662" s="107">
        <v>99999</v>
      </c>
      <c r="E5662" s="108" t="s">
        <v>102</v>
      </c>
      <c r="F5662" s="108" t="s">
        <v>870</v>
      </c>
      <c r="G5662" s="108" t="s">
        <v>611</v>
      </c>
      <c r="H5662" s="108" t="s">
        <v>604</v>
      </c>
      <c r="I5662" s="108" t="s">
        <v>604</v>
      </c>
      <c r="J5662" s="109">
        <v>307675.42</v>
      </c>
      <c r="K5662" s="107">
        <v>2020</v>
      </c>
      <c r="L5662" s="98"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98" t="b">
        <f t="shared" si="88"/>
        <v>1</v>
      </c>
    </row>
    <row r="5663" spans="1:13">
      <c r="A5663" s="107">
        <v>99999</v>
      </c>
      <c r="B5663" s="108" t="s">
        <v>4383</v>
      </c>
      <c r="C5663" s="108" t="s">
        <v>4383</v>
      </c>
      <c r="D5663" s="107">
        <v>99999</v>
      </c>
      <c r="E5663" s="108" t="s">
        <v>102</v>
      </c>
      <c r="F5663" s="108" t="s">
        <v>1454</v>
      </c>
      <c r="G5663" s="108" t="s">
        <v>611</v>
      </c>
      <c r="H5663" s="108" t="s">
        <v>604</v>
      </c>
      <c r="I5663" s="108" t="s">
        <v>604</v>
      </c>
      <c r="J5663" s="109">
        <v>54711.754000000001</v>
      </c>
      <c r="K5663" s="107">
        <v>2020</v>
      </c>
      <c r="L5663" s="98"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98" t="b">
        <f t="shared" si="88"/>
        <v>0</v>
      </c>
    </row>
    <row r="5664" spans="1:13">
      <c r="A5664" s="107">
        <v>99999</v>
      </c>
      <c r="B5664" s="108" t="s">
        <v>4383</v>
      </c>
      <c r="C5664" s="108" t="s">
        <v>4383</v>
      </c>
      <c r="D5664" s="107">
        <v>99999</v>
      </c>
      <c r="E5664" s="108" t="s">
        <v>102</v>
      </c>
      <c r="F5664" s="108" t="s">
        <v>973</v>
      </c>
      <c r="G5664" s="108" t="s">
        <v>611</v>
      </c>
      <c r="H5664" s="108" t="s">
        <v>604</v>
      </c>
      <c r="I5664" s="108" t="s">
        <v>604</v>
      </c>
      <c r="J5664" s="109">
        <v>256498.63</v>
      </c>
      <c r="K5664" s="107">
        <v>2020</v>
      </c>
      <c r="L5664" s="98"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98" t="b">
        <f t="shared" si="88"/>
        <v>0</v>
      </c>
    </row>
    <row r="5665" spans="1:13">
      <c r="A5665" s="107">
        <v>99999</v>
      </c>
      <c r="B5665" s="108" t="s">
        <v>4383</v>
      </c>
      <c r="C5665" s="108" t="s">
        <v>4383</v>
      </c>
      <c r="D5665" s="107">
        <v>99999</v>
      </c>
      <c r="E5665" s="108" t="s">
        <v>102</v>
      </c>
      <c r="F5665" s="108" t="s">
        <v>924</v>
      </c>
      <c r="G5665" s="108" t="s">
        <v>611</v>
      </c>
      <c r="H5665" s="108" t="s">
        <v>604</v>
      </c>
      <c r="I5665" s="108" t="s">
        <v>604</v>
      </c>
      <c r="J5665" s="109">
        <v>16748.467000000001</v>
      </c>
      <c r="K5665" s="107">
        <v>2020</v>
      </c>
      <c r="L5665" s="98"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98" t="b">
        <f t="shared" si="88"/>
        <v>0</v>
      </c>
    </row>
    <row r="5666" spans="1:13">
      <c r="A5666" s="107">
        <v>99999</v>
      </c>
      <c r="B5666" s="108" t="s">
        <v>4383</v>
      </c>
      <c r="C5666" s="108" t="s">
        <v>4383</v>
      </c>
      <c r="D5666" s="107">
        <v>99999</v>
      </c>
      <c r="E5666" s="108" t="s">
        <v>110</v>
      </c>
      <c r="F5666" s="108" t="s">
        <v>603</v>
      </c>
      <c r="G5666" s="108" t="s">
        <v>611</v>
      </c>
      <c r="H5666" s="108" t="s">
        <v>604</v>
      </c>
      <c r="I5666" s="108" t="s">
        <v>604</v>
      </c>
      <c r="J5666" s="109">
        <v>873358.74</v>
      </c>
      <c r="K5666" s="107">
        <v>2020</v>
      </c>
      <c r="L5666" s="98"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98" t="b">
        <f t="shared" si="88"/>
        <v>1</v>
      </c>
    </row>
    <row r="5667" spans="1:13">
      <c r="A5667" s="107">
        <v>99999</v>
      </c>
      <c r="B5667" s="108" t="s">
        <v>4383</v>
      </c>
      <c r="C5667" s="108" t="s">
        <v>4383</v>
      </c>
      <c r="D5667" s="107">
        <v>99999</v>
      </c>
      <c r="E5667" s="108" t="s">
        <v>110</v>
      </c>
      <c r="F5667" s="108" t="s">
        <v>679</v>
      </c>
      <c r="G5667" s="108" t="s">
        <v>611</v>
      </c>
      <c r="H5667" s="108" t="s">
        <v>604</v>
      </c>
      <c r="I5667" s="108" t="s">
        <v>604</v>
      </c>
      <c r="J5667" s="109">
        <v>2800372.2</v>
      </c>
      <c r="K5667" s="107">
        <v>2020</v>
      </c>
      <c r="L5667" s="98"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98" t="b">
        <f t="shared" si="88"/>
        <v>1</v>
      </c>
    </row>
    <row r="5668" spans="1:13">
      <c r="A5668" s="107">
        <v>99999</v>
      </c>
      <c r="B5668" s="108" t="s">
        <v>4383</v>
      </c>
      <c r="C5668" s="108" t="s">
        <v>4383</v>
      </c>
      <c r="D5668" s="107">
        <v>99999</v>
      </c>
      <c r="E5668" s="108" t="s">
        <v>112</v>
      </c>
      <c r="F5668" s="108" t="s">
        <v>603</v>
      </c>
      <c r="G5668" s="108" t="s">
        <v>611</v>
      </c>
      <c r="H5668" s="108" t="s">
        <v>604</v>
      </c>
      <c r="I5668" s="108" t="s">
        <v>604</v>
      </c>
      <c r="J5668" s="109">
        <v>706937.26</v>
      </c>
      <c r="K5668" s="107">
        <v>2020</v>
      </c>
      <c r="L5668" s="98"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98" t="b">
        <f t="shared" si="88"/>
        <v>1</v>
      </c>
    </row>
    <row r="5669" spans="1:13">
      <c r="A5669" s="107">
        <v>99999</v>
      </c>
      <c r="B5669" s="108" t="s">
        <v>4383</v>
      </c>
      <c r="C5669" s="108" t="s">
        <v>4383</v>
      </c>
      <c r="D5669" s="107">
        <v>99999</v>
      </c>
      <c r="E5669" s="108" t="s">
        <v>115</v>
      </c>
      <c r="F5669" s="108" t="s">
        <v>603</v>
      </c>
      <c r="G5669" s="108" t="s">
        <v>611</v>
      </c>
      <c r="H5669" s="108" t="s">
        <v>604</v>
      </c>
      <c r="I5669" s="108" t="s">
        <v>604</v>
      </c>
      <c r="J5669" s="109">
        <v>9185.4509999999991</v>
      </c>
      <c r="K5669" s="107">
        <v>2020</v>
      </c>
      <c r="L5669" s="98"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98" t="b">
        <f t="shared" si="88"/>
        <v>1</v>
      </c>
    </row>
    <row r="5670" spans="1:13">
      <c r="A5670" s="107">
        <v>99999</v>
      </c>
      <c r="B5670" s="108" t="s">
        <v>4383</v>
      </c>
      <c r="C5670" s="108" t="s">
        <v>4383</v>
      </c>
      <c r="D5670" s="107">
        <v>99999</v>
      </c>
      <c r="E5670" s="108" t="s">
        <v>115</v>
      </c>
      <c r="F5670" s="108" t="s">
        <v>679</v>
      </c>
      <c r="G5670" s="108" t="s">
        <v>611</v>
      </c>
      <c r="H5670" s="108" t="s">
        <v>604</v>
      </c>
      <c r="I5670" s="108" t="s">
        <v>604</v>
      </c>
      <c r="J5670" s="109">
        <v>93843.978000000003</v>
      </c>
      <c r="K5670" s="107">
        <v>2020</v>
      </c>
      <c r="L5670" s="98"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98" t="b">
        <f t="shared" si="88"/>
        <v>1</v>
      </c>
    </row>
    <row r="5671" spans="1:13">
      <c r="A5671" s="107">
        <v>99999</v>
      </c>
      <c r="B5671" s="108" t="s">
        <v>4383</v>
      </c>
      <c r="C5671" s="108" t="s">
        <v>4383</v>
      </c>
      <c r="D5671" s="107">
        <v>99999</v>
      </c>
      <c r="E5671" s="108" t="s">
        <v>118</v>
      </c>
      <c r="F5671" s="108" t="s">
        <v>679</v>
      </c>
      <c r="G5671" s="108" t="s">
        <v>611</v>
      </c>
      <c r="H5671" s="108" t="s">
        <v>604</v>
      </c>
      <c r="I5671" s="108" t="s">
        <v>604</v>
      </c>
      <c r="J5671" s="109">
        <v>746431.1</v>
      </c>
      <c r="K5671" s="107">
        <v>2020</v>
      </c>
      <c r="L5671" s="98"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98" t="b">
        <f t="shared" si="88"/>
        <v>1</v>
      </c>
    </row>
    <row r="5672" spans="1:13">
      <c r="A5672" s="107">
        <v>99999</v>
      </c>
      <c r="B5672" s="108" t="s">
        <v>4383</v>
      </c>
      <c r="C5672" s="108" t="s">
        <v>4383</v>
      </c>
      <c r="D5672" s="107">
        <v>99999</v>
      </c>
      <c r="E5672" s="108" t="s">
        <v>118</v>
      </c>
      <c r="F5672" s="108" t="s">
        <v>870</v>
      </c>
      <c r="G5672" s="108" t="s">
        <v>611</v>
      </c>
      <c r="H5672" s="108" t="s">
        <v>604</v>
      </c>
      <c r="I5672" s="108" t="s">
        <v>604</v>
      </c>
      <c r="J5672" s="109">
        <v>804675.86</v>
      </c>
      <c r="K5672" s="107">
        <v>2020</v>
      </c>
      <c r="L5672" s="98"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98" t="b">
        <f t="shared" si="88"/>
        <v>1</v>
      </c>
    </row>
    <row r="5673" spans="1:13">
      <c r="A5673" s="107">
        <v>99999</v>
      </c>
      <c r="B5673" s="108" t="s">
        <v>4383</v>
      </c>
      <c r="C5673" s="108" t="s">
        <v>4383</v>
      </c>
      <c r="D5673" s="107">
        <v>99999</v>
      </c>
      <c r="E5673" s="108" t="s">
        <v>118</v>
      </c>
      <c r="F5673" s="108" t="s">
        <v>924</v>
      </c>
      <c r="G5673" s="108" t="s">
        <v>611</v>
      </c>
      <c r="H5673" s="108" t="s">
        <v>604</v>
      </c>
      <c r="I5673" s="108" t="s">
        <v>604</v>
      </c>
      <c r="J5673" s="109">
        <v>1205920.3</v>
      </c>
      <c r="K5673" s="107">
        <v>2020</v>
      </c>
      <c r="L5673" s="98"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98" t="b">
        <f t="shared" si="88"/>
        <v>0</v>
      </c>
    </row>
    <row r="5674" spans="1:13">
      <c r="A5674" s="107">
        <v>99999</v>
      </c>
      <c r="B5674" s="108" t="s">
        <v>4383</v>
      </c>
      <c r="C5674" s="108" t="s">
        <v>4383</v>
      </c>
      <c r="D5674" s="107">
        <v>99999</v>
      </c>
      <c r="E5674" s="108" t="s">
        <v>121</v>
      </c>
      <c r="F5674" s="108" t="s">
        <v>924</v>
      </c>
      <c r="G5674" s="108" t="s">
        <v>611</v>
      </c>
      <c r="H5674" s="108" t="s">
        <v>604</v>
      </c>
      <c r="I5674" s="108" t="s">
        <v>604</v>
      </c>
      <c r="J5674" s="109">
        <v>57167.307000000001</v>
      </c>
      <c r="K5674" s="107">
        <v>2020</v>
      </c>
      <c r="L5674" s="98"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98" t="b">
        <f t="shared" si="88"/>
        <v>0</v>
      </c>
    </row>
    <row r="5675" spans="1:13">
      <c r="A5675" s="107">
        <v>99999</v>
      </c>
      <c r="B5675" s="108" t="s">
        <v>4383</v>
      </c>
      <c r="C5675" s="108" t="s">
        <v>4383</v>
      </c>
      <c r="D5675" s="107">
        <v>99999</v>
      </c>
      <c r="E5675" s="108" t="s">
        <v>123</v>
      </c>
      <c r="F5675" s="108" t="s">
        <v>603</v>
      </c>
      <c r="G5675" s="108" t="s">
        <v>611</v>
      </c>
      <c r="H5675" s="108" t="s">
        <v>604</v>
      </c>
      <c r="I5675" s="108" t="s">
        <v>604</v>
      </c>
      <c r="J5675" s="109">
        <v>176077.94</v>
      </c>
      <c r="K5675" s="107">
        <v>2020</v>
      </c>
      <c r="L5675" s="98"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98" t="b">
        <f t="shared" si="88"/>
        <v>1</v>
      </c>
    </row>
    <row r="5676" spans="1:13">
      <c r="A5676" s="107">
        <v>99999</v>
      </c>
      <c r="B5676" s="108" t="s">
        <v>4383</v>
      </c>
      <c r="C5676" s="108" t="s">
        <v>4383</v>
      </c>
      <c r="D5676" s="107">
        <v>99999</v>
      </c>
      <c r="E5676" s="108" t="s">
        <v>123</v>
      </c>
      <c r="F5676" s="108" t="s">
        <v>679</v>
      </c>
      <c r="G5676" s="108" t="s">
        <v>611</v>
      </c>
      <c r="H5676" s="108" t="s">
        <v>604</v>
      </c>
      <c r="I5676" s="108" t="s">
        <v>604</v>
      </c>
      <c r="J5676" s="109">
        <v>0</v>
      </c>
      <c r="K5676" s="107">
        <v>2020</v>
      </c>
      <c r="L5676" s="98"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98" t="b">
        <f t="shared" si="88"/>
        <v>1</v>
      </c>
    </row>
    <row r="5677" spans="1:13">
      <c r="A5677" s="107">
        <v>99999</v>
      </c>
      <c r="B5677" s="108" t="s">
        <v>4383</v>
      </c>
      <c r="C5677" s="108" t="s">
        <v>4383</v>
      </c>
      <c r="D5677" s="107">
        <v>99999</v>
      </c>
      <c r="E5677" s="108" t="s">
        <v>123</v>
      </c>
      <c r="F5677" s="108" t="s">
        <v>924</v>
      </c>
      <c r="G5677" s="108" t="s">
        <v>611</v>
      </c>
      <c r="H5677" s="108" t="s">
        <v>604</v>
      </c>
      <c r="I5677" s="108" t="s">
        <v>604</v>
      </c>
      <c r="J5677" s="109">
        <v>5376.7240000000002</v>
      </c>
      <c r="K5677" s="107">
        <v>2020</v>
      </c>
      <c r="L5677" s="98"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98" t="b">
        <f t="shared" si="88"/>
        <v>0</v>
      </c>
    </row>
    <row r="5678" spans="1:13">
      <c r="A5678" s="107">
        <v>99999</v>
      </c>
      <c r="B5678" s="108" t="s">
        <v>4383</v>
      </c>
      <c r="C5678" s="108" t="s">
        <v>4383</v>
      </c>
      <c r="D5678" s="107">
        <v>99999</v>
      </c>
      <c r="E5678" s="108" t="s">
        <v>126</v>
      </c>
      <c r="F5678" s="108" t="s">
        <v>603</v>
      </c>
      <c r="G5678" s="108" t="s">
        <v>611</v>
      </c>
      <c r="H5678" s="108" t="s">
        <v>604</v>
      </c>
      <c r="I5678" s="108" t="s">
        <v>604</v>
      </c>
      <c r="J5678" s="109">
        <v>431061.15</v>
      </c>
      <c r="K5678" s="107">
        <v>2020</v>
      </c>
      <c r="L5678" s="98"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98" t="b">
        <f t="shared" si="88"/>
        <v>1</v>
      </c>
    </row>
    <row r="5679" spans="1:13">
      <c r="A5679" s="107">
        <v>99999</v>
      </c>
      <c r="B5679" s="108" t="s">
        <v>4383</v>
      </c>
      <c r="C5679" s="108" t="s">
        <v>4383</v>
      </c>
      <c r="D5679" s="107">
        <v>99999</v>
      </c>
      <c r="E5679" s="108" t="s">
        <v>129</v>
      </c>
      <c r="F5679" s="108" t="s">
        <v>603</v>
      </c>
      <c r="G5679" s="108" t="s">
        <v>611</v>
      </c>
      <c r="H5679" s="108" t="s">
        <v>604</v>
      </c>
      <c r="I5679" s="108" t="s">
        <v>604</v>
      </c>
      <c r="J5679" s="109">
        <v>1015709.5</v>
      </c>
      <c r="K5679" s="107">
        <v>2020</v>
      </c>
      <c r="L5679" s="98"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98" t="b">
        <f t="shared" si="88"/>
        <v>1</v>
      </c>
    </row>
    <row r="5680" spans="1:13">
      <c r="A5680" s="107">
        <v>99999</v>
      </c>
      <c r="B5680" s="108" t="s">
        <v>4383</v>
      </c>
      <c r="C5680" s="108" t="s">
        <v>4383</v>
      </c>
      <c r="D5680" s="107">
        <v>99999</v>
      </c>
      <c r="E5680" s="108" t="s">
        <v>129</v>
      </c>
      <c r="F5680" s="108" t="s">
        <v>973</v>
      </c>
      <c r="G5680" s="108" t="s">
        <v>611</v>
      </c>
      <c r="H5680" s="108" t="s">
        <v>604</v>
      </c>
      <c r="I5680" s="108" t="s">
        <v>604</v>
      </c>
      <c r="J5680" s="109">
        <v>110214.39</v>
      </c>
      <c r="K5680" s="107">
        <v>2020</v>
      </c>
      <c r="L5680" s="98"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98" t="b">
        <f t="shared" si="88"/>
        <v>0</v>
      </c>
    </row>
    <row r="5681" spans="1:13">
      <c r="A5681" s="107">
        <v>99999</v>
      </c>
      <c r="B5681" s="108" t="s">
        <v>4383</v>
      </c>
      <c r="C5681" s="108" t="s">
        <v>4383</v>
      </c>
      <c r="D5681" s="107">
        <v>99999</v>
      </c>
      <c r="E5681" s="108" t="s">
        <v>129</v>
      </c>
      <c r="F5681" s="108" t="s">
        <v>924</v>
      </c>
      <c r="G5681" s="108" t="s">
        <v>611</v>
      </c>
      <c r="H5681" s="108" t="s">
        <v>604</v>
      </c>
      <c r="I5681" s="108" t="s">
        <v>604</v>
      </c>
      <c r="J5681" s="109">
        <v>404801.73</v>
      </c>
      <c r="K5681" s="107">
        <v>2020</v>
      </c>
      <c r="L5681" s="98"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98" t="b">
        <f t="shared" si="88"/>
        <v>0</v>
      </c>
    </row>
    <row r="5682" spans="1:13">
      <c r="A5682" s="107">
        <v>99999</v>
      </c>
      <c r="B5682" s="108" t="s">
        <v>4383</v>
      </c>
      <c r="C5682" s="108" t="s">
        <v>4383</v>
      </c>
      <c r="D5682" s="107">
        <v>99999</v>
      </c>
      <c r="E5682" s="108" t="s">
        <v>132</v>
      </c>
      <c r="F5682" s="108" t="s">
        <v>603</v>
      </c>
      <c r="G5682" s="108" t="s">
        <v>611</v>
      </c>
      <c r="H5682" s="108" t="s">
        <v>604</v>
      </c>
      <c r="I5682" s="108" t="s">
        <v>604</v>
      </c>
      <c r="J5682" s="109">
        <v>4217683.7</v>
      </c>
      <c r="K5682" s="107">
        <v>2020</v>
      </c>
      <c r="L5682" s="98"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98" t="b">
        <f t="shared" si="88"/>
        <v>1</v>
      </c>
    </row>
    <row r="5683" spans="1:13">
      <c r="A5683" s="107">
        <v>99999</v>
      </c>
      <c r="B5683" s="108" t="s">
        <v>4383</v>
      </c>
      <c r="C5683" s="108" t="s">
        <v>4383</v>
      </c>
      <c r="D5683" s="107">
        <v>99999</v>
      </c>
      <c r="E5683" s="108" t="s">
        <v>132</v>
      </c>
      <c r="F5683" s="108" t="s">
        <v>603</v>
      </c>
      <c r="G5683" s="108" t="s">
        <v>611</v>
      </c>
      <c r="H5683" s="108" t="s">
        <v>604</v>
      </c>
      <c r="I5683" s="108" t="s">
        <v>604</v>
      </c>
      <c r="J5683" s="109">
        <v>44743.337</v>
      </c>
      <c r="K5683" s="107">
        <v>2020</v>
      </c>
      <c r="L5683" s="98"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98" t="b">
        <f t="shared" si="88"/>
        <v>1</v>
      </c>
    </row>
    <row r="5684" spans="1:13">
      <c r="A5684" s="107">
        <v>99999</v>
      </c>
      <c r="B5684" s="108" t="s">
        <v>4383</v>
      </c>
      <c r="C5684" s="108" t="s">
        <v>4383</v>
      </c>
      <c r="D5684" s="107">
        <v>99999</v>
      </c>
      <c r="E5684" s="108" t="s">
        <v>132</v>
      </c>
      <c r="F5684" s="108" t="s">
        <v>679</v>
      </c>
      <c r="G5684" s="108" t="s">
        <v>611</v>
      </c>
      <c r="H5684" s="108" t="s">
        <v>604</v>
      </c>
      <c r="I5684" s="108" t="s">
        <v>604</v>
      </c>
      <c r="J5684" s="109">
        <v>3317832</v>
      </c>
      <c r="K5684" s="107">
        <v>2020</v>
      </c>
      <c r="L5684" s="98"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98" t="b">
        <f t="shared" si="88"/>
        <v>1</v>
      </c>
    </row>
    <row r="5685" spans="1:13">
      <c r="A5685" s="107">
        <v>99999</v>
      </c>
      <c r="B5685" s="108" t="s">
        <v>4383</v>
      </c>
      <c r="C5685" s="108" t="s">
        <v>4383</v>
      </c>
      <c r="D5685" s="107">
        <v>99999</v>
      </c>
      <c r="E5685" s="108" t="s">
        <v>132</v>
      </c>
      <c r="F5685" s="108" t="s">
        <v>870</v>
      </c>
      <c r="G5685" s="108" t="s">
        <v>611</v>
      </c>
      <c r="H5685" s="108" t="s">
        <v>604</v>
      </c>
      <c r="I5685" s="108" t="s">
        <v>604</v>
      </c>
      <c r="J5685" s="109">
        <v>86917.592999999993</v>
      </c>
      <c r="K5685" s="107">
        <v>2020</v>
      </c>
      <c r="L5685" s="98"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98" t="b">
        <f t="shared" si="88"/>
        <v>1</v>
      </c>
    </row>
    <row r="5686" spans="1:13">
      <c r="A5686" s="107">
        <v>99999</v>
      </c>
      <c r="B5686" s="108" t="s">
        <v>4383</v>
      </c>
      <c r="C5686" s="108" t="s">
        <v>4383</v>
      </c>
      <c r="D5686" s="107">
        <v>99999</v>
      </c>
      <c r="E5686" s="108" t="s">
        <v>132</v>
      </c>
      <c r="F5686" s="108" t="s">
        <v>973</v>
      </c>
      <c r="G5686" s="108" t="s">
        <v>611</v>
      </c>
      <c r="H5686" s="108" t="s">
        <v>604</v>
      </c>
      <c r="I5686" s="108" t="s">
        <v>604</v>
      </c>
      <c r="J5686" s="109">
        <v>134731.81</v>
      </c>
      <c r="K5686" s="107">
        <v>2020</v>
      </c>
      <c r="L5686" s="98"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98" t="b">
        <f t="shared" si="88"/>
        <v>0</v>
      </c>
    </row>
    <row r="5687" spans="1:13">
      <c r="A5687" s="107">
        <v>99999</v>
      </c>
      <c r="B5687" s="108" t="s">
        <v>4383</v>
      </c>
      <c r="C5687" s="108" t="s">
        <v>4383</v>
      </c>
      <c r="D5687" s="107">
        <v>99999</v>
      </c>
      <c r="E5687" s="108" t="s">
        <v>132</v>
      </c>
      <c r="F5687" s="108" t="s">
        <v>924</v>
      </c>
      <c r="G5687" s="108" t="s">
        <v>611</v>
      </c>
      <c r="H5687" s="108" t="s">
        <v>604</v>
      </c>
      <c r="I5687" s="108" t="s">
        <v>604</v>
      </c>
      <c r="J5687" s="109">
        <v>5810610.7999999998</v>
      </c>
      <c r="K5687" s="107">
        <v>2020</v>
      </c>
      <c r="L5687" s="98"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98" t="b">
        <f t="shared" si="88"/>
        <v>0</v>
      </c>
    </row>
    <row r="5688" spans="1:13">
      <c r="A5688" s="107">
        <v>99999</v>
      </c>
      <c r="B5688" s="108" t="s">
        <v>4383</v>
      </c>
      <c r="C5688" s="108" t="s">
        <v>4383</v>
      </c>
      <c r="D5688" s="107">
        <v>99999</v>
      </c>
      <c r="E5688" s="108" t="s">
        <v>134</v>
      </c>
      <c r="F5688" s="108" t="s">
        <v>603</v>
      </c>
      <c r="G5688" s="108" t="s">
        <v>611</v>
      </c>
      <c r="H5688" s="108" t="s">
        <v>604</v>
      </c>
      <c r="I5688" s="108" t="s">
        <v>604</v>
      </c>
      <c r="J5688" s="109">
        <v>140835.73000000001</v>
      </c>
      <c r="K5688" s="107">
        <v>2020</v>
      </c>
      <c r="L5688" s="98"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98" t="b">
        <f t="shared" si="88"/>
        <v>1</v>
      </c>
    </row>
    <row r="5689" spans="1:13">
      <c r="A5689" s="107">
        <v>99999</v>
      </c>
      <c r="B5689" s="108" t="s">
        <v>4383</v>
      </c>
      <c r="C5689" s="108" t="s">
        <v>4383</v>
      </c>
      <c r="D5689" s="107">
        <v>99999</v>
      </c>
      <c r="E5689" s="108" t="s">
        <v>134</v>
      </c>
      <c r="F5689" s="108" t="s">
        <v>870</v>
      </c>
      <c r="G5689" s="108" t="s">
        <v>611</v>
      </c>
      <c r="H5689" s="108" t="s">
        <v>604</v>
      </c>
      <c r="I5689" s="108" t="s">
        <v>604</v>
      </c>
      <c r="J5689" s="109">
        <v>0</v>
      </c>
      <c r="K5689" s="107">
        <v>2020</v>
      </c>
      <c r="L5689" s="98"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98" t="b">
        <f t="shared" si="88"/>
        <v>1</v>
      </c>
    </row>
    <row r="5690" spans="1:13">
      <c r="A5690" s="107">
        <v>99999</v>
      </c>
      <c r="B5690" s="108" t="s">
        <v>4383</v>
      </c>
      <c r="C5690" s="108" t="s">
        <v>4383</v>
      </c>
      <c r="D5690" s="107">
        <v>99999</v>
      </c>
      <c r="E5690" s="108" t="s">
        <v>140</v>
      </c>
      <c r="F5690" s="108" t="s">
        <v>603</v>
      </c>
      <c r="G5690" s="108" t="s">
        <v>611</v>
      </c>
      <c r="H5690" s="108" t="s">
        <v>604</v>
      </c>
      <c r="I5690" s="108" t="s">
        <v>604</v>
      </c>
      <c r="J5690" s="109">
        <v>1487797.7</v>
      </c>
      <c r="K5690" s="107">
        <v>2020</v>
      </c>
      <c r="L5690" s="98"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98" t="b">
        <f t="shared" si="88"/>
        <v>1</v>
      </c>
    </row>
    <row r="5691" spans="1:13">
      <c r="A5691" s="107">
        <v>99999</v>
      </c>
      <c r="B5691" s="108" t="s">
        <v>4383</v>
      </c>
      <c r="C5691" s="108" t="s">
        <v>4383</v>
      </c>
      <c r="D5691" s="107">
        <v>99999</v>
      </c>
      <c r="E5691" s="108" t="s">
        <v>140</v>
      </c>
      <c r="F5691" s="108" t="s">
        <v>679</v>
      </c>
      <c r="G5691" s="108" t="s">
        <v>611</v>
      </c>
      <c r="H5691" s="108" t="s">
        <v>604</v>
      </c>
      <c r="I5691" s="108" t="s">
        <v>604</v>
      </c>
      <c r="J5691" s="109">
        <v>426860.39</v>
      </c>
      <c r="K5691" s="107">
        <v>2020</v>
      </c>
      <c r="L5691" s="98"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98" t="b">
        <f t="shared" si="88"/>
        <v>1</v>
      </c>
    </row>
    <row r="5692" spans="1:13">
      <c r="A5692" s="107">
        <v>99999</v>
      </c>
      <c r="B5692" s="108" t="s">
        <v>4383</v>
      </c>
      <c r="C5692" s="108" t="s">
        <v>4383</v>
      </c>
      <c r="D5692" s="107">
        <v>99999</v>
      </c>
      <c r="E5692" s="108" t="s">
        <v>143</v>
      </c>
      <c r="F5692" s="108" t="s">
        <v>603</v>
      </c>
      <c r="G5692" s="108" t="s">
        <v>611</v>
      </c>
      <c r="H5692" s="108" t="s">
        <v>604</v>
      </c>
      <c r="I5692" s="108" t="s">
        <v>604</v>
      </c>
      <c r="J5692" s="109">
        <v>201024.55</v>
      </c>
      <c r="K5692" s="107">
        <v>2020</v>
      </c>
      <c r="L5692" s="98"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98" t="b">
        <f t="shared" si="88"/>
        <v>1</v>
      </c>
    </row>
    <row r="5693" spans="1:13">
      <c r="A5693" s="107">
        <v>99999</v>
      </c>
      <c r="B5693" s="108" t="s">
        <v>4383</v>
      </c>
      <c r="C5693" s="108" t="s">
        <v>4383</v>
      </c>
      <c r="D5693" s="107">
        <v>99999</v>
      </c>
      <c r="E5693" s="108" t="s">
        <v>148</v>
      </c>
      <c r="F5693" s="108" t="s">
        <v>603</v>
      </c>
      <c r="G5693" s="108" t="s">
        <v>611</v>
      </c>
      <c r="H5693" s="108" t="s">
        <v>604</v>
      </c>
      <c r="I5693" s="108" t="s">
        <v>604</v>
      </c>
      <c r="J5693" s="109">
        <v>1690741.3</v>
      </c>
      <c r="K5693" s="107">
        <v>2020</v>
      </c>
      <c r="L5693" s="98"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98" t="b">
        <f t="shared" si="88"/>
        <v>1</v>
      </c>
    </row>
    <row r="5694" spans="1:13">
      <c r="A5694" s="107">
        <v>99999</v>
      </c>
      <c r="B5694" s="108" t="s">
        <v>4383</v>
      </c>
      <c r="C5694" s="108" t="s">
        <v>4383</v>
      </c>
      <c r="D5694" s="107">
        <v>99999</v>
      </c>
      <c r="E5694" s="108" t="s">
        <v>146</v>
      </c>
      <c r="F5694" s="108" t="s">
        <v>679</v>
      </c>
      <c r="G5694" s="108" t="s">
        <v>611</v>
      </c>
      <c r="H5694" s="108" t="s">
        <v>604</v>
      </c>
      <c r="I5694" s="108" t="s">
        <v>604</v>
      </c>
      <c r="J5694" s="109">
        <v>265468.74</v>
      </c>
      <c r="K5694" s="107">
        <v>2020</v>
      </c>
      <c r="L5694" s="98"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98" t="b">
        <f t="shared" si="88"/>
        <v>1</v>
      </c>
    </row>
    <row r="5695" spans="1:13">
      <c r="A5695" s="107">
        <v>99999</v>
      </c>
      <c r="B5695" s="108" t="s">
        <v>4383</v>
      </c>
      <c r="C5695" s="108" t="s">
        <v>4383</v>
      </c>
      <c r="D5695" s="107">
        <v>99999</v>
      </c>
      <c r="E5695" s="108" t="s">
        <v>151</v>
      </c>
      <c r="F5695" s="108" t="s">
        <v>603</v>
      </c>
      <c r="G5695" s="108" t="s">
        <v>611</v>
      </c>
      <c r="H5695" s="108" t="s">
        <v>604</v>
      </c>
      <c r="I5695" s="108" t="s">
        <v>604</v>
      </c>
      <c r="J5695" s="109">
        <v>93614.282000000007</v>
      </c>
      <c r="K5695" s="107">
        <v>2020</v>
      </c>
      <c r="L5695" s="98"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98" t="b">
        <f t="shared" si="88"/>
        <v>1</v>
      </c>
    </row>
    <row r="5696" spans="1:13">
      <c r="A5696" s="107">
        <v>99999</v>
      </c>
      <c r="B5696" s="108" t="s">
        <v>4383</v>
      </c>
      <c r="C5696" s="108" t="s">
        <v>4383</v>
      </c>
      <c r="D5696" s="107">
        <v>99999</v>
      </c>
      <c r="E5696" s="108" t="s">
        <v>151</v>
      </c>
      <c r="F5696" s="108" t="s">
        <v>924</v>
      </c>
      <c r="G5696" s="108" t="s">
        <v>611</v>
      </c>
      <c r="H5696" s="108" t="s">
        <v>604</v>
      </c>
      <c r="I5696" s="108" t="s">
        <v>604</v>
      </c>
      <c r="J5696" s="109">
        <v>29209.51</v>
      </c>
      <c r="K5696" s="107">
        <v>2020</v>
      </c>
      <c r="L5696" s="98"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98" t="b">
        <f t="shared" si="88"/>
        <v>0</v>
      </c>
    </row>
    <row r="5697" spans="1:13">
      <c r="A5697" s="107">
        <v>99999</v>
      </c>
      <c r="B5697" s="108" t="s">
        <v>4383</v>
      </c>
      <c r="C5697" s="108" t="s">
        <v>4383</v>
      </c>
      <c r="D5697" s="107">
        <v>99999</v>
      </c>
      <c r="E5697" s="108" t="s">
        <v>16</v>
      </c>
      <c r="F5697" s="108" t="s">
        <v>603</v>
      </c>
      <c r="G5697" s="108" t="s">
        <v>611</v>
      </c>
      <c r="H5697" s="108" t="s">
        <v>688</v>
      </c>
      <c r="I5697" s="108" t="s">
        <v>689</v>
      </c>
      <c r="J5697" s="109">
        <v>0</v>
      </c>
      <c r="K5697" s="107">
        <v>2020</v>
      </c>
      <c r="L5697" s="98"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98" t="b">
        <f t="shared" si="88"/>
        <v>1</v>
      </c>
    </row>
    <row r="5698" spans="1:13">
      <c r="A5698" s="107">
        <v>99999</v>
      </c>
      <c r="B5698" s="108" t="s">
        <v>4383</v>
      </c>
      <c r="C5698" s="108" t="s">
        <v>4383</v>
      </c>
      <c r="D5698" s="107">
        <v>99999</v>
      </c>
      <c r="E5698" s="108" t="s">
        <v>16</v>
      </c>
      <c r="F5698" s="108" t="s">
        <v>973</v>
      </c>
      <c r="G5698" s="108" t="s">
        <v>611</v>
      </c>
      <c r="H5698" s="108" t="s">
        <v>688</v>
      </c>
      <c r="I5698" s="108" t="s">
        <v>689</v>
      </c>
      <c r="J5698" s="109">
        <v>27804.771000000001</v>
      </c>
      <c r="K5698" s="107">
        <v>2020</v>
      </c>
      <c r="L5698" s="98"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98" t="b">
        <f t="shared" si="88"/>
        <v>0</v>
      </c>
    </row>
    <row r="5699" spans="1:13">
      <c r="A5699" s="107">
        <v>99999</v>
      </c>
      <c r="B5699" s="108" t="s">
        <v>4383</v>
      </c>
      <c r="C5699" s="108" t="s">
        <v>4383</v>
      </c>
      <c r="D5699" s="107">
        <v>99999</v>
      </c>
      <c r="E5699" s="108" t="s">
        <v>115</v>
      </c>
      <c r="F5699" s="108" t="s">
        <v>870</v>
      </c>
      <c r="G5699" s="108" t="s">
        <v>611</v>
      </c>
      <c r="H5699" s="108" t="s">
        <v>688</v>
      </c>
      <c r="I5699" s="108" t="s">
        <v>689</v>
      </c>
      <c r="J5699" s="109">
        <v>907.41300000000001</v>
      </c>
      <c r="K5699" s="107">
        <v>2020</v>
      </c>
      <c r="L5699" s="98"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98" t="b">
        <f t="shared" si="88"/>
        <v>1</v>
      </c>
    </row>
    <row r="5700" spans="1:13">
      <c r="A5700" s="107">
        <v>99999</v>
      </c>
      <c r="B5700" s="108" t="s">
        <v>4383</v>
      </c>
      <c r="C5700" s="108" t="s">
        <v>4383</v>
      </c>
      <c r="D5700" s="107">
        <v>99999</v>
      </c>
      <c r="E5700" s="108" t="s">
        <v>16</v>
      </c>
      <c r="F5700" s="108" t="s">
        <v>1570</v>
      </c>
      <c r="G5700" s="108" t="s">
        <v>611</v>
      </c>
      <c r="H5700" s="108" t="s">
        <v>733</v>
      </c>
      <c r="I5700" s="108" t="s">
        <v>734</v>
      </c>
      <c r="J5700" s="109">
        <v>27536.705999999998</v>
      </c>
      <c r="K5700" s="107">
        <v>2020</v>
      </c>
      <c r="L5700" s="98"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98" t="b">
        <f t="shared" si="88"/>
        <v>0</v>
      </c>
    </row>
    <row r="5701" spans="1:13">
      <c r="A5701" s="107">
        <v>99999</v>
      </c>
      <c r="B5701" s="108" t="s">
        <v>4383</v>
      </c>
      <c r="C5701" s="108" t="s">
        <v>4383</v>
      </c>
      <c r="D5701" s="107">
        <v>99999</v>
      </c>
      <c r="E5701" s="108" t="s">
        <v>16</v>
      </c>
      <c r="F5701" s="108" t="s">
        <v>924</v>
      </c>
      <c r="G5701" s="108" t="s">
        <v>611</v>
      </c>
      <c r="H5701" s="108" t="s">
        <v>733</v>
      </c>
      <c r="I5701" s="108" t="s">
        <v>734</v>
      </c>
      <c r="J5701" s="109">
        <v>14156.678</v>
      </c>
      <c r="K5701" s="107">
        <v>2020</v>
      </c>
      <c r="L5701" s="98"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98" t="b">
        <f t="shared" si="88"/>
        <v>0</v>
      </c>
    </row>
    <row r="5702" spans="1:13">
      <c r="A5702" s="107">
        <v>99999</v>
      </c>
      <c r="B5702" s="108" t="s">
        <v>4383</v>
      </c>
      <c r="C5702" s="108" t="s">
        <v>4383</v>
      </c>
      <c r="D5702" s="107">
        <v>99999</v>
      </c>
      <c r="E5702" s="108" t="s">
        <v>62</v>
      </c>
      <c r="F5702" s="108" t="s">
        <v>924</v>
      </c>
      <c r="G5702" s="108" t="s">
        <v>611</v>
      </c>
      <c r="H5702" s="108" t="s">
        <v>733</v>
      </c>
      <c r="I5702" s="108" t="s">
        <v>734</v>
      </c>
      <c r="J5702" s="109">
        <v>175020.88</v>
      </c>
      <c r="K5702" s="107">
        <v>2020</v>
      </c>
      <c r="L5702" s="98"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98" t="b">
        <f t="shared" si="88"/>
        <v>0</v>
      </c>
    </row>
    <row r="5703" spans="1:13">
      <c r="A5703" s="107">
        <v>99999</v>
      </c>
      <c r="B5703" s="108" t="s">
        <v>4383</v>
      </c>
      <c r="C5703" s="108" t="s">
        <v>4383</v>
      </c>
      <c r="D5703" s="107">
        <v>99999</v>
      </c>
      <c r="E5703" s="108" t="s">
        <v>132</v>
      </c>
      <c r="F5703" s="108" t="s">
        <v>924</v>
      </c>
      <c r="G5703" s="108" t="s">
        <v>611</v>
      </c>
      <c r="H5703" s="108" t="s">
        <v>733</v>
      </c>
      <c r="I5703" s="108" t="s">
        <v>734</v>
      </c>
      <c r="J5703" s="109">
        <v>0</v>
      </c>
      <c r="K5703" s="107">
        <v>2020</v>
      </c>
      <c r="L5703" s="98"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98" t="b">
        <f t="shared" si="88"/>
        <v>0</v>
      </c>
    </row>
    <row r="5704" spans="1:13">
      <c r="A5704" s="107">
        <v>99999</v>
      </c>
      <c r="B5704" s="108" t="s">
        <v>4383</v>
      </c>
      <c r="C5704" s="108" t="s">
        <v>4383</v>
      </c>
      <c r="D5704" s="107">
        <v>99999</v>
      </c>
      <c r="E5704" s="108" t="s">
        <v>118</v>
      </c>
      <c r="F5704" s="108" t="s">
        <v>679</v>
      </c>
      <c r="G5704" s="108" t="s">
        <v>611</v>
      </c>
      <c r="H5704" s="108" t="s">
        <v>656</v>
      </c>
      <c r="I5704" s="108" t="s">
        <v>656</v>
      </c>
      <c r="J5704" s="109">
        <v>0</v>
      </c>
      <c r="K5704" s="107">
        <v>2020</v>
      </c>
      <c r="L5704" s="98"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98"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07">
        <v>99999</v>
      </c>
      <c r="B5705" s="108" t="s">
        <v>4383</v>
      </c>
      <c r="C5705" s="108" t="s">
        <v>4383</v>
      </c>
      <c r="D5705" s="107">
        <v>99999</v>
      </c>
      <c r="E5705" s="108" t="s">
        <v>16</v>
      </c>
      <c r="F5705" s="108" t="s">
        <v>679</v>
      </c>
      <c r="G5705" s="108" t="s">
        <v>611</v>
      </c>
      <c r="H5705" s="108" t="s">
        <v>620</v>
      </c>
      <c r="I5705" s="108" t="s">
        <v>621</v>
      </c>
      <c r="J5705" s="109">
        <v>0</v>
      </c>
      <c r="K5705" s="107">
        <v>2020</v>
      </c>
      <c r="L5705" s="98"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98" t="b">
        <f t="shared" si="89"/>
        <v>1</v>
      </c>
    </row>
    <row r="5706" spans="1:13">
      <c r="A5706" s="107">
        <v>99999</v>
      </c>
      <c r="B5706" s="108" t="s">
        <v>4383</v>
      </c>
      <c r="C5706" s="108" t="s">
        <v>4383</v>
      </c>
      <c r="D5706" s="107">
        <v>99999</v>
      </c>
      <c r="E5706" s="108" t="s">
        <v>118</v>
      </c>
      <c r="F5706" s="108" t="s">
        <v>679</v>
      </c>
      <c r="G5706" s="108" t="s">
        <v>611</v>
      </c>
      <c r="H5706" s="108" t="s">
        <v>620</v>
      </c>
      <c r="I5706" s="108" t="s">
        <v>621</v>
      </c>
      <c r="J5706" s="109">
        <v>0</v>
      </c>
      <c r="K5706" s="107">
        <v>2020</v>
      </c>
      <c r="L5706" s="98"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98" t="b">
        <f t="shared" si="89"/>
        <v>1</v>
      </c>
    </row>
    <row r="5707" spans="1:13">
      <c r="A5707" s="107">
        <v>99999</v>
      </c>
      <c r="B5707" s="108" t="s">
        <v>4383</v>
      </c>
      <c r="C5707" s="108" t="s">
        <v>4383</v>
      </c>
      <c r="D5707" s="107">
        <v>99999</v>
      </c>
      <c r="E5707" s="108" t="s">
        <v>6</v>
      </c>
      <c r="F5707" s="108" t="s">
        <v>603</v>
      </c>
      <c r="G5707" s="108" t="s">
        <v>611</v>
      </c>
      <c r="H5707" s="108" t="s">
        <v>646</v>
      </c>
      <c r="I5707" s="108" t="s">
        <v>646</v>
      </c>
      <c r="J5707" s="109">
        <v>0</v>
      </c>
      <c r="K5707" s="107">
        <v>2020</v>
      </c>
      <c r="L5707" s="98"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98" t="b">
        <f t="shared" si="89"/>
        <v>1</v>
      </c>
    </row>
    <row r="5708" spans="1:13">
      <c r="A5708" s="107">
        <v>99999</v>
      </c>
      <c r="B5708" s="108" t="s">
        <v>4383</v>
      </c>
      <c r="C5708" s="108" t="s">
        <v>4383</v>
      </c>
      <c r="D5708" s="107">
        <v>99999</v>
      </c>
      <c r="E5708" s="108" t="s">
        <v>10</v>
      </c>
      <c r="F5708" s="108" t="s">
        <v>603</v>
      </c>
      <c r="G5708" s="108" t="s">
        <v>611</v>
      </c>
      <c r="H5708" s="108" t="s">
        <v>646</v>
      </c>
      <c r="I5708" s="108" t="s">
        <v>646</v>
      </c>
      <c r="J5708" s="109">
        <v>0</v>
      </c>
      <c r="K5708" s="107">
        <v>2020</v>
      </c>
      <c r="L5708" s="98"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98" t="b">
        <f t="shared" si="89"/>
        <v>1</v>
      </c>
    </row>
    <row r="5709" spans="1:13">
      <c r="A5709" s="107">
        <v>99999</v>
      </c>
      <c r="B5709" s="108" t="s">
        <v>4383</v>
      </c>
      <c r="C5709" s="108" t="s">
        <v>4383</v>
      </c>
      <c r="D5709" s="107">
        <v>99999</v>
      </c>
      <c r="E5709" s="108" t="s">
        <v>24</v>
      </c>
      <c r="F5709" s="108" t="s">
        <v>679</v>
      </c>
      <c r="G5709" s="108" t="s">
        <v>611</v>
      </c>
      <c r="H5709" s="108" t="s">
        <v>646</v>
      </c>
      <c r="I5709" s="108" t="s">
        <v>646</v>
      </c>
      <c r="J5709" s="109">
        <v>0</v>
      </c>
      <c r="K5709" s="107">
        <v>2020</v>
      </c>
      <c r="L5709" s="98"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98" t="b">
        <f t="shared" si="89"/>
        <v>1</v>
      </c>
    </row>
    <row r="5710" spans="1:13">
      <c r="A5710" s="107">
        <v>99999</v>
      </c>
      <c r="B5710" s="108" t="s">
        <v>4383</v>
      </c>
      <c r="C5710" s="108" t="s">
        <v>4383</v>
      </c>
      <c r="D5710" s="107">
        <v>99999</v>
      </c>
      <c r="E5710" s="108" t="s">
        <v>28</v>
      </c>
      <c r="F5710" s="108" t="s">
        <v>679</v>
      </c>
      <c r="G5710" s="108" t="s">
        <v>611</v>
      </c>
      <c r="H5710" s="108" t="s">
        <v>646</v>
      </c>
      <c r="I5710" s="108" t="s">
        <v>646</v>
      </c>
      <c r="J5710" s="109">
        <v>0</v>
      </c>
      <c r="K5710" s="107">
        <v>2020</v>
      </c>
      <c r="L5710" s="98"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98" t="b">
        <f t="shared" si="89"/>
        <v>1</v>
      </c>
    </row>
    <row r="5711" spans="1:13">
      <c r="A5711" s="107">
        <v>99999</v>
      </c>
      <c r="B5711" s="108" t="s">
        <v>4383</v>
      </c>
      <c r="C5711" s="108" t="s">
        <v>4383</v>
      </c>
      <c r="D5711" s="107">
        <v>99999</v>
      </c>
      <c r="E5711" s="108" t="s">
        <v>31</v>
      </c>
      <c r="F5711" s="108" t="s">
        <v>603</v>
      </c>
      <c r="G5711" s="108" t="s">
        <v>611</v>
      </c>
      <c r="H5711" s="108" t="s">
        <v>646</v>
      </c>
      <c r="I5711" s="108" t="s">
        <v>646</v>
      </c>
      <c r="J5711" s="109">
        <v>0</v>
      </c>
      <c r="K5711" s="107">
        <v>2020</v>
      </c>
      <c r="L5711" s="98"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98" t="b">
        <f t="shared" si="89"/>
        <v>1</v>
      </c>
    </row>
    <row r="5712" spans="1:13">
      <c r="A5712" s="107">
        <v>99999</v>
      </c>
      <c r="B5712" s="108" t="s">
        <v>4383</v>
      </c>
      <c r="C5712" s="108" t="s">
        <v>4383</v>
      </c>
      <c r="D5712" s="107">
        <v>99999</v>
      </c>
      <c r="E5712" s="108" t="s">
        <v>55</v>
      </c>
      <c r="F5712" s="108" t="s">
        <v>603</v>
      </c>
      <c r="G5712" s="108" t="s">
        <v>611</v>
      </c>
      <c r="H5712" s="108" t="s">
        <v>646</v>
      </c>
      <c r="I5712" s="108" t="s">
        <v>646</v>
      </c>
      <c r="J5712" s="109">
        <v>0</v>
      </c>
      <c r="K5712" s="107">
        <v>2020</v>
      </c>
      <c r="L5712" s="98"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98" t="b">
        <f t="shared" si="89"/>
        <v>1</v>
      </c>
    </row>
    <row r="5713" spans="1:13">
      <c r="A5713" s="107">
        <v>99999</v>
      </c>
      <c r="B5713" s="108" t="s">
        <v>4383</v>
      </c>
      <c r="C5713" s="108" t="s">
        <v>4383</v>
      </c>
      <c r="D5713" s="107">
        <v>99999</v>
      </c>
      <c r="E5713" s="108" t="s">
        <v>62</v>
      </c>
      <c r="F5713" s="108" t="s">
        <v>603</v>
      </c>
      <c r="G5713" s="108" t="s">
        <v>611</v>
      </c>
      <c r="H5713" s="108" t="s">
        <v>646</v>
      </c>
      <c r="I5713" s="108" t="s">
        <v>646</v>
      </c>
      <c r="J5713" s="109">
        <v>0</v>
      </c>
      <c r="K5713" s="107">
        <v>2020</v>
      </c>
      <c r="L5713" s="98"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98" t="b">
        <f t="shared" si="89"/>
        <v>1</v>
      </c>
    </row>
    <row r="5714" spans="1:13">
      <c r="A5714" s="107">
        <v>99999</v>
      </c>
      <c r="B5714" s="108" t="s">
        <v>4383</v>
      </c>
      <c r="C5714" s="108" t="s">
        <v>4383</v>
      </c>
      <c r="D5714" s="107">
        <v>99999</v>
      </c>
      <c r="E5714" s="108" t="s">
        <v>89</v>
      </c>
      <c r="F5714" s="108" t="s">
        <v>603</v>
      </c>
      <c r="G5714" s="108" t="s">
        <v>611</v>
      </c>
      <c r="H5714" s="108" t="s">
        <v>646</v>
      </c>
      <c r="I5714" s="108" t="s">
        <v>646</v>
      </c>
      <c r="J5714" s="109">
        <v>0</v>
      </c>
      <c r="K5714" s="107">
        <v>2020</v>
      </c>
      <c r="L5714" s="98"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98" t="b">
        <f t="shared" si="89"/>
        <v>1</v>
      </c>
    </row>
    <row r="5715" spans="1:13">
      <c r="A5715" s="107">
        <v>99999</v>
      </c>
      <c r="B5715" s="108" t="s">
        <v>4383</v>
      </c>
      <c r="C5715" s="108" t="s">
        <v>4383</v>
      </c>
      <c r="D5715" s="107">
        <v>99999</v>
      </c>
      <c r="E5715" s="108" t="s">
        <v>97</v>
      </c>
      <c r="F5715" s="108" t="s">
        <v>679</v>
      </c>
      <c r="G5715" s="108" t="s">
        <v>611</v>
      </c>
      <c r="H5715" s="108" t="s">
        <v>646</v>
      </c>
      <c r="I5715" s="108" t="s">
        <v>646</v>
      </c>
      <c r="J5715" s="109">
        <v>0</v>
      </c>
      <c r="K5715" s="107">
        <v>2020</v>
      </c>
      <c r="L5715" s="98"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98" t="b">
        <f t="shared" si="89"/>
        <v>1</v>
      </c>
    </row>
    <row r="5716" spans="1:13">
      <c r="A5716" s="107">
        <v>99999</v>
      </c>
      <c r="B5716" s="108" t="s">
        <v>4383</v>
      </c>
      <c r="C5716" s="108" t="s">
        <v>4383</v>
      </c>
      <c r="D5716" s="107">
        <v>99999</v>
      </c>
      <c r="E5716" s="108" t="s">
        <v>102</v>
      </c>
      <c r="F5716" s="108" t="s">
        <v>679</v>
      </c>
      <c r="G5716" s="108" t="s">
        <v>611</v>
      </c>
      <c r="H5716" s="108" t="s">
        <v>646</v>
      </c>
      <c r="I5716" s="108" t="s">
        <v>646</v>
      </c>
      <c r="J5716" s="109">
        <v>0</v>
      </c>
      <c r="K5716" s="107">
        <v>2020</v>
      </c>
      <c r="L5716" s="98"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98" t="b">
        <f t="shared" si="89"/>
        <v>1</v>
      </c>
    </row>
    <row r="5717" spans="1:13">
      <c r="A5717" s="107">
        <v>99999</v>
      </c>
      <c r="B5717" s="108" t="s">
        <v>4383</v>
      </c>
      <c r="C5717" s="108" t="s">
        <v>4383</v>
      </c>
      <c r="D5717" s="107">
        <v>99999</v>
      </c>
      <c r="E5717" s="108" t="s">
        <v>102</v>
      </c>
      <c r="F5717" s="108" t="s">
        <v>973</v>
      </c>
      <c r="G5717" s="108" t="s">
        <v>611</v>
      </c>
      <c r="H5717" s="108" t="s">
        <v>646</v>
      </c>
      <c r="I5717" s="108" t="s">
        <v>646</v>
      </c>
      <c r="J5717" s="109">
        <v>0</v>
      </c>
      <c r="K5717" s="107">
        <v>2020</v>
      </c>
      <c r="L5717" s="98"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98" t="b">
        <f t="shared" si="89"/>
        <v>0</v>
      </c>
    </row>
    <row r="5718" spans="1:13">
      <c r="A5718" s="107">
        <v>99999</v>
      </c>
      <c r="B5718" s="108" t="s">
        <v>4383</v>
      </c>
      <c r="C5718" s="108" t="s">
        <v>4383</v>
      </c>
      <c r="D5718" s="107">
        <v>99999</v>
      </c>
      <c r="E5718" s="108" t="s">
        <v>118</v>
      </c>
      <c r="F5718" s="108" t="s">
        <v>679</v>
      </c>
      <c r="G5718" s="108" t="s">
        <v>611</v>
      </c>
      <c r="H5718" s="108" t="s">
        <v>646</v>
      </c>
      <c r="I5718" s="108" t="s">
        <v>646</v>
      </c>
      <c r="J5718" s="109">
        <v>0</v>
      </c>
      <c r="K5718" s="107">
        <v>2020</v>
      </c>
      <c r="L5718" s="98"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98" t="b">
        <f t="shared" si="89"/>
        <v>1</v>
      </c>
    </row>
    <row r="5719" spans="1:13">
      <c r="A5719" s="107">
        <v>99999</v>
      </c>
      <c r="B5719" s="108" t="s">
        <v>4383</v>
      </c>
      <c r="C5719" s="108" t="s">
        <v>4383</v>
      </c>
      <c r="D5719" s="107">
        <v>99999</v>
      </c>
      <c r="E5719" s="108" t="s">
        <v>118</v>
      </c>
      <c r="F5719" s="108" t="s">
        <v>924</v>
      </c>
      <c r="G5719" s="108" t="s">
        <v>611</v>
      </c>
      <c r="H5719" s="108" t="s">
        <v>646</v>
      </c>
      <c r="I5719" s="108" t="s">
        <v>646</v>
      </c>
      <c r="J5719" s="109">
        <v>0</v>
      </c>
      <c r="K5719" s="107">
        <v>2020</v>
      </c>
      <c r="L5719" s="98"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98" t="b">
        <f t="shared" si="89"/>
        <v>0</v>
      </c>
    </row>
    <row r="5720" spans="1:13">
      <c r="A5720" s="107">
        <v>99999</v>
      </c>
      <c r="B5720" s="108" t="s">
        <v>4383</v>
      </c>
      <c r="C5720" s="108" t="s">
        <v>4383</v>
      </c>
      <c r="D5720" s="107">
        <v>99999</v>
      </c>
      <c r="E5720" s="108" t="s">
        <v>132</v>
      </c>
      <c r="F5720" s="108" t="s">
        <v>679</v>
      </c>
      <c r="G5720" s="108" t="s">
        <v>611</v>
      </c>
      <c r="H5720" s="108" t="s">
        <v>646</v>
      </c>
      <c r="I5720" s="108" t="s">
        <v>646</v>
      </c>
      <c r="J5720" s="109">
        <v>0</v>
      </c>
      <c r="K5720" s="107">
        <v>2020</v>
      </c>
      <c r="L5720" s="98"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98" t="b">
        <f t="shared" si="89"/>
        <v>1</v>
      </c>
    </row>
    <row r="5721" spans="1:13">
      <c r="A5721" s="107">
        <v>99999</v>
      </c>
      <c r="B5721" s="108" t="s">
        <v>4383</v>
      </c>
      <c r="C5721" s="108" t="s">
        <v>4383</v>
      </c>
      <c r="D5721" s="107">
        <v>99999</v>
      </c>
      <c r="E5721" s="108" t="s">
        <v>137</v>
      </c>
      <c r="F5721" s="108" t="s">
        <v>603</v>
      </c>
      <c r="G5721" s="108" t="s">
        <v>611</v>
      </c>
      <c r="H5721" s="108" t="s">
        <v>646</v>
      </c>
      <c r="I5721" s="108" t="s">
        <v>646</v>
      </c>
      <c r="J5721" s="109">
        <v>0</v>
      </c>
      <c r="K5721" s="107">
        <v>2020</v>
      </c>
      <c r="L5721" s="98"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98" t="b">
        <f t="shared" si="89"/>
        <v>1</v>
      </c>
    </row>
    <row r="5722" spans="1:13">
      <c r="A5722" s="107">
        <v>99999</v>
      </c>
      <c r="B5722" s="108" t="s">
        <v>4383</v>
      </c>
      <c r="C5722" s="108" t="s">
        <v>4383</v>
      </c>
      <c r="D5722" s="107">
        <v>99999</v>
      </c>
      <c r="E5722" s="108" t="s">
        <v>50</v>
      </c>
      <c r="F5722" s="108" t="s">
        <v>603</v>
      </c>
      <c r="G5722" s="108" t="s">
        <v>611</v>
      </c>
      <c r="H5722" s="108" t="s">
        <v>608</v>
      </c>
      <c r="I5722" s="108" t="s">
        <v>607</v>
      </c>
      <c r="J5722" s="109">
        <v>0</v>
      </c>
      <c r="K5722" s="107">
        <v>2020</v>
      </c>
      <c r="L5722" s="98"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98" t="b">
        <f t="shared" si="89"/>
        <v>1</v>
      </c>
    </row>
    <row r="5723" spans="1:13">
      <c r="A5723" s="107">
        <v>99999</v>
      </c>
      <c r="B5723" s="108" t="s">
        <v>4383</v>
      </c>
      <c r="C5723" s="108" t="s">
        <v>4383</v>
      </c>
      <c r="D5723" s="107">
        <v>99999</v>
      </c>
      <c r="E5723" s="108" t="s">
        <v>45</v>
      </c>
      <c r="F5723" s="108" t="s">
        <v>679</v>
      </c>
      <c r="G5723" s="108" t="s">
        <v>611</v>
      </c>
      <c r="H5723" s="108" t="s">
        <v>608</v>
      </c>
      <c r="I5723" s="108" t="s">
        <v>607</v>
      </c>
      <c r="J5723" s="109">
        <v>0</v>
      </c>
      <c r="K5723" s="107">
        <v>2020</v>
      </c>
      <c r="L5723" s="98"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98" t="b">
        <f t="shared" si="89"/>
        <v>1</v>
      </c>
    </row>
    <row r="5724" spans="1:13">
      <c r="A5724" s="107">
        <v>99999</v>
      </c>
      <c r="B5724" s="108" t="s">
        <v>4383</v>
      </c>
      <c r="C5724" s="108" t="s">
        <v>4383</v>
      </c>
      <c r="D5724" s="107">
        <v>99999</v>
      </c>
      <c r="E5724" s="108" t="s">
        <v>110</v>
      </c>
      <c r="F5724" s="108" t="s">
        <v>679</v>
      </c>
      <c r="G5724" s="108" t="s">
        <v>611</v>
      </c>
      <c r="H5724" s="108" t="s">
        <v>608</v>
      </c>
      <c r="I5724" s="108" t="s">
        <v>607</v>
      </c>
      <c r="J5724" s="109">
        <v>0</v>
      </c>
      <c r="K5724" s="107">
        <v>2020</v>
      </c>
      <c r="L5724" s="98"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98" t="b">
        <f t="shared" si="89"/>
        <v>1</v>
      </c>
    </row>
    <row r="5725" spans="1:13">
      <c r="A5725" s="107">
        <v>99999</v>
      </c>
      <c r="B5725" s="108" t="s">
        <v>4383</v>
      </c>
      <c r="C5725" s="108" t="s">
        <v>4383</v>
      </c>
      <c r="D5725" s="107">
        <v>99999</v>
      </c>
      <c r="E5725" s="108" t="s">
        <v>6</v>
      </c>
      <c r="F5725" s="108" t="s">
        <v>603</v>
      </c>
      <c r="G5725" s="108" t="s">
        <v>611</v>
      </c>
      <c r="H5725" s="108" t="s">
        <v>963</v>
      </c>
      <c r="I5725" s="108" t="s">
        <v>621</v>
      </c>
      <c r="J5725" s="109">
        <v>16916.117999999999</v>
      </c>
      <c r="K5725" s="107">
        <v>2020</v>
      </c>
      <c r="L5725" s="98"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98" t="b">
        <f t="shared" si="89"/>
        <v>1</v>
      </c>
    </row>
    <row r="5726" spans="1:13">
      <c r="A5726" s="107">
        <v>99999</v>
      </c>
      <c r="B5726" s="108" t="s">
        <v>4383</v>
      </c>
      <c r="C5726" s="108" t="s">
        <v>4383</v>
      </c>
      <c r="D5726" s="107">
        <v>99999</v>
      </c>
      <c r="E5726" s="108" t="s">
        <v>123</v>
      </c>
      <c r="F5726" s="108" t="s">
        <v>603</v>
      </c>
      <c r="G5726" s="108" t="s">
        <v>611</v>
      </c>
      <c r="H5726" s="108" t="s">
        <v>963</v>
      </c>
      <c r="I5726" s="108" t="s">
        <v>621</v>
      </c>
      <c r="J5726" s="109">
        <v>0</v>
      </c>
      <c r="K5726" s="107">
        <v>2020</v>
      </c>
      <c r="L5726" s="98"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98" t="b">
        <f t="shared" si="89"/>
        <v>1</v>
      </c>
    </row>
    <row r="5727" spans="1:13">
      <c r="A5727" s="107">
        <v>99999</v>
      </c>
      <c r="B5727" s="108" t="s">
        <v>4383</v>
      </c>
      <c r="C5727" s="108" t="s">
        <v>4383</v>
      </c>
      <c r="D5727" s="107">
        <v>99999</v>
      </c>
      <c r="E5727" s="108" t="s">
        <v>6</v>
      </c>
      <c r="F5727" s="108" t="s">
        <v>603</v>
      </c>
      <c r="G5727" s="108" t="s">
        <v>664</v>
      </c>
      <c r="H5727" s="108" t="s">
        <v>636</v>
      </c>
      <c r="I5727" s="108" t="s">
        <v>665</v>
      </c>
      <c r="J5727" s="109">
        <v>1654152.4</v>
      </c>
      <c r="K5727" s="107">
        <v>2020</v>
      </c>
      <c r="L5727" s="98"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98" t="b">
        <f t="shared" si="89"/>
        <v>1</v>
      </c>
    </row>
    <row r="5728" spans="1:13">
      <c r="A5728" s="107">
        <v>99999</v>
      </c>
      <c r="B5728" s="108" t="s">
        <v>4383</v>
      </c>
      <c r="C5728" s="108" t="s">
        <v>4383</v>
      </c>
      <c r="D5728" s="107">
        <v>99999</v>
      </c>
      <c r="E5728" s="108" t="s">
        <v>6</v>
      </c>
      <c r="F5728" s="108" t="s">
        <v>1454</v>
      </c>
      <c r="G5728" s="108" t="s">
        <v>664</v>
      </c>
      <c r="H5728" s="108" t="s">
        <v>636</v>
      </c>
      <c r="I5728" s="108" t="s">
        <v>665</v>
      </c>
      <c r="J5728" s="109">
        <v>153227.26999999999</v>
      </c>
      <c r="K5728" s="107">
        <v>2020</v>
      </c>
      <c r="L5728" s="98"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98" t="b">
        <f t="shared" si="89"/>
        <v>0</v>
      </c>
    </row>
    <row r="5729" spans="1:13">
      <c r="A5729" s="107">
        <v>99999</v>
      </c>
      <c r="B5729" s="108" t="s">
        <v>4383</v>
      </c>
      <c r="C5729" s="108" t="s">
        <v>4383</v>
      </c>
      <c r="D5729" s="107">
        <v>99999</v>
      </c>
      <c r="E5729" s="108" t="s">
        <v>3</v>
      </c>
      <c r="F5729" s="108" t="s">
        <v>603</v>
      </c>
      <c r="G5729" s="108" t="s">
        <v>664</v>
      </c>
      <c r="H5729" s="108" t="s">
        <v>636</v>
      </c>
      <c r="I5729" s="108" t="s">
        <v>665</v>
      </c>
      <c r="J5729" s="109">
        <v>8829789.6999999993</v>
      </c>
      <c r="K5729" s="107">
        <v>2020</v>
      </c>
      <c r="L5729" s="98"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98" t="b">
        <f t="shared" si="89"/>
        <v>1</v>
      </c>
    </row>
    <row r="5730" spans="1:13">
      <c r="A5730" s="107">
        <v>99999</v>
      </c>
      <c r="B5730" s="108" t="s">
        <v>4383</v>
      </c>
      <c r="C5730" s="108" t="s">
        <v>4383</v>
      </c>
      <c r="D5730" s="107">
        <v>99999</v>
      </c>
      <c r="E5730" s="108" t="s">
        <v>14</v>
      </c>
      <c r="F5730" s="108" t="s">
        <v>603</v>
      </c>
      <c r="G5730" s="108" t="s">
        <v>664</v>
      </c>
      <c r="H5730" s="108" t="s">
        <v>636</v>
      </c>
      <c r="I5730" s="108" t="s">
        <v>665</v>
      </c>
      <c r="J5730" s="109">
        <v>4097876.6</v>
      </c>
      <c r="K5730" s="107">
        <v>2020</v>
      </c>
      <c r="L5730" s="98"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98" t="b">
        <f t="shared" si="89"/>
        <v>1</v>
      </c>
    </row>
    <row r="5731" spans="1:13">
      <c r="A5731" s="107">
        <v>99999</v>
      </c>
      <c r="B5731" s="108" t="s">
        <v>4383</v>
      </c>
      <c r="C5731" s="108" t="s">
        <v>4383</v>
      </c>
      <c r="D5731" s="107">
        <v>99999</v>
      </c>
      <c r="E5731" s="108" t="s">
        <v>14</v>
      </c>
      <c r="F5731" s="108" t="s">
        <v>679</v>
      </c>
      <c r="G5731" s="108" t="s">
        <v>664</v>
      </c>
      <c r="H5731" s="108" t="s">
        <v>636</v>
      </c>
      <c r="I5731" s="108" t="s">
        <v>665</v>
      </c>
      <c r="J5731" s="109">
        <v>7035.7889999999998</v>
      </c>
      <c r="K5731" s="107">
        <v>2020</v>
      </c>
      <c r="L5731" s="98"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98" t="b">
        <f t="shared" si="89"/>
        <v>1</v>
      </c>
    </row>
    <row r="5732" spans="1:13">
      <c r="A5732" s="107">
        <v>99999</v>
      </c>
      <c r="B5732" s="108" t="s">
        <v>4383</v>
      </c>
      <c r="C5732" s="108" t="s">
        <v>4383</v>
      </c>
      <c r="D5732" s="107">
        <v>99999</v>
      </c>
      <c r="E5732" s="108" t="s">
        <v>10</v>
      </c>
      <c r="F5732" s="108" t="s">
        <v>603</v>
      </c>
      <c r="G5732" s="108" t="s">
        <v>664</v>
      </c>
      <c r="H5732" s="108" t="s">
        <v>636</v>
      </c>
      <c r="I5732" s="108" t="s">
        <v>665</v>
      </c>
      <c r="J5732" s="109">
        <v>1272444.5</v>
      </c>
      <c r="K5732" s="107">
        <v>2020</v>
      </c>
      <c r="L5732" s="98"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98" t="b">
        <f t="shared" si="89"/>
        <v>1</v>
      </c>
    </row>
    <row r="5733" spans="1:13">
      <c r="A5733" s="107">
        <v>99999</v>
      </c>
      <c r="B5733" s="108" t="s">
        <v>4383</v>
      </c>
      <c r="C5733" s="108" t="s">
        <v>4383</v>
      </c>
      <c r="D5733" s="107">
        <v>99999</v>
      </c>
      <c r="E5733" s="108" t="s">
        <v>16</v>
      </c>
      <c r="F5733" s="108" t="s">
        <v>603</v>
      </c>
      <c r="G5733" s="108" t="s">
        <v>664</v>
      </c>
      <c r="H5733" s="108" t="s">
        <v>636</v>
      </c>
      <c r="I5733" s="108" t="s">
        <v>665</v>
      </c>
      <c r="J5733" s="109">
        <v>5959562</v>
      </c>
      <c r="K5733" s="107">
        <v>2020</v>
      </c>
      <c r="L5733" s="98"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98" t="b">
        <f t="shared" si="89"/>
        <v>1</v>
      </c>
    </row>
    <row r="5734" spans="1:13">
      <c r="A5734" s="107">
        <v>99999</v>
      </c>
      <c r="B5734" s="108" t="s">
        <v>4383</v>
      </c>
      <c r="C5734" s="108" t="s">
        <v>4383</v>
      </c>
      <c r="D5734" s="107">
        <v>99999</v>
      </c>
      <c r="E5734" s="108" t="s">
        <v>16</v>
      </c>
      <c r="F5734" s="108" t="s">
        <v>679</v>
      </c>
      <c r="G5734" s="108" t="s">
        <v>664</v>
      </c>
      <c r="H5734" s="108" t="s">
        <v>636</v>
      </c>
      <c r="I5734" s="108" t="s">
        <v>665</v>
      </c>
      <c r="J5734" s="109">
        <v>1212230.2</v>
      </c>
      <c r="K5734" s="107">
        <v>2020</v>
      </c>
      <c r="L5734" s="98"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98" t="b">
        <f t="shared" si="89"/>
        <v>1</v>
      </c>
    </row>
    <row r="5735" spans="1:13">
      <c r="A5735" s="107">
        <v>99999</v>
      </c>
      <c r="B5735" s="108" t="s">
        <v>4383</v>
      </c>
      <c r="C5735" s="108" t="s">
        <v>4383</v>
      </c>
      <c r="D5735" s="107">
        <v>99999</v>
      </c>
      <c r="E5735" s="108" t="s">
        <v>16</v>
      </c>
      <c r="F5735" s="108" t="s">
        <v>1454</v>
      </c>
      <c r="G5735" s="108" t="s">
        <v>664</v>
      </c>
      <c r="H5735" s="108" t="s">
        <v>636</v>
      </c>
      <c r="I5735" s="108" t="s">
        <v>665</v>
      </c>
      <c r="J5735" s="109">
        <v>3830.7269999999999</v>
      </c>
      <c r="K5735" s="107">
        <v>2020</v>
      </c>
      <c r="L5735" s="98"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98" t="b">
        <f t="shared" si="89"/>
        <v>0</v>
      </c>
    </row>
    <row r="5736" spans="1:13">
      <c r="A5736" s="107">
        <v>99999</v>
      </c>
      <c r="B5736" s="108" t="s">
        <v>4383</v>
      </c>
      <c r="C5736" s="108" t="s">
        <v>4383</v>
      </c>
      <c r="D5736" s="107">
        <v>99999</v>
      </c>
      <c r="E5736" s="108" t="s">
        <v>21</v>
      </c>
      <c r="F5736" s="108" t="s">
        <v>603</v>
      </c>
      <c r="G5736" s="108" t="s">
        <v>664</v>
      </c>
      <c r="H5736" s="108" t="s">
        <v>636</v>
      </c>
      <c r="I5736" s="108" t="s">
        <v>665</v>
      </c>
      <c r="J5736" s="109">
        <v>1505386.5</v>
      </c>
      <c r="K5736" s="107">
        <v>2020</v>
      </c>
      <c r="L5736" s="98"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98" t="b">
        <f t="shared" si="89"/>
        <v>1</v>
      </c>
    </row>
    <row r="5737" spans="1:13">
      <c r="A5737" s="107">
        <v>99999</v>
      </c>
      <c r="B5737" s="108" t="s">
        <v>4383</v>
      </c>
      <c r="C5737" s="108" t="s">
        <v>4383</v>
      </c>
      <c r="D5737" s="107">
        <v>99999</v>
      </c>
      <c r="E5737" s="108" t="s">
        <v>21</v>
      </c>
      <c r="F5737" s="108" t="s">
        <v>679</v>
      </c>
      <c r="G5737" s="108" t="s">
        <v>664</v>
      </c>
      <c r="H5737" s="108" t="s">
        <v>636</v>
      </c>
      <c r="I5737" s="108" t="s">
        <v>665</v>
      </c>
      <c r="J5737" s="109">
        <v>256295.94</v>
      </c>
      <c r="K5737" s="107">
        <v>2020</v>
      </c>
      <c r="L5737" s="98"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98" t="b">
        <f t="shared" si="89"/>
        <v>1</v>
      </c>
    </row>
    <row r="5738" spans="1:13">
      <c r="A5738" s="107">
        <v>99999</v>
      </c>
      <c r="B5738" s="108" t="s">
        <v>4383</v>
      </c>
      <c r="C5738" s="108" t="s">
        <v>4383</v>
      </c>
      <c r="D5738" s="107">
        <v>99999</v>
      </c>
      <c r="E5738" s="108" t="s">
        <v>24</v>
      </c>
      <c r="F5738" s="108" t="s">
        <v>603</v>
      </c>
      <c r="G5738" s="108" t="s">
        <v>664</v>
      </c>
      <c r="H5738" s="108" t="s">
        <v>636</v>
      </c>
      <c r="I5738" s="108" t="s">
        <v>665</v>
      </c>
      <c r="J5738" s="109">
        <v>4091.3069999999998</v>
      </c>
      <c r="K5738" s="107">
        <v>2020</v>
      </c>
      <c r="L5738" s="98"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98" t="b">
        <f t="shared" si="89"/>
        <v>1</v>
      </c>
    </row>
    <row r="5739" spans="1:13">
      <c r="A5739" s="107">
        <v>99999</v>
      </c>
      <c r="B5739" s="108" t="s">
        <v>4383</v>
      </c>
      <c r="C5739" s="108" t="s">
        <v>4383</v>
      </c>
      <c r="D5739" s="107">
        <v>99999</v>
      </c>
      <c r="E5739" s="108" t="s">
        <v>24</v>
      </c>
      <c r="F5739" s="108" t="s">
        <v>679</v>
      </c>
      <c r="G5739" s="108" t="s">
        <v>664</v>
      </c>
      <c r="H5739" s="108" t="s">
        <v>636</v>
      </c>
      <c r="I5739" s="108" t="s">
        <v>665</v>
      </c>
      <c r="J5739" s="109">
        <v>394944.96</v>
      </c>
      <c r="K5739" s="107">
        <v>2020</v>
      </c>
      <c r="L5739" s="98"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98" t="b">
        <f t="shared" si="89"/>
        <v>1</v>
      </c>
    </row>
    <row r="5740" spans="1:13">
      <c r="A5740" s="107">
        <v>99999</v>
      </c>
      <c r="B5740" s="108" t="s">
        <v>4383</v>
      </c>
      <c r="C5740" s="108" t="s">
        <v>4383</v>
      </c>
      <c r="D5740" s="107">
        <v>99999</v>
      </c>
      <c r="E5740" s="108" t="s">
        <v>31</v>
      </c>
      <c r="F5740" s="108" t="s">
        <v>603</v>
      </c>
      <c r="G5740" s="108" t="s">
        <v>664</v>
      </c>
      <c r="H5740" s="108" t="s">
        <v>636</v>
      </c>
      <c r="I5740" s="108" t="s">
        <v>665</v>
      </c>
      <c r="J5740" s="109">
        <v>207282.45</v>
      </c>
      <c r="K5740" s="107">
        <v>2020</v>
      </c>
      <c r="L5740" s="98"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98" t="b">
        <f t="shared" si="89"/>
        <v>1</v>
      </c>
    </row>
    <row r="5741" spans="1:13">
      <c r="A5741" s="107">
        <v>99999</v>
      </c>
      <c r="B5741" s="108" t="s">
        <v>4383</v>
      </c>
      <c r="C5741" s="108" t="s">
        <v>4383</v>
      </c>
      <c r="D5741" s="107">
        <v>99999</v>
      </c>
      <c r="E5741" s="108" t="s">
        <v>35</v>
      </c>
      <c r="F5741" s="108" t="s">
        <v>603</v>
      </c>
      <c r="G5741" s="108" t="s">
        <v>664</v>
      </c>
      <c r="H5741" s="108" t="s">
        <v>636</v>
      </c>
      <c r="I5741" s="108" t="s">
        <v>665</v>
      </c>
      <c r="J5741" s="109">
        <v>3222600.4</v>
      </c>
      <c r="K5741" s="107">
        <v>2020</v>
      </c>
      <c r="L5741" s="98"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98" t="b">
        <f t="shared" si="89"/>
        <v>1</v>
      </c>
    </row>
    <row r="5742" spans="1:13">
      <c r="A5742" s="107">
        <v>99999</v>
      </c>
      <c r="B5742" s="108" t="s">
        <v>4383</v>
      </c>
      <c r="C5742" s="108" t="s">
        <v>4383</v>
      </c>
      <c r="D5742" s="107">
        <v>99999</v>
      </c>
      <c r="E5742" s="108" t="s">
        <v>35</v>
      </c>
      <c r="F5742" s="108" t="s">
        <v>679</v>
      </c>
      <c r="G5742" s="108" t="s">
        <v>664</v>
      </c>
      <c r="H5742" s="108" t="s">
        <v>636</v>
      </c>
      <c r="I5742" s="108" t="s">
        <v>665</v>
      </c>
      <c r="J5742" s="109">
        <v>7577.0060000000003</v>
      </c>
      <c r="K5742" s="107">
        <v>2020</v>
      </c>
      <c r="L5742" s="98"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98" t="b">
        <f t="shared" si="89"/>
        <v>1</v>
      </c>
    </row>
    <row r="5743" spans="1:13">
      <c r="A5743" s="107">
        <v>99999</v>
      </c>
      <c r="B5743" s="108" t="s">
        <v>4383</v>
      </c>
      <c r="C5743" s="108" t="s">
        <v>4383</v>
      </c>
      <c r="D5743" s="107">
        <v>99999</v>
      </c>
      <c r="E5743" s="108" t="s">
        <v>35</v>
      </c>
      <c r="F5743" s="108" t="s">
        <v>1570</v>
      </c>
      <c r="G5743" s="108" t="s">
        <v>664</v>
      </c>
      <c r="H5743" s="108" t="s">
        <v>636</v>
      </c>
      <c r="I5743" s="108" t="s">
        <v>665</v>
      </c>
      <c r="J5743" s="109">
        <v>7709.2920000000004</v>
      </c>
      <c r="K5743" s="107">
        <v>2020</v>
      </c>
      <c r="L5743" s="98"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98" t="b">
        <f t="shared" si="89"/>
        <v>0</v>
      </c>
    </row>
    <row r="5744" spans="1:13">
      <c r="A5744" s="107">
        <v>99999</v>
      </c>
      <c r="B5744" s="108" t="s">
        <v>4383</v>
      </c>
      <c r="C5744" s="108" t="s">
        <v>4383</v>
      </c>
      <c r="D5744" s="107">
        <v>99999</v>
      </c>
      <c r="E5744" s="108" t="s">
        <v>38</v>
      </c>
      <c r="F5744" s="108" t="s">
        <v>1570</v>
      </c>
      <c r="G5744" s="108" t="s">
        <v>664</v>
      </c>
      <c r="H5744" s="108" t="s">
        <v>636</v>
      </c>
      <c r="I5744" s="108" t="s">
        <v>665</v>
      </c>
      <c r="J5744" s="109">
        <v>42996.576000000001</v>
      </c>
      <c r="K5744" s="107">
        <v>2020</v>
      </c>
      <c r="L5744" s="98"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98" t="b">
        <f t="shared" si="89"/>
        <v>0</v>
      </c>
    </row>
    <row r="5745" spans="1:13">
      <c r="A5745" s="107">
        <v>99999</v>
      </c>
      <c r="B5745" s="108" t="s">
        <v>4383</v>
      </c>
      <c r="C5745" s="108" t="s">
        <v>4383</v>
      </c>
      <c r="D5745" s="107">
        <v>99999</v>
      </c>
      <c r="E5745" s="108" t="s">
        <v>50</v>
      </c>
      <c r="F5745" s="108" t="s">
        <v>603</v>
      </c>
      <c r="G5745" s="108" t="s">
        <v>664</v>
      </c>
      <c r="H5745" s="108" t="s">
        <v>636</v>
      </c>
      <c r="I5745" s="108" t="s">
        <v>665</v>
      </c>
      <c r="J5745" s="109">
        <v>853228.47</v>
      </c>
      <c r="K5745" s="107">
        <v>2020</v>
      </c>
      <c r="L5745" s="98"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98" t="b">
        <f t="shared" si="89"/>
        <v>1</v>
      </c>
    </row>
    <row r="5746" spans="1:13">
      <c r="A5746" s="107">
        <v>99999</v>
      </c>
      <c r="B5746" s="108" t="s">
        <v>4383</v>
      </c>
      <c r="C5746" s="108" t="s">
        <v>4383</v>
      </c>
      <c r="D5746" s="107">
        <v>99999</v>
      </c>
      <c r="E5746" s="108" t="s">
        <v>41</v>
      </c>
      <c r="F5746" s="108" t="s">
        <v>603</v>
      </c>
      <c r="G5746" s="108" t="s">
        <v>664</v>
      </c>
      <c r="H5746" s="108" t="s">
        <v>636</v>
      </c>
      <c r="I5746" s="108" t="s">
        <v>665</v>
      </c>
      <c r="J5746" s="109">
        <v>10448408</v>
      </c>
      <c r="K5746" s="107">
        <v>2020</v>
      </c>
      <c r="L5746" s="98"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98" t="b">
        <f t="shared" si="89"/>
        <v>1</v>
      </c>
    </row>
    <row r="5747" spans="1:13">
      <c r="A5747" s="107">
        <v>99999</v>
      </c>
      <c r="B5747" s="108" t="s">
        <v>4383</v>
      </c>
      <c r="C5747" s="108" t="s">
        <v>4383</v>
      </c>
      <c r="D5747" s="107">
        <v>99999</v>
      </c>
      <c r="E5747" s="108" t="s">
        <v>41</v>
      </c>
      <c r="F5747" s="108" t="s">
        <v>679</v>
      </c>
      <c r="G5747" s="108" t="s">
        <v>664</v>
      </c>
      <c r="H5747" s="108" t="s">
        <v>636</v>
      </c>
      <c r="I5747" s="108" t="s">
        <v>665</v>
      </c>
      <c r="J5747" s="109">
        <v>900548.1</v>
      </c>
      <c r="K5747" s="107">
        <v>2020</v>
      </c>
      <c r="L5747" s="98"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98" t="b">
        <f t="shared" si="89"/>
        <v>1</v>
      </c>
    </row>
    <row r="5748" spans="1:13">
      <c r="A5748" s="107">
        <v>99999</v>
      </c>
      <c r="B5748" s="108" t="s">
        <v>4383</v>
      </c>
      <c r="C5748" s="108" t="s">
        <v>4383</v>
      </c>
      <c r="D5748" s="107">
        <v>99999</v>
      </c>
      <c r="E5748" s="108" t="s">
        <v>45</v>
      </c>
      <c r="F5748" s="108" t="s">
        <v>603</v>
      </c>
      <c r="G5748" s="108" t="s">
        <v>664</v>
      </c>
      <c r="H5748" s="108" t="s">
        <v>636</v>
      </c>
      <c r="I5748" s="108" t="s">
        <v>665</v>
      </c>
      <c r="J5748" s="109">
        <v>15655.638999999999</v>
      </c>
      <c r="K5748" s="107">
        <v>2020</v>
      </c>
      <c r="L5748" s="98"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98" t="b">
        <f t="shared" si="89"/>
        <v>1</v>
      </c>
    </row>
    <row r="5749" spans="1:13">
      <c r="A5749" s="107">
        <v>99999</v>
      </c>
      <c r="B5749" s="108" t="s">
        <v>4383</v>
      </c>
      <c r="C5749" s="108" t="s">
        <v>4383</v>
      </c>
      <c r="D5749" s="107">
        <v>99999</v>
      </c>
      <c r="E5749" s="108" t="s">
        <v>45</v>
      </c>
      <c r="F5749" s="108" t="s">
        <v>679</v>
      </c>
      <c r="G5749" s="108" t="s">
        <v>664</v>
      </c>
      <c r="H5749" s="108" t="s">
        <v>636</v>
      </c>
      <c r="I5749" s="108" t="s">
        <v>665</v>
      </c>
      <c r="J5749" s="109">
        <v>45557.561999999998</v>
      </c>
      <c r="K5749" s="107">
        <v>2020</v>
      </c>
      <c r="L5749" s="98"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98" t="b">
        <f t="shared" si="89"/>
        <v>1</v>
      </c>
    </row>
    <row r="5750" spans="1:13">
      <c r="A5750" s="107">
        <v>99999</v>
      </c>
      <c r="B5750" s="108" t="s">
        <v>4383</v>
      </c>
      <c r="C5750" s="108" t="s">
        <v>4383</v>
      </c>
      <c r="D5750" s="107">
        <v>99999</v>
      </c>
      <c r="E5750" s="108" t="s">
        <v>48</v>
      </c>
      <c r="F5750" s="108" t="s">
        <v>603</v>
      </c>
      <c r="G5750" s="108" t="s">
        <v>664</v>
      </c>
      <c r="H5750" s="108" t="s">
        <v>636</v>
      </c>
      <c r="I5750" s="108" t="s">
        <v>665</v>
      </c>
      <c r="J5750" s="109">
        <v>261904.01</v>
      </c>
      <c r="K5750" s="107">
        <v>2020</v>
      </c>
      <c r="L5750" s="98"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98" t="b">
        <f t="shared" si="89"/>
        <v>1</v>
      </c>
    </row>
    <row r="5751" spans="1:13">
      <c r="A5751" s="107">
        <v>99999</v>
      </c>
      <c r="B5751" s="108" t="s">
        <v>4383</v>
      </c>
      <c r="C5751" s="108" t="s">
        <v>4383</v>
      </c>
      <c r="D5751" s="107">
        <v>99999</v>
      </c>
      <c r="E5751" s="108" t="s">
        <v>59</v>
      </c>
      <c r="F5751" s="108" t="s">
        <v>603</v>
      </c>
      <c r="G5751" s="108" t="s">
        <v>664</v>
      </c>
      <c r="H5751" s="108" t="s">
        <v>636</v>
      </c>
      <c r="I5751" s="108" t="s">
        <v>665</v>
      </c>
      <c r="J5751" s="109">
        <v>3182097.3</v>
      </c>
      <c r="K5751" s="107">
        <v>2020</v>
      </c>
      <c r="L5751" s="98"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98" t="b">
        <f t="shared" si="89"/>
        <v>1</v>
      </c>
    </row>
    <row r="5752" spans="1:13">
      <c r="A5752" s="107">
        <v>99999</v>
      </c>
      <c r="B5752" s="108" t="s">
        <v>4383</v>
      </c>
      <c r="C5752" s="108" t="s">
        <v>4383</v>
      </c>
      <c r="D5752" s="107">
        <v>99999</v>
      </c>
      <c r="E5752" s="108" t="s">
        <v>59</v>
      </c>
      <c r="F5752" s="108" t="s">
        <v>679</v>
      </c>
      <c r="G5752" s="108" t="s">
        <v>664</v>
      </c>
      <c r="H5752" s="108" t="s">
        <v>636</v>
      </c>
      <c r="I5752" s="108" t="s">
        <v>665</v>
      </c>
      <c r="J5752" s="109">
        <v>8588.4860000000008</v>
      </c>
      <c r="K5752" s="107">
        <v>2020</v>
      </c>
      <c r="L5752" s="98"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98" t="b">
        <f t="shared" si="89"/>
        <v>1</v>
      </c>
    </row>
    <row r="5753" spans="1:13">
      <c r="A5753" s="107">
        <v>99999</v>
      </c>
      <c r="B5753" s="108" t="s">
        <v>4383</v>
      </c>
      <c r="C5753" s="108" t="s">
        <v>4383</v>
      </c>
      <c r="D5753" s="107">
        <v>99999</v>
      </c>
      <c r="E5753" s="108" t="s">
        <v>62</v>
      </c>
      <c r="F5753" s="108" t="s">
        <v>679</v>
      </c>
      <c r="G5753" s="108" t="s">
        <v>664</v>
      </c>
      <c r="H5753" s="108" t="s">
        <v>636</v>
      </c>
      <c r="I5753" s="108" t="s">
        <v>665</v>
      </c>
      <c r="J5753" s="109">
        <v>1390310.5</v>
      </c>
      <c r="K5753" s="107">
        <v>2020</v>
      </c>
      <c r="L5753" s="98"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98" t="b">
        <f t="shared" si="89"/>
        <v>1</v>
      </c>
    </row>
    <row r="5754" spans="1:13">
      <c r="A5754" s="107">
        <v>99999</v>
      </c>
      <c r="B5754" s="108" t="s">
        <v>4383</v>
      </c>
      <c r="C5754" s="108" t="s">
        <v>4383</v>
      </c>
      <c r="D5754" s="107">
        <v>99999</v>
      </c>
      <c r="E5754" s="108" t="s">
        <v>71</v>
      </c>
      <c r="F5754" s="108" t="s">
        <v>603</v>
      </c>
      <c r="G5754" s="108" t="s">
        <v>664</v>
      </c>
      <c r="H5754" s="108" t="s">
        <v>636</v>
      </c>
      <c r="I5754" s="108" t="s">
        <v>665</v>
      </c>
      <c r="J5754" s="109">
        <v>195259.91</v>
      </c>
      <c r="K5754" s="107">
        <v>2020</v>
      </c>
      <c r="L5754" s="98"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98" t="b">
        <f t="shared" si="89"/>
        <v>1</v>
      </c>
    </row>
    <row r="5755" spans="1:13">
      <c r="A5755" s="107">
        <v>99999</v>
      </c>
      <c r="B5755" s="108" t="s">
        <v>4383</v>
      </c>
      <c r="C5755" s="108" t="s">
        <v>4383</v>
      </c>
      <c r="D5755" s="107">
        <v>99999</v>
      </c>
      <c r="E5755" s="108" t="s">
        <v>71</v>
      </c>
      <c r="F5755" s="108" t="s">
        <v>679</v>
      </c>
      <c r="G5755" s="108" t="s">
        <v>664</v>
      </c>
      <c r="H5755" s="108" t="s">
        <v>636</v>
      </c>
      <c r="I5755" s="108" t="s">
        <v>665</v>
      </c>
      <c r="J5755" s="109">
        <v>786011.45</v>
      </c>
      <c r="K5755" s="107">
        <v>2020</v>
      </c>
      <c r="L5755" s="98"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98" t="b">
        <f t="shared" si="89"/>
        <v>1</v>
      </c>
    </row>
    <row r="5756" spans="1:13">
      <c r="A5756" s="107">
        <v>99999</v>
      </c>
      <c r="B5756" s="108" t="s">
        <v>4383</v>
      </c>
      <c r="C5756" s="108" t="s">
        <v>4383</v>
      </c>
      <c r="D5756" s="107">
        <v>99999</v>
      </c>
      <c r="E5756" s="108" t="s">
        <v>68</v>
      </c>
      <c r="F5756" s="108" t="s">
        <v>679</v>
      </c>
      <c r="G5756" s="108" t="s">
        <v>664</v>
      </c>
      <c r="H5756" s="108" t="s">
        <v>636</v>
      </c>
      <c r="I5756" s="108" t="s">
        <v>665</v>
      </c>
      <c r="J5756" s="109">
        <v>27660.045999999998</v>
      </c>
      <c r="K5756" s="107">
        <v>2020</v>
      </c>
      <c r="L5756" s="98"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98" t="b">
        <f t="shared" si="89"/>
        <v>1</v>
      </c>
    </row>
    <row r="5757" spans="1:13">
      <c r="A5757" s="107">
        <v>99999</v>
      </c>
      <c r="B5757" s="108" t="s">
        <v>4383</v>
      </c>
      <c r="C5757" s="108" t="s">
        <v>4383</v>
      </c>
      <c r="D5757" s="107">
        <v>99999</v>
      </c>
      <c r="E5757" s="108" t="s">
        <v>64</v>
      </c>
      <c r="F5757" s="108" t="s">
        <v>603</v>
      </c>
      <c r="G5757" s="108" t="s">
        <v>664</v>
      </c>
      <c r="H5757" s="108" t="s">
        <v>636</v>
      </c>
      <c r="I5757" s="108" t="s">
        <v>665</v>
      </c>
      <c r="J5757" s="109">
        <v>3852.7809999999999</v>
      </c>
      <c r="K5757" s="107">
        <v>2020</v>
      </c>
      <c r="L5757" s="98"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98" t="b">
        <f t="shared" si="89"/>
        <v>1</v>
      </c>
    </row>
    <row r="5758" spans="1:13">
      <c r="A5758" s="107">
        <v>99999</v>
      </c>
      <c r="B5758" s="108" t="s">
        <v>4383</v>
      </c>
      <c r="C5758" s="108" t="s">
        <v>4383</v>
      </c>
      <c r="D5758" s="107">
        <v>99999</v>
      </c>
      <c r="E5758" s="108" t="s">
        <v>64</v>
      </c>
      <c r="F5758" s="108" t="s">
        <v>679</v>
      </c>
      <c r="G5758" s="108" t="s">
        <v>664</v>
      </c>
      <c r="H5758" s="108" t="s">
        <v>636</v>
      </c>
      <c r="I5758" s="108" t="s">
        <v>665</v>
      </c>
      <c r="J5758" s="109">
        <v>3411117.3</v>
      </c>
      <c r="K5758" s="107">
        <v>2020</v>
      </c>
      <c r="L5758" s="98"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98" t="b">
        <f t="shared" si="89"/>
        <v>1</v>
      </c>
    </row>
    <row r="5759" spans="1:13">
      <c r="A5759" s="107">
        <v>99999</v>
      </c>
      <c r="B5759" s="108" t="s">
        <v>4383</v>
      </c>
      <c r="C5759" s="108" t="s">
        <v>4383</v>
      </c>
      <c r="D5759" s="107">
        <v>99999</v>
      </c>
      <c r="E5759" s="108" t="s">
        <v>64</v>
      </c>
      <c r="F5759" s="108" t="s">
        <v>924</v>
      </c>
      <c r="G5759" s="108" t="s">
        <v>664</v>
      </c>
      <c r="H5759" s="108" t="s">
        <v>636</v>
      </c>
      <c r="I5759" s="108" t="s">
        <v>665</v>
      </c>
      <c r="J5759" s="109">
        <v>113801.01</v>
      </c>
      <c r="K5759" s="107">
        <v>2020</v>
      </c>
      <c r="L5759" s="98"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98" t="b">
        <f t="shared" si="89"/>
        <v>0</v>
      </c>
    </row>
    <row r="5760" spans="1:13">
      <c r="A5760" s="107">
        <v>99999</v>
      </c>
      <c r="B5760" s="108" t="s">
        <v>4383</v>
      </c>
      <c r="C5760" s="108" t="s">
        <v>4383</v>
      </c>
      <c r="D5760" s="107">
        <v>99999</v>
      </c>
      <c r="E5760" s="108" t="s">
        <v>73</v>
      </c>
      <c r="F5760" s="108" t="s">
        <v>603</v>
      </c>
      <c r="G5760" s="108" t="s">
        <v>664</v>
      </c>
      <c r="H5760" s="108" t="s">
        <v>636</v>
      </c>
      <c r="I5760" s="108" t="s">
        <v>665</v>
      </c>
      <c r="J5760" s="109">
        <v>1663375.3</v>
      </c>
      <c r="K5760" s="107">
        <v>2020</v>
      </c>
      <c r="L5760" s="98"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98" t="b">
        <f t="shared" si="89"/>
        <v>1</v>
      </c>
    </row>
    <row r="5761" spans="1:13">
      <c r="A5761" s="107">
        <v>99999</v>
      </c>
      <c r="B5761" s="108" t="s">
        <v>4383</v>
      </c>
      <c r="C5761" s="108" t="s">
        <v>4383</v>
      </c>
      <c r="D5761" s="107">
        <v>99999</v>
      </c>
      <c r="E5761" s="108" t="s">
        <v>73</v>
      </c>
      <c r="F5761" s="108" t="s">
        <v>679</v>
      </c>
      <c r="G5761" s="108" t="s">
        <v>664</v>
      </c>
      <c r="H5761" s="108" t="s">
        <v>636</v>
      </c>
      <c r="I5761" s="108" t="s">
        <v>665</v>
      </c>
      <c r="J5761" s="109">
        <v>96352.349000000002</v>
      </c>
      <c r="K5761" s="107">
        <v>2020</v>
      </c>
      <c r="L5761" s="98"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98" t="b">
        <f t="shared" si="89"/>
        <v>1</v>
      </c>
    </row>
    <row r="5762" spans="1:13">
      <c r="A5762" s="107">
        <v>99999</v>
      </c>
      <c r="B5762" s="108" t="s">
        <v>4383</v>
      </c>
      <c r="C5762" s="108" t="s">
        <v>4383</v>
      </c>
      <c r="D5762" s="107">
        <v>99999</v>
      </c>
      <c r="E5762" s="108" t="s">
        <v>73</v>
      </c>
      <c r="F5762" s="108" t="s">
        <v>1570</v>
      </c>
      <c r="G5762" s="108" t="s">
        <v>664</v>
      </c>
      <c r="H5762" s="108" t="s">
        <v>636</v>
      </c>
      <c r="I5762" s="108" t="s">
        <v>665</v>
      </c>
      <c r="J5762" s="109">
        <v>5347.2110000000002</v>
      </c>
      <c r="K5762" s="107">
        <v>2020</v>
      </c>
      <c r="L5762" s="98"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98" t="b">
        <f t="shared" si="89"/>
        <v>0</v>
      </c>
    </row>
    <row r="5763" spans="1:13">
      <c r="A5763" s="107">
        <v>99999</v>
      </c>
      <c r="B5763" s="108" t="s">
        <v>4383</v>
      </c>
      <c r="C5763" s="108" t="s">
        <v>4383</v>
      </c>
      <c r="D5763" s="107">
        <v>99999</v>
      </c>
      <c r="E5763" s="108" t="s">
        <v>76</v>
      </c>
      <c r="F5763" s="108" t="s">
        <v>603</v>
      </c>
      <c r="G5763" s="108" t="s">
        <v>664</v>
      </c>
      <c r="H5763" s="108" t="s">
        <v>636</v>
      </c>
      <c r="I5763" s="108" t="s">
        <v>665</v>
      </c>
      <c r="J5763" s="109">
        <v>819527.07</v>
      </c>
      <c r="K5763" s="107">
        <v>2020</v>
      </c>
      <c r="L5763" s="98"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98" t="b">
        <f t="shared" si="89"/>
        <v>1</v>
      </c>
    </row>
    <row r="5764" spans="1:13">
      <c r="A5764" s="107">
        <v>99999</v>
      </c>
      <c r="B5764" s="108" t="s">
        <v>4383</v>
      </c>
      <c r="C5764" s="108" t="s">
        <v>4383</v>
      </c>
      <c r="D5764" s="107">
        <v>99999</v>
      </c>
      <c r="E5764" s="108" t="s">
        <v>76</v>
      </c>
      <c r="F5764" s="108" t="s">
        <v>603</v>
      </c>
      <c r="G5764" s="108" t="s">
        <v>664</v>
      </c>
      <c r="H5764" s="108" t="s">
        <v>636</v>
      </c>
      <c r="I5764" s="108" t="s">
        <v>665</v>
      </c>
      <c r="J5764" s="109">
        <v>8809.0149999999994</v>
      </c>
      <c r="K5764" s="107">
        <v>2020</v>
      </c>
      <c r="L5764" s="98"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98" t="b">
        <f t="shared" si="89"/>
        <v>1</v>
      </c>
    </row>
    <row r="5765" spans="1:13">
      <c r="A5765" s="107">
        <v>99999</v>
      </c>
      <c r="B5765" s="108" t="s">
        <v>4383</v>
      </c>
      <c r="C5765" s="108" t="s">
        <v>4383</v>
      </c>
      <c r="D5765" s="107">
        <v>99999</v>
      </c>
      <c r="E5765" s="108" t="s">
        <v>76</v>
      </c>
      <c r="F5765" s="108" t="s">
        <v>679</v>
      </c>
      <c r="G5765" s="108" t="s">
        <v>664</v>
      </c>
      <c r="H5765" s="108" t="s">
        <v>636</v>
      </c>
      <c r="I5765" s="108" t="s">
        <v>665</v>
      </c>
      <c r="J5765" s="109">
        <v>252831.79</v>
      </c>
      <c r="K5765" s="107">
        <v>2020</v>
      </c>
      <c r="L5765" s="98"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98" t="b">
        <f t="shared" si="89"/>
        <v>1</v>
      </c>
    </row>
    <row r="5766" spans="1:13">
      <c r="A5766" s="107">
        <v>99999</v>
      </c>
      <c r="B5766" s="108" t="s">
        <v>4383</v>
      </c>
      <c r="C5766" s="108" t="s">
        <v>4383</v>
      </c>
      <c r="D5766" s="107">
        <v>99999</v>
      </c>
      <c r="E5766" s="108" t="s">
        <v>84</v>
      </c>
      <c r="F5766" s="108" t="s">
        <v>603</v>
      </c>
      <c r="G5766" s="108" t="s">
        <v>664</v>
      </c>
      <c r="H5766" s="108" t="s">
        <v>636</v>
      </c>
      <c r="I5766" s="108" t="s">
        <v>665</v>
      </c>
      <c r="J5766" s="109">
        <v>2216992.1</v>
      </c>
      <c r="K5766" s="107">
        <v>2020</v>
      </c>
      <c r="L5766" s="98"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98" t="b">
        <f t="shared" si="89"/>
        <v>1</v>
      </c>
    </row>
    <row r="5767" spans="1:13">
      <c r="A5767" s="107">
        <v>99999</v>
      </c>
      <c r="B5767" s="108" t="s">
        <v>4383</v>
      </c>
      <c r="C5767" s="108" t="s">
        <v>4383</v>
      </c>
      <c r="D5767" s="107">
        <v>99999</v>
      </c>
      <c r="E5767" s="108" t="s">
        <v>86</v>
      </c>
      <c r="F5767" s="108" t="s">
        <v>603</v>
      </c>
      <c r="G5767" s="108" t="s">
        <v>664</v>
      </c>
      <c r="H5767" s="108" t="s">
        <v>636</v>
      </c>
      <c r="I5767" s="108" t="s">
        <v>665</v>
      </c>
      <c r="J5767" s="109">
        <v>10882081</v>
      </c>
      <c r="K5767" s="107">
        <v>2020</v>
      </c>
      <c r="L5767" s="98"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98" t="b">
        <f t="shared" si="89"/>
        <v>1</v>
      </c>
    </row>
    <row r="5768" spans="1:13">
      <c r="A5768" s="107">
        <v>99999</v>
      </c>
      <c r="B5768" s="108" t="s">
        <v>4383</v>
      </c>
      <c r="C5768" s="108" t="s">
        <v>4383</v>
      </c>
      <c r="D5768" s="107">
        <v>99999</v>
      </c>
      <c r="E5768" s="108" t="s">
        <v>86</v>
      </c>
      <c r="F5768" s="108" t="s">
        <v>679</v>
      </c>
      <c r="G5768" s="108" t="s">
        <v>664</v>
      </c>
      <c r="H5768" s="108" t="s">
        <v>636</v>
      </c>
      <c r="I5768" s="108" t="s">
        <v>665</v>
      </c>
      <c r="J5768" s="109">
        <v>168968.95999999999</v>
      </c>
      <c r="K5768" s="107">
        <v>2020</v>
      </c>
      <c r="L5768" s="98"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98"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07">
        <v>99999</v>
      </c>
      <c r="B5769" s="108" t="s">
        <v>4383</v>
      </c>
      <c r="C5769" s="108" t="s">
        <v>4383</v>
      </c>
      <c r="D5769" s="107">
        <v>99999</v>
      </c>
      <c r="E5769" s="108" t="s">
        <v>104</v>
      </c>
      <c r="F5769" s="108" t="s">
        <v>603</v>
      </c>
      <c r="G5769" s="108" t="s">
        <v>664</v>
      </c>
      <c r="H5769" s="108" t="s">
        <v>636</v>
      </c>
      <c r="I5769" s="108" t="s">
        <v>665</v>
      </c>
      <c r="J5769" s="109">
        <v>5668530.7999999998</v>
      </c>
      <c r="K5769" s="107">
        <v>2020</v>
      </c>
      <c r="L5769" s="98"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98" t="b">
        <f t="shared" si="90"/>
        <v>1</v>
      </c>
    </row>
    <row r="5770" spans="1:13">
      <c r="A5770" s="107">
        <v>99999</v>
      </c>
      <c r="B5770" s="108" t="s">
        <v>4383</v>
      </c>
      <c r="C5770" s="108" t="s">
        <v>4383</v>
      </c>
      <c r="D5770" s="107">
        <v>99999</v>
      </c>
      <c r="E5770" s="108" t="s">
        <v>104</v>
      </c>
      <c r="F5770" s="108" t="s">
        <v>679</v>
      </c>
      <c r="G5770" s="108" t="s">
        <v>664</v>
      </c>
      <c r="H5770" s="108" t="s">
        <v>636</v>
      </c>
      <c r="I5770" s="108" t="s">
        <v>665</v>
      </c>
      <c r="J5770" s="109">
        <v>29621.289000000001</v>
      </c>
      <c r="K5770" s="107">
        <v>2020</v>
      </c>
      <c r="L5770" s="98"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98" t="b">
        <f t="shared" si="90"/>
        <v>1</v>
      </c>
    </row>
    <row r="5771" spans="1:13">
      <c r="A5771" s="107">
        <v>99999</v>
      </c>
      <c r="B5771" s="108" t="s">
        <v>4383</v>
      </c>
      <c r="C5771" s="108" t="s">
        <v>4383</v>
      </c>
      <c r="D5771" s="107">
        <v>99999</v>
      </c>
      <c r="E5771" s="108" t="s">
        <v>104</v>
      </c>
      <c r="F5771" s="108" t="s">
        <v>1570</v>
      </c>
      <c r="G5771" s="108" t="s">
        <v>664</v>
      </c>
      <c r="H5771" s="108" t="s">
        <v>636</v>
      </c>
      <c r="I5771" s="108" t="s">
        <v>665</v>
      </c>
      <c r="J5771" s="109">
        <v>8659.4330000000009</v>
      </c>
      <c r="K5771" s="107">
        <v>2020</v>
      </c>
      <c r="L5771" s="98"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98" t="b">
        <f t="shared" si="90"/>
        <v>0</v>
      </c>
    </row>
    <row r="5772" spans="1:13">
      <c r="A5772" s="107">
        <v>99999</v>
      </c>
      <c r="B5772" s="108" t="s">
        <v>4383</v>
      </c>
      <c r="C5772" s="108" t="s">
        <v>4383</v>
      </c>
      <c r="D5772" s="107">
        <v>99999</v>
      </c>
      <c r="E5772" s="108" t="s">
        <v>107</v>
      </c>
      <c r="F5772" s="108" t="s">
        <v>603</v>
      </c>
      <c r="G5772" s="108" t="s">
        <v>664</v>
      </c>
      <c r="H5772" s="108" t="s">
        <v>636</v>
      </c>
      <c r="I5772" s="108" t="s">
        <v>665</v>
      </c>
      <c r="J5772" s="109">
        <v>3453505.9</v>
      </c>
      <c r="K5772" s="107">
        <v>2020</v>
      </c>
      <c r="L5772" s="98"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98" t="b">
        <f t="shared" si="90"/>
        <v>1</v>
      </c>
    </row>
    <row r="5773" spans="1:13">
      <c r="A5773" s="107">
        <v>99999</v>
      </c>
      <c r="B5773" s="108" t="s">
        <v>4383</v>
      </c>
      <c r="C5773" s="108" t="s">
        <v>4383</v>
      </c>
      <c r="D5773" s="107">
        <v>99999</v>
      </c>
      <c r="E5773" s="108" t="s">
        <v>89</v>
      </c>
      <c r="F5773" s="108" t="s">
        <v>603</v>
      </c>
      <c r="G5773" s="108" t="s">
        <v>664</v>
      </c>
      <c r="H5773" s="108" t="s">
        <v>636</v>
      </c>
      <c r="I5773" s="108" t="s">
        <v>665</v>
      </c>
      <c r="J5773" s="109">
        <v>1487668</v>
      </c>
      <c r="K5773" s="107">
        <v>2020</v>
      </c>
      <c r="L5773" s="98"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98" t="b">
        <f t="shared" si="90"/>
        <v>1</v>
      </c>
    </row>
    <row r="5774" spans="1:13">
      <c r="A5774" s="107">
        <v>99999</v>
      </c>
      <c r="B5774" s="108" t="s">
        <v>4383</v>
      </c>
      <c r="C5774" s="108" t="s">
        <v>4383</v>
      </c>
      <c r="D5774" s="107">
        <v>99999</v>
      </c>
      <c r="E5774" s="108" t="s">
        <v>94</v>
      </c>
      <c r="F5774" s="108" t="s">
        <v>603</v>
      </c>
      <c r="G5774" s="108" t="s">
        <v>664</v>
      </c>
      <c r="H5774" s="108" t="s">
        <v>636</v>
      </c>
      <c r="I5774" s="108" t="s">
        <v>665</v>
      </c>
      <c r="J5774" s="109">
        <v>369938.02</v>
      </c>
      <c r="K5774" s="107">
        <v>2020</v>
      </c>
      <c r="L5774" s="98"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98" t="b">
        <f t="shared" si="90"/>
        <v>1</v>
      </c>
    </row>
    <row r="5775" spans="1:13">
      <c r="A5775" s="107">
        <v>99999</v>
      </c>
      <c r="B5775" s="108" t="s">
        <v>4383</v>
      </c>
      <c r="C5775" s="108" t="s">
        <v>4383</v>
      </c>
      <c r="D5775" s="107">
        <v>99999</v>
      </c>
      <c r="E5775" s="108" t="s">
        <v>94</v>
      </c>
      <c r="F5775" s="108" t="s">
        <v>679</v>
      </c>
      <c r="G5775" s="108" t="s">
        <v>664</v>
      </c>
      <c r="H5775" s="108" t="s">
        <v>636</v>
      </c>
      <c r="I5775" s="108" t="s">
        <v>665</v>
      </c>
      <c r="J5775" s="109">
        <v>1125350.7</v>
      </c>
      <c r="K5775" s="107">
        <v>2020</v>
      </c>
      <c r="L5775" s="98"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98" t="b">
        <f t="shared" si="90"/>
        <v>1</v>
      </c>
    </row>
    <row r="5776" spans="1:13">
      <c r="A5776" s="107">
        <v>99999</v>
      </c>
      <c r="B5776" s="108" t="s">
        <v>4383</v>
      </c>
      <c r="C5776" s="108" t="s">
        <v>4383</v>
      </c>
      <c r="D5776" s="107">
        <v>99999</v>
      </c>
      <c r="E5776" s="108" t="s">
        <v>11</v>
      </c>
      <c r="F5776" s="108" t="s">
        <v>603</v>
      </c>
      <c r="G5776" s="108" t="s">
        <v>664</v>
      </c>
      <c r="H5776" s="108" t="s">
        <v>636</v>
      </c>
      <c r="I5776" s="108" t="s">
        <v>665</v>
      </c>
      <c r="J5776" s="109">
        <v>181323.35</v>
      </c>
      <c r="K5776" s="107">
        <v>2020</v>
      </c>
      <c r="L5776" s="98"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98" t="b">
        <f t="shared" si="90"/>
        <v>1</v>
      </c>
    </row>
    <row r="5777" spans="1:13">
      <c r="A5777" s="107">
        <v>99999</v>
      </c>
      <c r="B5777" s="108" t="s">
        <v>4383</v>
      </c>
      <c r="C5777" s="108" t="s">
        <v>4383</v>
      </c>
      <c r="D5777" s="107">
        <v>99999</v>
      </c>
      <c r="E5777" s="108" t="s">
        <v>25</v>
      </c>
      <c r="F5777" s="108" t="s">
        <v>679</v>
      </c>
      <c r="G5777" s="108" t="s">
        <v>664</v>
      </c>
      <c r="H5777" s="108" t="s">
        <v>636</v>
      </c>
      <c r="I5777" s="108" t="s">
        <v>665</v>
      </c>
      <c r="J5777" s="109">
        <v>40630.760999999999</v>
      </c>
      <c r="K5777" s="107">
        <v>2020</v>
      </c>
      <c r="L5777" s="98"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98" t="b">
        <f t="shared" si="90"/>
        <v>1</v>
      </c>
    </row>
    <row r="5778" spans="1:13">
      <c r="A5778" s="107">
        <v>99999</v>
      </c>
      <c r="B5778" s="108" t="s">
        <v>4383</v>
      </c>
      <c r="C5778" s="108" t="s">
        <v>4383</v>
      </c>
      <c r="D5778" s="107">
        <v>99999</v>
      </c>
      <c r="E5778" s="108" t="s">
        <v>102</v>
      </c>
      <c r="F5778" s="108" t="s">
        <v>603</v>
      </c>
      <c r="G5778" s="108" t="s">
        <v>664</v>
      </c>
      <c r="H5778" s="108" t="s">
        <v>636</v>
      </c>
      <c r="I5778" s="108" t="s">
        <v>665</v>
      </c>
      <c r="J5778" s="109">
        <v>649416.01</v>
      </c>
      <c r="K5778" s="107">
        <v>2020</v>
      </c>
      <c r="L5778" s="98"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98" t="b">
        <f t="shared" si="90"/>
        <v>1</v>
      </c>
    </row>
    <row r="5779" spans="1:13">
      <c r="A5779" s="107">
        <v>99999</v>
      </c>
      <c r="B5779" s="108" t="s">
        <v>4383</v>
      </c>
      <c r="C5779" s="108" t="s">
        <v>4383</v>
      </c>
      <c r="D5779" s="107">
        <v>99999</v>
      </c>
      <c r="E5779" s="108" t="s">
        <v>102</v>
      </c>
      <c r="F5779" s="108" t="s">
        <v>679</v>
      </c>
      <c r="G5779" s="108" t="s">
        <v>664</v>
      </c>
      <c r="H5779" s="108" t="s">
        <v>636</v>
      </c>
      <c r="I5779" s="108" t="s">
        <v>665</v>
      </c>
      <c r="J5779" s="109">
        <v>5455339.9000000004</v>
      </c>
      <c r="K5779" s="107">
        <v>2020</v>
      </c>
      <c r="L5779" s="98"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98" t="b">
        <f t="shared" si="90"/>
        <v>1</v>
      </c>
    </row>
    <row r="5780" spans="1:13">
      <c r="A5780" s="107">
        <v>99999</v>
      </c>
      <c r="B5780" s="108" t="s">
        <v>4383</v>
      </c>
      <c r="C5780" s="108" t="s">
        <v>4383</v>
      </c>
      <c r="D5780" s="107">
        <v>99999</v>
      </c>
      <c r="E5780" s="108" t="s">
        <v>102</v>
      </c>
      <c r="F5780" s="108" t="s">
        <v>1570</v>
      </c>
      <c r="G5780" s="108" t="s">
        <v>664</v>
      </c>
      <c r="H5780" s="108" t="s">
        <v>636</v>
      </c>
      <c r="I5780" s="108" t="s">
        <v>665</v>
      </c>
      <c r="J5780" s="109">
        <v>8652.2950000000001</v>
      </c>
      <c r="K5780" s="107">
        <v>2020</v>
      </c>
      <c r="L5780" s="98"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98" t="b">
        <f t="shared" si="90"/>
        <v>0</v>
      </c>
    </row>
    <row r="5781" spans="1:13">
      <c r="A5781" s="107">
        <v>99999</v>
      </c>
      <c r="B5781" s="108" t="s">
        <v>4383</v>
      </c>
      <c r="C5781" s="108" t="s">
        <v>4383</v>
      </c>
      <c r="D5781" s="107">
        <v>99999</v>
      </c>
      <c r="E5781" s="108" t="s">
        <v>110</v>
      </c>
      <c r="F5781" s="108" t="s">
        <v>603</v>
      </c>
      <c r="G5781" s="108" t="s">
        <v>664</v>
      </c>
      <c r="H5781" s="108" t="s">
        <v>636</v>
      </c>
      <c r="I5781" s="108" t="s">
        <v>665</v>
      </c>
      <c r="J5781" s="109">
        <v>280390.83</v>
      </c>
      <c r="K5781" s="107">
        <v>2020</v>
      </c>
      <c r="L5781" s="98"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98" t="b">
        <f t="shared" si="90"/>
        <v>1</v>
      </c>
    </row>
    <row r="5782" spans="1:13">
      <c r="A5782" s="107">
        <v>99999</v>
      </c>
      <c r="B5782" s="108" t="s">
        <v>4383</v>
      </c>
      <c r="C5782" s="108" t="s">
        <v>4383</v>
      </c>
      <c r="D5782" s="107">
        <v>99999</v>
      </c>
      <c r="E5782" s="108" t="s">
        <v>110</v>
      </c>
      <c r="F5782" s="108" t="s">
        <v>679</v>
      </c>
      <c r="G5782" s="108" t="s">
        <v>664</v>
      </c>
      <c r="H5782" s="108" t="s">
        <v>636</v>
      </c>
      <c r="I5782" s="108" t="s">
        <v>665</v>
      </c>
      <c r="J5782" s="109">
        <v>131633.91</v>
      </c>
      <c r="K5782" s="107">
        <v>2020</v>
      </c>
      <c r="L5782" s="98"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98" t="b">
        <f t="shared" si="90"/>
        <v>1</v>
      </c>
    </row>
    <row r="5783" spans="1:13">
      <c r="A5783" s="107">
        <v>99999</v>
      </c>
      <c r="B5783" s="108" t="s">
        <v>4383</v>
      </c>
      <c r="C5783" s="108" t="s">
        <v>4383</v>
      </c>
      <c r="D5783" s="107">
        <v>99999</v>
      </c>
      <c r="E5783" s="108" t="s">
        <v>112</v>
      </c>
      <c r="F5783" s="108" t="s">
        <v>603</v>
      </c>
      <c r="G5783" s="108" t="s">
        <v>664</v>
      </c>
      <c r="H5783" s="108" t="s">
        <v>636</v>
      </c>
      <c r="I5783" s="108" t="s">
        <v>665</v>
      </c>
      <c r="J5783" s="109">
        <v>3962676.7</v>
      </c>
      <c r="K5783" s="107">
        <v>2020</v>
      </c>
      <c r="L5783" s="98"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98" t="b">
        <f t="shared" si="90"/>
        <v>1</v>
      </c>
    </row>
    <row r="5784" spans="1:13">
      <c r="A5784" s="107">
        <v>99999</v>
      </c>
      <c r="B5784" s="108" t="s">
        <v>4383</v>
      </c>
      <c r="C5784" s="108" t="s">
        <v>4383</v>
      </c>
      <c r="D5784" s="107">
        <v>99999</v>
      </c>
      <c r="E5784" s="108" t="s">
        <v>115</v>
      </c>
      <c r="F5784" s="108" t="s">
        <v>603</v>
      </c>
      <c r="G5784" s="108" t="s">
        <v>664</v>
      </c>
      <c r="H5784" s="108" t="s">
        <v>636</v>
      </c>
      <c r="I5784" s="108" t="s">
        <v>665</v>
      </c>
      <c r="J5784" s="109">
        <v>13527948</v>
      </c>
      <c r="K5784" s="107">
        <v>2020</v>
      </c>
      <c r="L5784" s="98"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98" t="b">
        <f t="shared" si="90"/>
        <v>1</v>
      </c>
    </row>
    <row r="5785" spans="1:13">
      <c r="A5785" s="107">
        <v>99999</v>
      </c>
      <c r="B5785" s="108" t="s">
        <v>4383</v>
      </c>
      <c r="C5785" s="108" t="s">
        <v>4383</v>
      </c>
      <c r="D5785" s="107">
        <v>99999</v>
      </c>
      <c r="E5785" s="108" t="s">
        <v>115</v>
      </c>
      <c r="F5785" s="108" t="s">
        <v>679</v>
      </c>
      <c r="G5785" s="108" t="s">
        <v>664</v>
      </c>
      <c r="H5785" s="108" t="s">
        <v>636</v>
      </c>
      <c r="I5785" s="108" t="s">
        <v>665</v>
      </c>
      <c r="J5785" s="109">
        <v>279529.71000000002</v>
      </c>
      <c r="K5785" s="107">
        <v>2020</v>
      </c>
      <c r="L5785" s="98"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98" t="b">
        <f t="shared" si="90"/>
        <v>1</v>
      </c>
    </row>
    <row r="5786" spans="1:13">
      <c r="A5786" s="107">
        <v>99999</v>
      </c>
      <c r="B5786" s="108" t="s">
        <v>4383</v>
      </c>
      <c r="C5786" s="108" t="s">
        <v>4383</v>
      </c>
      <c r="D5786" s="107">
        <v>99999</v>
      </c>
      <c r="E5786" s="108" t="s">
        <v>118</v>
      </c>
      <c r="F5786" s="108" t="s">
        <v>679</v>
      </c>
      <c r="G5786" s="108" t="s">
        <v>664</v>
      </c>
      <c r="H5786" s="108" t="s">
        <v>636</v>
      </c>
      <c r="I5786" s="108" t="s">
        <v>665</v>
      </c>
      <c r="J5786" s="109">
        <v>3461341.4</v>
      </c>
      <c r="K5786" s="107">
        <v>2020</v>
      </c>
      <c r="L5786" s="98"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98" t="b">
        <f t="shared" si="90"/>
        <v>1</v>
      </c>
    </row>
    <row r="5787" spans="1:13">
      <c r="A5787" s="107">
        <v>99999</v>
      </c>
      <c r="B5787" s="108" t="s">
        <v>4383</v>
      </c>
      <c r="C5787" s="108" t="s">
        <v>4383</v>
      </c>
      <c r="D5787" s="107">
        <v>99999</v>
      </c>
      <c r="E5787" s="108" t="s">
        <v>123</v>
      </c>
      <c r="F5787" s="108" t="s">
        <v>603</v>
      </c>
      <c r="G5787" s="108" t="s">
        <v>664</v>
      </c>
      <c r="H5787" s="108" t="s">
        <v>636</v>
      </c>
      <c r="I5787" s="108" t="s">
        <v>665</v>
      </c>
      <c r="J5787" s="109">
        <v>3074911.7</v>
      </c>
      <c r="K5787" s="107">
        <v>2020</v>
      </c>
      <c r="L5787" s="98"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98" t="b">
        <f t="shared" si="90"/>
        <v>1</v>
      </c>
    </row>
    <row r="5788" spans="1:13">
      <c r="A5788" s="107">
        <v>99999</v>
      </c>
      <c r="B5788" s="108" t="s">
        <v>4383</v>
      </c>
      <c r="C5788" s="108" t="s">
        <v>4383</v>
      </c>
      <c r="D5788" s="107">
        <v>99999</v>
      </c>
      <c r="E5788" s="108" t="s">
        <v>123</v>
      </c>
      <c r="F5788" s="108" t="s">
        <v>679</v>
      </c>
      <c r="G5788" s="108" t="s">
        <v>664</v>
      </c>
      <c r="H5788" s="108" t="s">
        <v>636</v>
      </c>
      <c r="I5788" s="108" t="s">
        <v>665</v>
      </c>
      <c r="J5788" s="109">
        <v>55357.688999999998</v>
      </c>
      <c r="K5788" s="107">
        <v>2020</v>
      </c>
      <c r="L5788" s="98"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98" t="b">
        <f t="shared" si="90"/>
        <v>1</v>
      </c>
    </row>
    <row r="5789" spans="1:13">
      <c r="A5789" s="107">
        <v>99999</v>
      </c>
      <c r="B5789" s="108" t="s">
        <v>4383</v>
      </c>
      <c r="C5789" s="108" t="s">
        <v>4383</v>
      </c>
      <c r="D5789" s="107">
        <v>99999</v>
      </c>
      <c r="E5789" s="108" t="s">
        <v>126</v>
      </c>
      <c r="F5789" s="108" t="s">
        <v>603</v>
      </c>
      <c r="G5789" s="108" t="s">
        <v>664</v>
      </c>
      <c r="H5789" s="108" t="s">
        <v>636</v>
      </c>
      <c r="I5789" s="108" t="s">
        <v>665</v>
      </c>
      <c r="J5789" s="109">
        <v>8603317.4000000004</v>
      </c>
      <c r="K5789" s="107">
        <v>2020</v>
      </c>
      <c r="L5789" s="98"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98" t="b">
        <f t="shared" si="90"/>
        <v>1</v>
      </c>
    </row>
    <row r="5790" spans="1:13">
      <c r="A5790" s="107">
        <v>99999</v>
      </c>
      <c r="B5790" s="108" t="s">
        <v>4383</v>
      </c>
      <c r="C5790" s="108" t="s">
        <v>4383</v>
      </c>
      <c r="D5790" s="107">
        <v>99999</v>
      </c>
      <c r="E5790" s="108" t="s">
        <v>129</v>
      </c>
      <c r="F5790" s="108" t="s">
        <v>603</v>
      </c>
      <c r="G5790" s="108" t="s">
        <v>664</v>
      </c>
      <c r="H5790" s="108" t="s">
        <v>636</v>
      </c>
      <c r="I5790" s="108" t="s">
        <v>665</v>
      </c>
      <c r="J5790" s="109">
        <v>10360918</v>
      </c>
      <c r="K5790" s="107">
        <v>2020</v>
      </c>
      <c r="L5790" s="98"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98" t="b">
        <f t="shared" si="90"/>
        <v>1</v>
      </c>
    </row>
    <row r="5791" spans="1:13">
      <c r="A5791" s="107">
        <v>99999</v>
      </c>
      <c r="B5791" s="108" t="s">
        <v>4383</v>
      </c>
      <c r="C5791" s="108" t="s">
        <v>4383</v>
      </c>
      <c r="D5791" s="107">
        <v>99999</v>
      </c>
      <c r="E5791" s="108" t="s">
        <v>132</v>
      </c>
      <c r="F5791" s="108" t="s">
        <v>603</v>
      </c>
      <c r="G5791" s="108" t="s">
        <v>664</v>
      </c>
      <c r="H5791" s="108" t="s">
        <v>636</v>
      </c>
      <c r="I5791" s="108" t="s">
        <v>665</v>
      </c>
      <c r="J5791" s="109">
        <v>1755382.1</v>
      </c>
      <c r="K5791" s="107">
        <v>2020</v>
      </c>
      <c r="L5791" s="98"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98" t="b">
        <f t="shared" si="90"/>
        <v>1</v>
      </c>
    </row>
    <row r="5792" spans="1:13">
      <c r="A5792" s="107">
        <v>99999</v>
      </c>
      <c r="B5792" s="108" t="s">
        <v>4383</v>
      </c>
      <c r="C5792" s="108" t="s">
        <v>4383</v>
      </c>
      <c r="D5792" s="107">
        <v>99999</v>
      </c>
      <c r="E5792" s="108" t="s">
        <v>132</v>
      </c>
      <c r="F5792" s="108" t="s">
        <v>1454</v>
      </c>
      <c r="G5792" s="108" t="s">
        <v>664</v>
      </c>
      <c r="H5792" s="108" t="s">
        <v>636</v>
      </c>
      <c r="I5792" s="108" t="s">
        <v>665</v>
      </c>
      <c r="J5792" s="109">
        <v>1603.992</v>
      </c>
      <c r="K5792" s="107">
        <v>2020</v>
      </c>
      <c r="L5792" s="98"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98" t="b">
        <f t="shared" si="90"/>
        <v>0</v>
      </c>
    </row>
    <row r="5793" spans="1:13">
      <c r="A5793" s="107">
        <v>99999</v>
      </c>
      <c r="B5793" s="108" t="s">
        <v>4383</v>
      </c>
      <c r="C5793" s="108" t="s">
        <v>4383</v>
      </c>
      <c r="D5793" s="107">
        <v>99999</v>
      </c>
      <c r="E5793" s="108" t="s">
        <v>134</v>
      </c>
      <c r="F5793" s="108" t="s">
        <v>603</v>
      </c>
      <c r="G5793" s="108" t="s">
        <v>664</v>
      </c>
      <c r="H5793" s="108" t="s">
        <v>636</v>
      </c>
      <c r="I5793" s="108" t="s">
        <v>665</v>
      </c>
      <c r="J5793" s="109">
        <v>961506.81</v>
      </c>
      <c r="K5793" s="107">
        <v>2020</v>
      </c>
      <c r="L5793" s="98"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98" t="b">
        <f t="shared" si="90"/>
        <v>1</v>
      </c>
    </row>
    <row r="5794" spans="1:13">
      <c r="A5794" s="107">
        <v>99999</v>
      </c>
      <c r="B5794" s="108" t="s">
        <v>4383</v>
      </c>
      <c r="C5794" s="108" t="s">
        <v>4383</v>
      </c>
      <c r="D5794" s="107">
        <v>99999</v>
      </c>
      <c r="E5794" s="108" t="s">
        <v>140</v>
      </c>
      <c r="F5794" s="108" t="s">
        <v>603</v>
      </c>
      <c r="G5794" s="108" t="s">
        <v>664</v>
      </c>
      <c r="H5794" s="108" t="s">
        <v>636</v>
      </c>
      <c r="I5794" s="108" t="s">
        <v>665</v>
      </c>
      <c r="J5794" s="109">
        <v>1144578.2</v>
      </c>
      <c r="K5794" s="107">
        <v>2020</v>
      </c>
      <c r="L5794" s="98"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98" t="b">
        <f t="shared" si="90"/>
        <v>1</v>
      </c>
    </row>
    <row r="5795" spans="1:13">
      <c r="A5795" s="107">
        <v>99999</v>
      </c>
      <c r="B5795" s="108" t="s">
        <v>4383</v>
      </c>
      <c r="C5795" s="108" t="s">
        <v>4383</v>
      </c>
      <c r="D5795" s="107">
        <v>99999</v>
      </c>
      <c r="E5795" s="108" t="s">
        <v>140</v>
      </c>
      <c r="F5795" s="108" t="s">
        <v>679</v>
      </c>
      <c r="G5795" s="108" t="s">
        <v>664</v>
      </c>
      <c r="H5795" s="108" t="s">
        <v>636</v>
      </c>
      <c r="I5795" s="108" t="s">
        <v>665</v>
      </c>
      <c r="J5795" s="109">
        <v>48422.777000000002</v>
      </c>
      <c r="K5795" s="107">
        <v>2020</v>
      </c>
      <c r="L5795" s="98"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98" t="b">
        <f t="shared" si="90"/>
        <v>1</v>
      </c>
    </row>
    <row r="5796" spans="1:13">
      <c r="A5796" s="107">
        <v>99999</v>
      </c>
      <c r="B5796" s="108" t="s">
        <v>4383</v>
      </c>
      <c r="C5796" s="108" t="s">
        <v>4383</v>
      </c>
      <c r="D5796" s="107">
        <v>99999</v>
      </c>
      <c r="E5796" s="108" t="s">
        <v>137</v>
      </c>
      <c r="F5796" s="108" t="s">
        <v>603</v>
      </c>
      <c r="G5796" s="108" t="s">
        <v>664</v>
      </c>
      <c r="H5796" s="108" t="s">
        <v>636</v>
      </c>
      <c r="I5796" s="108" t="s">
        <v>665</v>
      </c>
      <c r="J5796" s="109">
        <v>457519.62</v>
      </c>
      <c r="K5796" s="107">
        <v>2020</v>
      </c>
      <c r="L5796" s="98"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98" t="b">
        <f t="shared" si="90"/>
        <v>1</v>
      </c>
    </row>
    <row r="5797" spans="1:13">
      <c r="A5797" s="107">
        <v>99999</v>
      </c>
      <c r="B5797" s="108" t="s">
        <v>4383</v>
      </c>
      <c r="C5797" s="108" t="s">
        <v>4383</v>
      </c>
      <c r="D5797" s="107">
        <v>99999</v>
      </c>
      <c r="E5797" s="108" t="s">
        <v>137</v>
      </c>
      <c r="F5797" s="108" t="s">
        <v>679</v>
      </c>
      <c r="G5797" s="108" t="s">
        <v>664</v>
      </c>
      <c r="H5797" s="108" t="s">
        <v>636</v>
      </c>
      <c r="I5797" s="108" t="s">
        <v>665</v>
      </c>
      <c r="J5797" s="109">
        <v>875617.26</v>
      </c>
      <c r="K5797" s="107">
        <v>2020</v>
      </c>
      <c r="L5797" s="98"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98" t="b">
        <f t="shared" si="90"/>
        <v>1</v>
      </c>
    </row>
    <row r="5798" spans="1:13">
      <c r="A5798" s="107">
        <v>99999</v>
      </c>
      <c r="B5798" s="108" t="s">
        <v>4383</v>
      </c>
      <c r="C5798" s="108" t="s">
        <v>4383</v>
      </c>
      <c r="D5798" s="107">
        <v>99999</v>
      </c>
      <c r="E5798" s="108" t="s">
        <v>143</v>
      </c>
      <c r="F5798" s="108" t="s">
        <v>603</v>
      </c>
      <c r="G5798" s="108" t="s">
        <v>664</v>
      </c>
      <c r="H5798" s="108" t="s">
        <v>636</v>
      </c>
      <c r="I5798" s="108" t="s">
        <v>665</v>
      </c>
      <c r="J5798" s="109">
        <v>6801797.0999999996</v>
      </c>
      <c r="K5798" s="107">
        <v>2020</v>
      </c>
      <c r="L5798" s="98"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98" t="b">
        <f t="shared" si="90"/>
        <v>1</v>
      </c>
    </row>
    <row r="5799" spans="1:13">
      <c r="A5799" s="107">
        <v>99999</v>
      </c>
      <c r="B5799" s="108" t="s">
        <v>4383</v>
      </c>
      <c r="C5799" s="108" t="s">
        <v>4383</v>
      </c>
      <c r="D5799" s="107">
        <v>99999</v>
      </c>
      <c r="E5799" s="108" t="s">
        <v>143</v>
      </c>
      <c r="F5799" s="108" t="s">
        <v>679</v>
      </c>
      <c r="G5799" s="108" t="s">
        <v>664</v>
      </c>
      <c r="H5799" s="108" t="s">
        <v>636</v>
      </c>
      <c r="I5799" s="108" t="s">
        <v>665</v>
      </c>
      <c r="J5799" s="109">
        <v>395335.32</v>
      </c>
      <c r="K5799" s="107">
        <v>2020</v>
      </c>
      <c r="L5799" s="98"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98" t="b">
        <f t="shared" si="90"/>
        <v>1</v>
      </c>
    </row>
    <row r="5800" spans="1:13">
      <c r="A5800" s="107">
        <v>99999</v>
      </c>
      <c r="B5800" s="108" t="s">
        <v>4383</v>
      </c>
      <c r="C5800" s="108" t="s">
        <v>4383</v>
      </c>
      <c r="D5800" s="107">
        <v>99999</v>
      </c>
      <c r="E5800" s="108" t="s">
        <v>148</v>
      </c>
      <c r="F5800" s="108" t="s">
        <v>603</v>
      </c>
      <c r="G5800" s="108" t="s">
        <v>664</v>
      </c>
      <c r="H5800" s="108" t="s">
        <v>636</v>
      </c>
      <c r="I5800" s="108" t="s">
        <v>665</v>
      </c>
      <c r="J5800" s="109">
        <v>2533643.7000000002</v>
      </c>
      <c r="K5800" s="107">
        <v>2020</v>
      </c>
      <c r="L5800" s="98"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98" t="b">
        <f t="shared" si="90"/>
        <v>1</v>
      </c>
    </row>
    <row r="5801" spans="1:13">
      <c r="A5801" s="107">
        <v>99999</v>
      </c>
      <c r="B5801" s="108" t="s">
        <v>4383</v>
      </c>
      <c r="C5801" s="108" t="s">
        <v>4383</v>
      </c>
      <c r="D5801" s="107">
        <v>99999</v>
      </c>
      <c r="E5801" s="108" t="s">
        <v>148</v>
      </c>
      <c r="F5801" s="108" t="s">
        <v>679</v>
      </c>
      <c r="G5801" s="108" t="s">
        <v>664</v>
      </c>
      <c r="H5801" s="108" t="s">
        <v>636</v>
      </c>
      <c r="I5801" s="108" t="s">
        <v>665</v>
      </c>
      <c r="J5801" s="109">
        <v>162125.12</v>
      </c>
      <c r="K5801" s="107">
        <v>2020</v>
      </c>
      <c r="L5801" s="98"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98" t="b">
        <f t="shared" si="90"/>
        <v>1</v>
      </c>
    </row>
    <row r="5802" spans="1:13">
      <c r="A5802" s="107">
        <v>99999</v>
      </c>
      <c r="B5802" s="108" t="s">
        <v>4383</v>
      </c>
      <c r="C5802" s="108" t="s">
        <v>4383</v>
      </c>
      <c r="D5802" s="107">
        <v>99999</v>
      </c>
      <c r="E5802" s="108" t="s">
        <v>148</v>
      </c>
      <c r="F5802" s="108" t="s">
        <v>1570</v>
      </c>
      <c r="G5802" s="108" t="s">
        <v>664</v>
      </c>
      <c r="H5802" s="108" t="s">
        <v>636</v>
      </c>
      <c r="I5802" s="108" t="s">
        <v>665</v>
      </c>
      <c r="J5802" s="109">
        <v>18967.516</v>
      </c>
      <c r="K5802" s="107">
        <v>2020</v>
      </c>
      <c r="L5802" s="98"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98" t="b">
        <f t="shared" si="90"/>
        <v>0</v>
      </c>
    </row>
    <row r="5803" spans="1:13">
      <c r="A5803" s="107">
        <v>99999</v>
      </c>
      <c r="B5803" s="108" t="s">
        <v>4383</v>
      </c>
      <c r="C5803" s="108" t="s">
        <v>4383</v>
      </c>
      <c r="D5803" s="107">
        <v>99999</v>
      </c>
      <c r="E5803" s="108" t="s">
        <v>148</v>
      </c>
      <c r="F5803" s="108" t="s">
        <v>924</v>
      </c>
      <c r="G5803" s="108" t="s">
        <v>664</v>
      </c>
      <c r="H5803" s="108" t="s">
        <v>636</v>
      </c>
      <c r="I5803" s="108" t="s">
        <v>665</v>
      </c>
      <c r="J5803" s="109">
        <v>20362.448</v>
      </c>
      <c r="K5803" s="107">
        <v>2020</v>
      </c>
      <c r="L5803" s="98"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98" t="b">
        <f t="shared" si="90"/>
        <v>0</v>
      </c>
    </row>
    <row r="5804" spans="1:13">
      <c r="A5804" s="107">
        <v>99999</v>
      </c>
      <c r="B5804" s="108" t="s">
        <v>4383</v>
      </c>
      <c r="C5804" s="108" t="s">
        <v>4383</v>
      </c>
      <c r="D5804" s="107">
        <v>99999</v>
      </c>
      <c r="E5804" s="108" t="s">
        <v>146</v>
      </c>
      <c r="F5804" s="108" t="s">
        <v>603</v>
      </c>
      <c r="G5804" s="108" t="s">
        <v>664</v>
      </c>
      <c r="H5804" s="108" t="s">
        <v>636</v>
      </c>
      <c r="I5804" s="108" t="s">
        <v>665</v>
      </c>
      <c r="J5804" s="109">
        <v>744310.29</v>
      </c>
      <c r="K5804" s="107">
        <v>2020</v>
      </c>
      <c r="L5804" s="98"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98" t="b">
        <f t="shared" si="90"/>
        <v>1</v>
      </c>
    </row>
    <row r="5805" spans="1:13">
      <c r="A5805" s="107">
        <v>99999</v>
      </c>
      <c r="B5805" s="108" t="s">
        <v>4383</v>
      </c>
      <c r="C5805" s="108" t="s">
        <v>4383</v>
      </c>
      <c r="D5805" s="107">
        <v>99999</v>
      </c>
      <c r="E5805" s="108" t="s">
        <v>146</v>
      </c>
      <c r="F5805" s="108" t="s">
        <v>679</v>
      </c>
      <c r="G5805" s="108" t="s">
        <v>664</v>
      </c>
      <c r="H5805" s="108" t="s">
        <v>636</v>
      </c>
      <c r="I5805" s="108" t="s">
        <v>665</v>
      </c>
      <c r="J5805" s="109">
        <v>424093.58</v>
      </c>
      <c r="K5805" s="107">
        <v>2020</v>
      </c>
      <c r="L5805" s="98"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98" t="b">
        <f t="shared" si="90"/>
        <v>1</v>
      </c>
    </row>
    <row r="5806" spans="1:13">
      <c r="A5806" s="107">
        <v>99999</v>
      </c>
      <c r="B5806" s="108" t="s">
        <v>4383</v>
      </c>
      <c r="C5806" s="108" t="s">
        <v>4383</v>
      </c>
      <c r="D5806" s="107">
        <v>99999</v>
      </c>
      <c r="E5806" s="108" t="s">
        <v>146</v>
      </c>
      <c r="F5806" s="108" t="s">
        <v>1570</v>
      </c>
      <c r="G5806" s="108" t="s">
        <v>664</v>
      </c>
      <c r="H5806" s="108" t="s">
        <v>636</v>
      </c>
      <c r="I5806" s="108" t="s">
        <v>665</v>
      </c>
      <c r="J5806" s="109">
        <v>569603.29</v>
      </c>
      <c r="K5806" s="107">
        <v>2020</v>
      </c>
      <c r="L5806" s="98"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98" t="b">
        <f t="shared" si="90"/>
        <v>0</v>
      </c>
    </row>
    <row r="5807" spans="1:13">
      <c r="A5807" s="107">
        <v>99999</v>
      </c>
      <c r="B5807" s="108" t="s">
        <v>4383</v>
      </c>
      <c r="C5807" s="108" t="s">
        <v>4383</v>
      </c>
      <c r="D5807" s="107">
        <v>99999</v>
      </c>
      <c r="E5807" s="108" t="s">
        <v>151</v>
      </c>
      <c r="F5807" s="108" t="s">
        <v>603</v>
      </c>
      <c r="G5807" s="108" t="s">
        <v>664</v>
      </c>
      <c r="H5807" s="108" t="s">
        <v>636</v>
      </c>
      <c r="I5807" s="108" t="s">
        <v>665</v>
      </c>
      <c r="J5807" s="109">
        <v>1092166.2</v>
      </c>
      <c r="K5807" s="107">
        <v>2020</v>
      </c>
      <c r="L5807" s="98"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98" t="b">
        <f t="shared" si="90"/>
        <v>1</v>
      </c>
    </row>
    <row r="5808" spans="1:13">
      <c r="A5808" s="107">
        <v>99999</v>
      </c>
      <c r="B5808" s="108" t="s">
        <v>4383</v>
      </c>
      <c r="C5808" s="108" t="s">
        <v>4383</v>
      </c>
      <c r="D5808" s="107">
        <v>99999</v>
      </c>
      <c r="E5808" s="108" t="s">
        <v>21</v>
      </c>
      <c r="F5808" s="108" t="s">
        <v>603</v>
      </c>
      <c r="G5808" s="108" t="s">
        <v>649</v>
      </c>
      <c r="H5808" s="108" t="s">
        <v>606</v>
      </c>
      <c r="I5808" s="108" t="s">
        <v>607</v>
      </c>
      <c r="J5808" s="109">
        <v>0</v>
      </c>
      <c r="K5808" s="107">
        <v>2020</v>
      </c>
      <c r="L5808" s="98"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98" t="b">
        <f t="shared" si="90"/>
        <v>1</v>
      </c>
    </row>
    <row r="5809" spans="1:13">
      <c r="A5809" s="107">
        <v>99999</v>
      </c>
      <c r="B5809" s="108" t="s">
        <v>4383</v>
      </c>
      <c r="C5809" s="108" t="s">
        <v>4383</v>
      </c>
      <c r="D5809" s="107">
        <v>99999</v>
      </c>
      <c r="E5809" s="108" t="s">
        <v>45</v>
      </c>
      <c r="F5809" s="108" t="s">
        <v>603</v>
      </c>
      <c r="G5809" s="108" t="s">
        <v>649</v>
      </c>
      <c r="H5809" s="108" t="s">
        <v>606</v>
      </c>
      <c r="I5809" s="108" t="s">
        <v>607</v>
      </c>
      <c r="J5809" s="109">
        <v>0</v>
      </c>
      <c r="K5809" s="107">
        <v>2020</v>
      </c>
      <c r="L5809" s="98"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98" t="b">
        <f t="shared" si="90"/>
        <v>1</v>
      </c>
    </row>
    <row r="5810" spans="1:13">
      <c r="A5810" s="107">
        <v>99999</v>
      </c>
      <c r="B5810" s="108" t="s">
        <v>4383</v>
      </c>
      <c r="C5810" s="108" t="s">
        <v>4383</v>
      </c>
      <c r="D5810" s="107">
        <v>99999</v>
      </c>
      <c r="E5810" s="108" t="s">
        <v>48</v>
      </c>
      <c r="F5810" s="108" t="s">
        <v>603</v>
      </c>
      <c r="G5810" s="108" t="s">
        <v>649</v>
      </c>
      <c r="H5810" s="108" t="s">
        <v>606</v>
      </c>
      <c r="I5810" s="108" t="s">
        <v>607</v>
      </c>
      <c r="J5810" s="109">
        <v>0</v>
      </c>
      <c r="K5810" s="107">
        <v>2020</v>
      </c>
      <c r="L5810" s="98"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98" t="b">
        <f t="shared" si="90"/>
        <v>1</v>
      </c>
    </row>
    <row r="5811" spans="1:13">
      <c r="A5811" s="107">
        <v>99999</v>
      </c>
      <c r="B5811" s="108" t="s">
        <v>4383</v>
      </c>
      <c r="C5811" s="108" t="s">
        <v>4383</v>
      </c>
      <c r="D5811" s="107">
        <v>99999</v>
      </c>
      <c r="E5811" s="108" t="s">
        <v>148</v>
      </c>
      <c r="F5811" s="108" t="s">
        <v>1454</v>
      </c>
      <c r="G5811" s="108" t="s">
        <v>649</v>
      </c>
      <c r="H5811" s="108" t="s">
        <v>606</v>
      </c>
      <c r="I5811" s="108" t="s">
        <v>607</v>
      </c>
      <c r="J5811" s="109">
        <v>0</v>
      </c>
      <c r="K5811" s="107">
        <v>2020</v>
      </c>
      <c r="L5811" s="98"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98" t="b">
        <f t="shared" si="90"/>
        <v>0</v>
      </c>
    </row>
    <row r="5812" spans="1:13">
      <c r="A5812" s="107">
        <v>99999</v>
      </c>
      <c r="B5812" s="108" t="s">
        <v>4383</v>
      </c>
      <c r="C5812" s="108" t="s">
        <v>4383</v>
      </c>
      <c r="D5812" s="107">
        <v>99999</v>
      </c>
      <c r="E5812" s="108" t="s">
        <v>6</v>
      </c>
      <c r="F5812" s="108" t="s">
        <v>603</v>
      </c>
      <c r="G5812" s="108" t="s">
        <v>649</v>
      </c>
      <c r="H5812" s="108" t="s">
        <v>612</v>
      </c>
      <c r="I5812" s="108" t="s">
        <v>612</v>
      </c>
      <c r="J5812" s="109">
        <v>221806.37</v>
      </c>
      <c r="K5812" s="107">
        <v>2020</v>
      </c>
      <c r="L5812" s="98"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98" t="b">
        <f t="shared" si="90"/>
        <v>1</v>
      </c>
    </row>
    <row r="5813" spans="1:13">
      <c r="A5813" s="107">
        <v>99999</v>
      </c>
      <c r="B5813" s="108" t="s">
        <v>4383</v>
      </c>
      <c r="C5813" s="108" t="s">
        <v>4383</v>
      </c>
      <c r="D5813" s="107">
        <v>99999</v>
      </c>
      <c r="E5813" s="108" t="s">
        <v>6</v>
      </c>
      <c r="F5813" s="108" t="s">
        <v>603</v>
      </c>
      <c r="G5813" s="108" t="s">
        <v>649</v>
      </c>
      <c r="H5813" s="108" t="s">
        <v>612</v>
      </c>
      <c r="I5813" s="108" t="s">
        <v>612</v>
      </c>
      <c r="J5813" s="109">
        <v>22776.278999999999</v>
      </c>
      <c r="K5813" s="107">
        <v>2020</v>
      </c>
      <c r="L5813" s="98"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98" t="b">
        <f t="shared" si="90"/>
        <v>1</v>
      </c>
    </row>
    <row r="5814" spans="1:13">
      <c r="A5814" s="107">
        <v>99999</v>
      </c>
      <c r="B5814" s="108" t="s">
        <v>4383</v>
      </c>
      <c r="C5814" s="108" t="s">
        <v>4383</v>
      </c>
      <c r="D5814" s="107">
        <v>99999</v>
      </c>
      <c r="E5814" s="108" t="s">
        <v>6</v>
      </c>
      <c r="F5814" s="108" t="s">
        <v>679</v>
      </c>
      <c r="G5814" s="108" t="s">
        <v>649</v>
      </c>
      <c r="H5814" s="108" t="s">
        <v>612</v>
      </c>
      <c r="I5814" s="108" t="s">
        <v>612</v>
      </c>
      <c r="J5814" s="109">
        <v>2250.4499999999998</v>
      </c>
      <c r="K5814" s="107">
        <v>2020</v>
      </c>
      <c r="L5814" s="98"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98" t="b">
        <f t="shared" si="90"/>
        <v>1</v>
      </c>
    </row>
    <row r="5815" spans="1:13">
      <c r="A5815" s="107">
        <v>99999</v>
      </c>
      <c r="B5815" s="108" t="s">
        <v>4383</v>
      </c>
      <c r="C5815" s="108" t="s">
        <v>4383</v>
      </c>
      <c r="D5815" s="107">
        <v>99999</v>
      </c>
      <c r="E5815" s="108" t="s">
        <v>6</v>
      </c>
      <c r="F5815" s="108" t="s">
        <v>973</v>
      </c>
      <c r="G5815" s="108" t="s">
        <v>649</v>
      </c>
      <c r="H5815" s="108" t="s">
        <v>612</v>
      </c>
      <c r="I5815" s="108" t="s">
        <v>612</v>
      </c>
      <c r="J5815" s="109">
        <v>251.35900000000001</v>
      </c>
      <c r="K5815" s="107">
        <v>2020</v>
      </c>
      <c r="L5815" s="98"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98" t="b">
        <f t="shared" si="90"/>
        <v>0</v>
      </c>
    </row>
    <row r="5816" spans="1:13">
      <c r="A5816" s="107">
        <v>99999</v>
      </c>
      <c r="B5816" s="108" t="s">
        <v>4383</v>
      </c>
      <c r="C5816" s="108" t="s">
        <v>4383</v>
      </c>
      <c r="D5816" s="107">
        <v>99999</v>
      </c>
      <c r="E5816" s="108" t="s">
        <v>6</v>
      </c>
      <c r="F5816" s="108" t="s">
        <v>1570</v>
      </c>
      <c r="G5816" s="108" t="s">
        <v>649</v>
      </c>
      <c r="H5816" s="108" t="s">
        <v>612</v>
      </c>
      <c r="I5816" s="108" t="s">
        <v>612</v>
      </c>
      <c r="J5816" s="109">
        <v>24303.991000000002</v>
      </c>
      <c r="K5816" s="107">
        <v>2020</v>
      </c>
      <c r="L5816" s="98"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98" t="b">
        <f t="shared" si="90"/>
        <v>0</v>
      </c>
    </row>
    <row r="5817" spans="1:13">
      <c r="A5817" s="107">
        <v>99999</v>
      </c>
      <c r="B5817" s="108" t="s">
        <v>4383</v>
      </c>
      <c r="C5817" s="108" t="s">
        <v>4383</v>
      </c>
      <c r="D5817" s="107">
        <v>99999</v>
      </c>
      <c r="E5817" s="108" t="s">
        <v>3</v>
      </c>
      <c r="F5817" s="108" t="s">
        <v>603</v>
      </c>
      <c r="G5817" s="108" t="s">
        <v>649</v>
      </c>
      <c r="H5817" s="108" t="s">
        <v>612</v>
      </c>
      <c r="I5817" s="108" t="s">
        <v>612</v>
      </c>
      <c r="J5817" s="109">
        <v>0</v>
      </c>
      <c r="K5817" s="107">
        <v>2020</v>
      </c>
      <c r="L5817" s="98"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98" t="b">
        <f t="shared" si="90"/>
        <v>1</v>
      </c>
    </row>
    <row r="5818" spans="1:13">
      <c r="A5818" s="107">
        <v>99999</v>
      </c>
      <c r="B5818" s="108" t="s">
        <v>4383</v>
      </c>
      <c r="C5818" s="108" t="s">
        <v>4383</v>
      </c>
      <c r="D5818" s="107">
        <v>99999</v>
      </c>
      <c r="E5818" s="108" t="s">
        <v>3</v>
      </c>
      <c r="F5818" s="108" t="s">
        <v>679</v>
      </c>
      <c r="G5818" s="108" t="s">
        <v>649</v>
      </c>
      <c r="H5818" s="108" t="s">
        <v>612</v>
      </c>
      <c r="I5818" s="108" t="s">
        <v>612</v>
      </c>
      <c r="J5818" s="109">
        <v>776.85699999999997</v>
      </c>
      <c r="K5818" s="107">
        <v>2020</v>
      </c>
      <c r="L5818" s="98"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98" t="b">
        <f t="shared" si="90"/>
        <v>1</v>
      </c>
    </row>
    <row r="5819" spans="1:13">
      <c r="A5819" s="107">
        <v>99999</v>
      </c>
      <c r="B5819" s="108" t="s">
        <v>4383</v>
      </c>
      <c r="C5819" s="108" t="s">
        <v>4383</v>
      </c>
      <c r="D5819" s="107">
        <v>99999</v>
      </c>
      <c r="E5819" s="108" t="s">
        <v>14</v>
      </c>
      <c r="F5819" s="108" t="s">
        <v>603</v>
      </c>
      <c r="G5819" s="108" t="s">
        <v>649</v>
      </c>
      <c r="H5819" s="108" t="s">
        <v>612</v>
      </c>
      <c r="I5819" s="108" t="s">
        <v>612</v>
      </c>
      <c r="J5819" s="109">
        <v>7.069</v>
      </c>
      <c r="K5819" s="107">
        <v>2020</v>
      </c>
      <c r="L5819" s="98"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98" t="b">
        <f t="shared" si="90"/>
        <v>1</v>
      </c>
    </row>
    <row r="5820" spans="1:13">
      <c r="A5820" s="107">
        <v>99999</v>
      </c>
      <c r="B5820" s="108" t="s">
        <v>4383</v>
      </c>
      <c r="C5820" s="108" t="s">
        <v>4383</v>
      </c>
      <c r="D5820" s="107">
        <v>99999</v>
      </c>
      <c r="E5820" s="108" t="s">
        <v>10</v>
      </c>
      <c r="F5820" s="108" t="s">
        <v>603</v>
      </c>
      <c r="G5820" s="108" t="s">
        <v>649</v>
      </c>
      <c r="H5820" s="108" t="s">
        <v>612</v>
      </c>
      <c r="I5820" s="108" t="s">
        <v>612</v>
      </c>
      <c r="J5820" s="109">
        <v>0</v>
      </c>
      <c r="K5820" s="107">
        <v>2020</v>
      </c>
      <c r="L5820" s="98"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98" t="b">
        <f t="shared" si="90"/>
        <v>1</v>
      </c>
    </row>
    <row r="5821" spans="1:13">
      <c r="A5821" s="107">
        <v>99999</v>
      </c>
      <c r="B5821" s="108" t="s">
        <v>4383</v>
      </c>
      <c r="C5821" s="108" t="s">
        <v>4383</v>
      </c>
      <c r="D5821" s="107">
        <v>99999</v>
      </c>
      <c r="E5821" s="108" t="s">
        <v>10</v>
      </c>
      <c r="F5821" s="108" t="s">
        <v>1454</v>
      </c>
      <c r="G5821" s="108" t="s">
        <v>649</v>
      </c>
      <c r="H5821" s="108" t="s">
        <v>612</v>
      </c>
      <c r="I5821" s="108" t="s">
        <v>612</v>
      </c>
      <c r="J5821" s="109">
        <v>7.5140000000000002</v>
      </c>
      <c r="K5821" s="107">
        <v>2020</v>
      </c>
      <c r="L5821" s="98"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98" t="b">
        <f t="shared" si="90"/>
        <v>0</v>
      </c>
    </row>
    <row r="5822" spans="1:13">
      <c r="A5822" s="107">
        <v>99999</v>
      </c>
      <c r="B5822" s="108" t="s">
        <v>4383</v>
      </c>
      <c r="C5822" s="108" t="s">
        <v>4383</v>
      </c>
      <c r="D5822" s="107">
        <v>99999</v>
      </c>
      <c r="E5822" s="108" t="s">
        <v>16</v>
      </c>
      <c r="F5822" s="108" t="s">
        <v>603</v>
      </c>
      <c r="G5822" s="108" t="s">
        <v>649</v>
      </c>
      <c r="H5822" s="108" t="s">
        <v>612</v>
      </c>
      <c r="I5822" s="108" t="s">
        <v>612</v>
      </c>
      <c r="J5822" s="109">
        <v>219.93899999999999</v>
      </c>
      <c r="K5822" s="107">
        <v>2020</v>
      </c>
      <c r="L5822" s="98"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98" t="b">
        <f t="shared" si="90"/>
        <v>1</v>
      </c>
    </row>
    <row r="5823" spans="1:13">
      <c r="A5823" s="107">
        <v>99999</v>
      </c>
      <c r="B5823" s="108" t="s">
        <v>4383</v>
      </c>
      <c r="C5823" s="108" t="s">
        <v>4383</v>
      </c>
      <c r="D5823" s="107">
        <v>99999</v>
      </c>
      <c r="E5823" s="108" t="s">
        <v>16</v>
      </c>
      <c r="F5823" s="108" t="s">
        <v>679</v>
      </c>
      <c r="G5823" s="108" t="s">
        <v>649</v>
      </c>
      <c r="H5823" s="108" t="s">
        <v>612</v>
      </c>
      <c r="I5823" s="108" t="s">
        <v>612</v>
      </c>
      <c r="J5823" s="109">
        <v>0</v>
      </c>
      <c r="K5823" s="107">
        <v>2020</v>
      </c>
      <c r="L5823" s="98"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98" t="b">
        <f t="shared" si="90"/>
        <v>1</v>
      </c>
    </row>
    <row r="5824" spans="1:13">
      <c r="A5824" s="107">
        <v>99999</v>
      </c>
      <c r="B5824" s="108" t="s">
        <v>4383</v>
      </c>
      <c r="C5824" s="108" t="s">
        <v>4383</v>
      </c>
      <c r="D5824" s="107">
        <v>99999</v>
      </c>
      <c r="E5824" s="108" t="s">
        <v>16</v>
      </c>
      <c r="F5824" s="108" t="s">
        <v>1454</v>
      </c>
      <c r="G5824" s="108" t="s">
        <v>649</v>
      </c>
      <c r="H5824" s="108" t="s">
        <v>612</v>
      </c>
      <c r="I5824" s="108" t="s">
        <v>612</v>
      </c>
      <c r="J5824" s="109">
        <v>0</v>
      </c>
      <c r="K5824" s="107">
        <v>2020</v>
      </c>
      <c r="L5824" s="98"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98" t="b">
        <f t="shared" si="90"/>
        <v>0</v>
      </c>
    </row>
    <row r="5825" spans="1:13">
      <c r="A5825" s="107">
        <v>99999</v>
      </c>
      <c r="B5825" s="108" t="s">
        <v>4383</v>
      </c>
      <c r="C5825" s="108" t="s">
        <v>4383</v>
      </c>
      <c r="D5825" s="107">
        <v>99999</v>
      </c>
      <c r="E5825" s="108" t="s">
        <v>16</v>
      </c>
      <c r="F5825" s="108" t="s">
        <v>973</v>
      </c>
      <c r="G5825" s="108" t="s">
        <v>649</v>
      </c>
      <c r="H5825" s="108" t="s">
        <v>612</v>
      </c>
      <c r="I5825" s="108" t="s">
        <v>612</v>
      </c>
      <c r="J5825" s="109">
        <v>3.0110000000000001</v>
      </c>
      <c r="K5825" s="107">
        <v>2020</v>
      </c>
      <c r="L5825" s="98"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98" t="b">
        <f t="shared" si="90"/>
        <v>0</v>
      </c>
    </row>
    <row r="5826" spans="1:13">
      <c r="A5826" s="107">
        <v>99999</v>
      </c>
      <c r="B5826" s="108" t="s">
        <v>4383</v>
      </c>
      <c r="C5826" s="108" t="s">
        <v>4383</v>
      </c>
      <c r="D5826" s="107">
        <v>99999</v>
      </c>
      <c r="E5826" s="108" t="s">
        <v>16</v>
      </c>
      <c r="F5826" s="108" t="s">
        <v>1570</v>
      </c>
      <c r="G5826" s="108" t="s">
        <v>649</v>
      </c>
      <c r="H5826" s="108" t="s">
        <v>612</v>
      </c>
      <c r="I5826" s="108" t="s">
        <v>612</v>
      </c>
      <c r="J5826" s="109">
        <v>0</v>
      </c>
      <c r="K5826" s="107">
        <v>2020</v>
      </c>
      <c r="L5826" s="98"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98" t="b">
        <f t="shared" si="90"/>
        <v>0</v>
      </c>
    </row>
    <row r="5827" spans="1:13">
      <c r="A5827" s="107">
        <v>99999</v>
      </c>
      <c r="B5827" s="108" t="s">
        <v>4383</v>
      </c>
      <c r="C5827" s="108" t="s">
        <v>4383</v>
      </c>
      <c r="D5827" s="107">
        <v>99999</v>
      </c>
      <c r="E5827" s="108" t="s">
        <v>21</v>
      </c>
      <c r="F5827" s="108" t="s">
        <v>603</v>
      </c>
      <c r="G5827" s="108" t="s">
        <v>649</v>
      </c>
      <c r="H5827" s="108" t="s">
        <v>612</v>
      </c>
      <c r="I5827" s="108" t="s">
        <v>612</v>
      </c>
      <c r="J5827" s="109">
        <v>263.14699999999999</v>
      </c>
      <c r="K5827" s="107">
        <v>2020</v>
      </c>
      <c r="L5827" s="98"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98" t="b">
        <f t="shared" si="90"/>
        <v>1</v>
      </c>
    </row>
    <row r="5828" spans="1:13">
      <c r="A5828" s="107">
        <v>99999</v>
      </c>
      <c r="B5828" s="108" t="s">
        <v>4383</v>
      </c>
      <c r="C5828" s="108" t="s">
        <v>4383</v>
      </c>
      <c r="D5828" s="107">
        <v>99999</v>
      </c>
      <c r="E5828" s="108" t="s">
        <v>24</v>
      </c>
      <c r="F5828" s="108" t="s">
        <v>603</v>
      </c>
      <c r="G5828" s="108" t="s">
        <v>649</v>
      </c>
      <c r="H5828" s="108" t="s">
        <v>612</v>
      </c>
      <c r="I5828" s="108" t="s">
        <v>612</v>
      </c>
      <c r="J5828" s="109">
        <v>1847.4839999999999</v>
      </c>
      <c r="K5828" s="107">
        <v>2020</v>
      </c>
      <c r="L5828" s="98"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98" t="b">
        <f t="shared" si="90"/>
        <v>1</v>
      </c>
    </row>
    <row r="5829" spans="1:13">
      <c r="A5829" s="107">
        <v>99999</v>
      </c>
      <c r="B5829" s="108" t="s">
        <v>4383</v>
      </c>
      <c r="C5829" s="108" t="s">
        <v>4383</v>
      </c>
      <c r="D5829" s="107">
        <v>99999</v>
      </c>
      <c r="E5829" s="108" t="s">
        <v>24</v>
      </c>
      <c r="F5829" s="108" t="s">
        <v>679</v>
      </c>
      <c r="G5829" s="108" t="s">
        <v>649</v>
      </c>
      <c r="H5829" s="108" t="s">
        <v>612</v>
      </c>
      <c r="I5829" s="108" t="s">
        <v>612</v>
      </c>
      <c r="J5829" s="109">
        <v>29.065000000000001</v>
      </c>
      <c r="K5829" s="107">
        <v>2020</v>
      </c>
      <c r="L5829" s="98"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98" t="b">
        <f t="shared" si="90"/>
        <v>1</v>
      </c>
    </row>
    <row r="5830" spans="1:13">
      <c r="A5830" s="107">
        <v>99999</v>
      </c>
      <c r="B5830" s="108" t="s">
        <v>4383</v>
      </c>
      <c r="C5830" s="108" t="s">
        <v>4383</v>
      </c>
      <c r="D5830" s="107">
        <v>99999</v>
      </c>
      <c r="E5830" s="108" t="s">
        <v>24</v>
      </c>
      <c r="F5830" s="108" t="s">
        <v>973</v>
      </c>
      <c r="G5830" s="108" t="s">
        <v>649</v>
      </c>
      <c r="H5830" s="108" t="s">
        <v>612</v>
      </c>
      <c r="I5830" s="108" t="s">
        <v>612</v>
      </c>
      <c r="J5830" s="109">
        <v>0</v>
      </c>
      <c r="K5830" s="107">
        <v>2020</v>
      </c>
      <c r="L5830" s="98"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98" t="b">
        <f t="shared" si="90"/>
        <v>0</v>
      </c>
    </row>
    <row r="5831" spans="1:13">
      <c r="A5831" s="107">
        <v>99999</v>
      </c>
      <c r="B5831" s="108" t="s">
        <v>4383</v>
      </c>
      <c r="C5831" s="108" t="s">
        <v>4383</v>
      </c>
      <c r="D5831" s="107">
        <v>99999</v>
      </c>
      <c r="E5831" s="108" t="s">
        <v>31</v>
      </c>
      <c r="F5831" s="108" t="s">
        <v>603</v>
      </c>
      <c r="G5831" s="108" t="s">
        <v>649</v>
      </c>
      <c r="H5831" s="108" t="s">
        <v>612</v>
      </c>
      <c r="I5831" s="108" t="s">
        <v>612</v>
      </c>
      <c r="J5831" s="109">
        <v>953.07799999999997</v>
      </c>
      <c r="K5831" s="107">
        <v>2020</v>
      </c>
      <c r="L5831" s="98"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98" t="b">
        <f t="shared" si="90"/>
        <v>1</v>
      </c>
    </row>
    <row r="5832" spans="1:13">
      <c r="A5832" s="107">
        <v>99999</v>
      </c>
      <c r="B5832" s="108" t="s">
        <v>4383</v>
      </c>
      <c r="C5832" s="108" t="s">
        <v>4383</v>
      </c>
      <c r="D5832" s="107">
        <v>99999</v>
      </c>
      <c r="E5832" s="108" t="s">
        <v>31</v>
      </c>
      <c r="F5832" s="108" t="s">
        <v>603</v>
      </c>
      <c r="G5832" s="108" t="s">
        <v>649</v>
      </c>
      <c r="H5832" s="108" t="s">
        <v>612</v>
      </c>
      <c r="I5832" s="108" t="s">
        <v>612</v>
      </c>
      <c r="J5832" s="109">
        <v>0</v>
      </c>
      <c r="K5832" s="107">
        <v>2020</v>
      </c>
      <c r="L5832" s="98"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98"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07">
        <v>99999</v>
      </c>
      <c r="B5833" s="108" t="s">
        <v>4383</v>
      </c>
      <c r="C5833" s="108" t="s">
        <v>4383</v>
      </c>
      <c r="D5833" s="107">
        <v>99999</v>
      </c>
      <c r="E5833" s="108" t="s">
        <v>35</v>
      </c>
      <c r="F5833" s="108" t="s">
        <v>603</v>
      </c>
      <c r="G5833" s="108" t="s">
        <v>649</v>
      </c>
      <c r="H5833" s="108" t="s">
        <v>612</v>
      </c>
      <c r="I5833" s="108" t="s">
        <v>612</v>
      </c>
      <c r="J5833" s="109">
        <v>36.133000000000003</v>
      </c>
      <c r="K5833" s="107">
        <v>2020</v>
      </c>
      <c r="L5833" s="98"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98" t="b">
        <f t="shared" si="91"/>
        <v>1</v>
      </c>
    </row>
    <row r="5834" spans="1:13">
      <c r="A5834" s="107">
        <v>99999</v>
      </c>
      <c r="B5834" s="108" t="s">
        <v>4383</v>
      </c>
      <c r="C5834" s="108" t="s">
        <v>4383</v>
      </c>
      <c r="D5834" s="107">
        <v>99999</v>
      </c>
      <c r="E5834" s="108" t="s">
        <v>35</v>
      </c>
      <c r="F5834" s="108" t="s">
        <v>679</v>
      </c>
      <c r="G5834" s="108" t="s">
        <v>649</v>
      </c>
      <c r="H5834" s="108" t="s">
        <v>612</v>
      </c>
      <c r="I5834" s="108" t="s">
        <v>612</v>
      </c>
      <c r="J5834" s="109">
        <v>0</v>
      </c>
      <c r="K5834" s="107">
        <v>2020</v>
      </c>
      <c r="L5834" s="98"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98" t="b">
        <f t="shared" si="91"/>
        <v>1</v>
      </c>
    </row>
    <row r="5835" spans="1:13">
      <c r="A5835" s="107">
        <v>99999</v>
      </c>
      <c r="B5835" s="108" t="s">
        <v>4383</v>
      </c>
      <c r="C5835" s="108" t="s">
        <v>4383</v>
      </c>
      <c r="D5835" s="107">
        <v>99999</v>
      </c>
      <c r="E5835" s="108" t="s">
        <v>35</v>
      </c>
      <c r="F5835" s="108" t="s">
        <v>1454</v>
      </c>
      <c r="G5835" s="108" t="s">
        <v>649</v>
      </c>
      <c r="H5835" s="108" t="s">
        <v>612</v>
      </c>
      <c r="I5835" s="108" t="s">
        <v>612</v>
      </c>
      <c r="J5835" s="109">
        <v>85.247</v>
      </c>
      <c r="K5835" s="107">
        <v>2020</v>
      </c>
      <c r="L5835" s="98"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98" t="b">
        <f t="shared" si="91"/>
        <v>0</v>
      </c>
    </row>
    <row r="5836" spans="1:13">
      <c r="A5836" s="107">
        <v>99999</v>
      </c>
      <c r="B5836" s="108" t="s">
        <v>4383</v>
      </c>
      <c r="C5836" s="108" t="s">
        <v>4383</v>
      </c>
      <c r="D5836" s="107">
        <v>99999</v>
      </c>
      <c r="E5836" s="108" t="s">
        <v>35</v>
      </c>
      <c r="F5836" s="108" t="s">
        <v>1570</v>
      </c>
      <c r="G5836" s="108" t="s">
        <v>649</v>
      </c>
      <c r="H5836" s="108" t="s">
        <v>612</v>
      </c>
      <c r="I5836" s="108" t="s">
        <v>612</v>
      </c>
      <c r="J5836" s="109">
        <v>0</v>
      </c>
      <c r="K5836" s="107">
        <v>2020</v>
      </c>
      <c r="L5836" s="98"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98" t="b">
        <f t="shared" si="91"/>
        <v>0</v>
      </c>
    </row>
    <row r="5837" spans="1:13">
      <c r="A5837" s="107">
        <v>99999</v>
      </c>
      <c r="B5837" s="108" t="s">
        <v>4383</v>
      </c>
      <c r="C5837" s="108" t="s">
        <v>4383</v>
      </c>
      <c r="D5837" s="107">
        <v>99999</v>
      </c>
      <c r="E5837" s="108" t="s">
        <v>38</v>
      </c>
      <c r="F5837" s="108" t="s">
        <v>603</v>
      </c>
      <c r="G5837" s="108" t="s">
        <v>649</v>
      </c>
      <c r="H5837" s="108" t="s">
        <v>612</v>
      </c>
      <c r="I5837" s="108" t="s">
        <v>612</v>
      </c>
      <c r="J5837" s="109">
        <v>52874.178</v>
      </c>
      <c r="K5837" s="107">
        <v>2020</v>
      </c>
      <c r="L5837" s="98"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98" t="b">
        <f t="shared" si="91"/>
        <v>1</v>
      </c>
    </row>
    <row r="5838" spans="1:13">
      <c r="A5838" s="107">
        <v>99999</v>
      </c>
      <c r="B5838" s="108" t="s">
        <v>4383</v>
      </c>
      <c r="C5838" s="108" t="s">
        <v>4383</v>
      </c>
      <c r="D5838" s="107">
        <v>99999</v>
      </c>
      <c r="E5838" s="108" t="s">
        <v>38</v>
      </c>
      <c r="F5838" s="108" t="s">
        <v>679</v>
      </c>
      <c r="G5838" s="108" t="s">
        <v>649</v>
      </c>
      <c r="H5838" s="108" t="s">
        <v>612</v>
      </c>
      <c r="I5838" s="108" t="s">
        <v>612</v>
      </c>
      <c r="J5838" s="109">
        <v>142.96100000000001</v>
      </c>
      <c r="K5838" s="107">
        <v>2020</v>
      </c>
      <c r="L5838" s="98"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98" t="b">
        <f t="shared" si="91"/>
        <v>1</v>
      </c>
    </row>
    <row r="5839" spans="1:13">
      <c r="A5839" s="107">
        <v>99999</v>
      </c>
      <c r="B5839" s="108" t="s">
        <v>4383</v>
      </c>
      <c r="C5839" s="108" t="s">
        <v>4383</v>
      </c>
      <c r="D5839" s="107">
        <v>99999</v>
      </c>
      <c r="E5839" s="108" t="s">
        <v>38</v>
      </c>
      <c r="F5839" s="108" t="s">
        <v>1570</v>
      </c>
      <c r="G5839" s="108" t="s">
        <v>649</v>
      </c>
      <c r="H5839" s="108" t="s">
        <v>612</v>
      </c>
      <c r="I5839" s="108" t="s">
        <v>612</v>
      </c>
      <c r="J5839" s="109">
        <v>0</v>
      </c>
      <c r="K5839" s="107">
        <v>2020</v>
      </c>
      <c r="L5839" s="98"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98" t="b">
        <f t="shared" si="91"/>
        <v>0</v>
      </c>
    </row>
    <row r="5840" spans="1:13">
      <c r="A5840" s="107">
        <v>99999</v>
      </c>
      <c r="B5840" s="108" t="s">
        <v>4383</v>
      </c>
      <c r="C5840" s="108" t="s">
        <v>4383</v>
      </c>
      <c r="D5840" s="107">
        <v>99999</v>
      </c>
      <c r="E5840" s="108" t="s">
        <v>50</v>
      </c>
      <c r="F5840" s="108" t="s">
        <v>603</v>
      </c>
      <c r="G5840" s="108" t="s">
        <v>649</v>
      </c>
      <c r="H5840" s="108" t="s">
        <v>612</v>
      </c>
      <c r="I5840" s="108" t="s">
        <v>612</v>
      </c>
      <c r="J5840" s="109">
        <v>6502.65</v>
      </c>
      <c r="K5840" s="107">
        <v>2020</v>
      </c>
      <c r="L5840" s="98"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98" t="b">
        <f t="shared" si="91"/>
        <v>1</v>
      </c>
    </row>
    <row r="5841" spans="1:13">
      <c r="A5841" s="107">
        <v>99999</v>
      </c>
      <c r="B5841" s="108" t="s">
        <v>4383</v>
      </c>
      <c r="C5841" s="108" t="s">
        <v>4383</v>
      </c>
      <c r="D5841" s="107">
        <v>99999</v>
      </c>
      <c r="E5841" s="108" t="s">
        <v>50</v>
      </c>
      <c r="F5841" s="108" t="s">
        <v>679</v>
      </c>
      <c r="G5841" s="108" t="s">
        <v>649</v>
      </c>
      <c r="H5841" s="108" t="s">
        <v>612</v>
      </c>
      <c r="I5841" s="108" t="s">
        <v>612</v>
      </c>
      <c r="J5841" s="109">
        <v>2426.3449999999998</v>
      </c>
      <c r="K5841" s="107">
        <v>2020</v>
      </c>
      <c r="L5841" s="98"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98" t="b">
        <f t="shared" si="91"/>
        <v>1</v>
      </c>
    </row>
    <row r="5842" spans="1:13">
      <c r="A5842" s="107">
        <v>99999</v>
      </c>
      <c r="B5842" s="108" t="s">
        <v>4383</v>
      </c>
      <c r="C5842" s="108" t="s">
        <v>4383</v>
      </c>
      <c r="D5842" s="107">
        <v>99999</v>
      </c>
      <c r="E5842" s="108" t="s">
        <v>45</v>
      </c>
      <c r="F5842" s="108" t="s">
        <v>603</v>
      </c>
      <c r="G5842" s="108" t="s">
        <v>649</v>
      </c>
      <c r="H5842" s="108" t="s">
        <v>612</v>
      </c>
      <c r="I5842" s="108" t="s">
        <v>612</v>
      </c>
      <c r="J5842" s="109">
        <v>3252.04</v>
      </c>
      <c r="K5842" s="107">
        <v>2020</v>
      </c>
      <c r="L5842" s="98"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98" t="b">
        <f t="shared" si="91"/>
        <v>1</v>
      </c>
    </row>
    <row r="5843" spans="1:13">
      <c r="A5843" s="107">
        <v>99999</v>
      </c>
      <c r="B5843" s="108" t="s">
        <v>4383</v>
      </c>
      <c r="C5843" s="108" t="s">
        <v>4383</v>
      </c>
      <c r="D5843" s="107">
        <v>99999</v>
      </c>
      <c r="E5843" s="108" t="s">
        <v>45</v>
      </c>
      <c r="F5843" s="108" t="s">
        <v>679</v>
      </c>
      <c r="G5843" s="108" t="s">
        <v>649</v>
      </c>
      <c r="H5843" s="108" t="s">
        <v>612</v>
      </c>
      <c r="I5843" s="108" t="s">
        <v>612</v>
      </c>
      <c r="J5843" s="109">
        <v>0</v>
      </c>
      <c r="K5843" s="107">
        <v>2020</v>
      </c>
      <c r="L5843" s="98"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98" t="b">
        <f t="shared" si="91"/>
        <v>1</v>
      </c>
    </row>
    <row r="5844" spans="1:13">
      <c r="A5844" s="107">
        <v>99999</v>
      </c>
      <c r="B5844" s="108" t="s">
        <v>4383</v>
      </c>
      <c r="C5844" s="108" t="s">
        <v>4383</v>
      </c>
      <c r="D5844" s="107">
        <v>99999</v>
      </c>
      <c r="E5844" s="108" t="s">
        <v>45</v>
      </c>
      <c r="F5844" s="108" t="s">
        <v>1454</v>
      </c>
      <c r="G5844" s="108" t="s">
        <v>649</v>
      </c>
      <c r="H5844" s="108" t="s">
        <v>612</v>
      </c>
      <c r="I5844" s="108" t="s">
        <v>612</v>
      </c>
      <c r="J5844" s="109">
        <v>4.859</v>
      </c>
      <c r="K5844" s="107">
        <v>2020</v>
      </c>
      <c r="L5844" s="98"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98" t="b">
        <f t="shared" si="91"/>
        <v>0</v>
      </c>
    </row>
    <row r="5845" spans="1:13">
      <c r="A5845" s="107">
        <v>99999</v>
      </c>
      <c r="B5845" s="108" t="s">
        <v>4383</v>
      </c>
      <c r="C5845" s="108" t="s">
        <v>4383</v>
      </c>
      <c r="D5845" s="107">
        <v>99999</v>
      </c>
      <c r="E5845" s="108" t="s">
        <v>48</v>
      </c>
      <c r="F5845" s="108" t="s">
        <v>603</v>
      </c>
      <c r="G5845" s="108" t="s">
        <v>649</v>
      </c>
      <c r="H5845" s="108" t="s">
        <v>612</v>
      </c>
      <c r="I5845" s="108" t="s">
        <v>612</v>
      </c>
      <c r="J5845" s="109">
        <v>270.43</v>
      </c>
      <c r="K5845" s="107">
        <v>2020</v>
      </c>
      <c r="L5845" s="98"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98" t="b">
        <f t="shared" si="91"/>
        <v>1</v>
      </c>
    </row>
    <row r="5846" spans="1:13">
      <c r="A5846" s="107">
        <v>99999</v>
      </c>
      <c r="B5846" s="108" t="s">
        <v>4383</v>
      </c>
      <c r="C5846" s="108" t="s">
        <v>4383</v>
      </c>
      <c r="D5846" s="107">
        <v>99999</v>
      </c>
      <c r="E5846" s="108" t="s">
        <v>48</v>
      </c>
      <c r="F5846" s="108" t="s">
        <v>1570</v>
      </c>
      <c r="G5846" s="108" t="s">
        <v>649</v>
      </c>
      <c r="H5846" s="108" t="s">
        <v>612</v>
      </c>
      <c r="I5846" s="108" t="s">
        <v>612</v>
      </c>
      <c r="J5846" s="109">
        <v>0</v>
      </c>
      <c r="K5846" s="107">
        <v>2020</v>
      </c>
      <c r="L5846" s="98"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98" t="b">
        <f t="shared" si="91"/>
        <v>0</v>
      </c>
    </row>
    <row r="5847" spans="1:13">
      <c r="A5847" s="107">
        <v>99999</v>
      </c>
      <c r="B5847" s="108" t="s">
        <v>4383</v>
      </c>
      <c r="C5847" s="108" t="s">
        <v>4383</v>
      </c>
      <c r="D5847" s="107">
        <v>99999</v>
      </c>
      <c r="E5847" s="108" t="s">
        <v>55</v>
      </c>
      <c r="F5847" s="108" t="s">
        <v>603</v>
      </c>
      <c r="G5847" s="108" t="s">
        <v>649</v>
      </c>
      <c r="H5847" s="108" t="s">
        <v>612</v>
      </c>
      <c r="I5847" s="108" t="s">
        <v>612</v>
      </c>
      <c r="J5847" s="109">
        <v>7029.5609999999997</v>
      </c>
      <c r="K5847" s="107">
        <v>2020</v>
      </c>
      <c r="L5847" s="98"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98" t="b">
        <f t="shared" si="91"/>
        <v>1</v>
      </c>
    </row>
    <row r="5848" spans="1:13">
      <c r="A5848" s="107">
        <v>99999</v>
      </c>
      <c r="B5848" s="108" t="s">
        <v>4383</v>
      </c>
      <c r="C5848" s="108" t="s">
        <v>4383</v>
      </c>
      <c r="D5848" s="107">
        <v>99999</v>
      </c>
      <c r="E5848" s="108" t="s">
        <v>55</v>
      </c>
      <c r="F5848" s="108" t="s">
        <v>603</v>
      </c>
      <c r="G5848" s="108" t="s">
        <v>649</v>
      </c>
      <c r="H5848" s="108" t="s">
        <v>612</v>
      </c>
      <c r="I5848" s="108" t="s">
        <v>612</v>
      </c>
      <c r="J5848" s="109">
        <v>27.994</v>
      </c>
      <c r="K5848" s="107">
        <v>2020</v>
      </c>
      <c r="L5848" s="98"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98" t="b">
        <f t="shared" si="91"/>
        <v>1</v>
      </c>
    </row>
    <row r="5849" spans="1:13">
      <c r="A5849" s="107">
        <v>99999</v>
      </c>
      <c r="B5849" s="108" t="s">
        <v>4383</v>
      </c>
      <c r="C5849" s="108" t="s">
        <v>4383</v>
      </c>
      <c r="D5849" s="107">
        <v>99999</v>
      </c>
      <c r="E5849" s="108" t="s">
        <v>59</v>
      </c>
      <c r="F5849" s="108" t="s">
        <v>603</v>
      </c>
      <c r="G5849" s="108" t="s">
        <v>649</v>
      </c>
      <c r="H5849" s="108" t="s">
        <v>612</v>
      </c>
      <c r="I5849" s="108" t="s">
        <v>612</v>
      </c>
      <c r="J5849" s="109">
        <v>13.353999999999999</v>
      </c>
      <c r="K5849" s="107">
        <v>2020</v>
      </c>
      <c r="L5849" s="98"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98" t="b">
        <f t="shared" si="91"/>
        <v>1</v>
      </c>
    </row>
    <row r="5850" spans="1:13">
      <c r="A5850" s="107">
        <v>99999</v>
      </c>
      <c r="B5850" s="108" t="s">
        <v>4383</v>
      </c>
      <c r="C5850" s="108" t="s">
        <v>4383</v>
      </c>
      <c r="D5850" s="107">
        <v>99999</v>
      </c>
      <c r="E5850" s="108" t="s">
        <v>62</v>
      </c>
      <c r="F5850" s="108" t="s">
        <v>603</v>
      </c>
      <c r="G5850" s="108" t="s">
        <v>649</v>
      </c>
      <c r="H5850" s="108" t="s">
        <v>612</v>
      </c>
      <c r="I5850" s="108" t="s">
        <v>612</v>
      </c>
      <c r="J5850" s="109">
        <v>0</v>
      </c>
      <c r="K5850" s="107">
        <v>2020</v>
      </c>
      <c r="L5850" s="98"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98" t="b">
        <f t="shared" si="91"/>
        <v>1</v>
      </c>
    </row>
    <row r="5851" spans="1:13">
      <c r="A5851" s="107">
        <v>99999</v>
      </c>
      <c r="B5851" s="108" t="s">
        <v>4383</v>
      </c>
      <c r="C5851" s="108" t="s">
        <v>4383</v>
      </c>
      <c r="D5851" s="107">
        <v>99999</v>
      </c>
      <c r="E5851" s="108" t="s">
        <v>71</v>
      </c>
      <c r="F5851" s="108" t="s">
        <v>603</v>
      </c>
      <c r="G5851" s="108" t="s">
        <v>649</v>
      </c>
      <c r="H5851" s="108" t="s">
        <v>612</v>
      </c>
      <c r="I5851" s="108" t="s">
        <v>612</v>
      </c>
      <c r="J5851" s="109">
        <v>1361.1320000000001</v>
      </c>
      <c r="K5851" s="107">
        <v>2020</v>
      </c>
      <c r="L5851" s="98"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98" t="b">
        <f t="shared" si="91"/>
        <v>1</v>
      </c>
    </row>
    <row r="5852" spans="1:13">
      <c r="A5852" s="107">
        <v>99999</v>
      </c>
      <c r="B5852" s="108" t="s">
        <v>4383</v>
      </c>
      <c r="C5852" s="108" t="s">
        <v>4383</v>
      </c>
      <c r="D5852" s="107">
        <v>99999</v>
      </c>
      <c r="E5852" s="108" t="s">
        <v>71</v>
      </c>
      <c r="F5852" s="108" t="s">
        <v>679</v>
      </c>
      <c r="G5852" s="108" t="s">
        <v>649</v>
      </c>
      <c r="H5852" s="108" t="s">
        <v>612</v>
      </c>
      <c r="I5852" s="108" t="s">
        <v>612</v>
      </c>
      <c r="J5852" s="109">
        <v>1077.704</v>
      </c>
      <c r="K5852" s="107">
        <v>2020</v>
      </c>
      <c r="L5852" s="98"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98" t="b">
        <f t="shared" si="91"/>
        <v>1</v>
      </c>
    </row>
    <row r="5853" spans="1:13">
      <c r="A5853" s="107">
        <v>99999</v>
      </c>
      <c r="B5853" s="108" t="s">
        <v>4383</v>
      </c>
      <c r="C5853" s="108" t="s">
        <v>4383</v>
      </c>
      <c r="D5853" s="107">
        <v>99999</v>
      </c>
      <c r="E5853" s="108" t="s">
        <v>71</v>
      </c>
      <c r="F5853" s="108" t="s">
        <v>973</v>
      </c>
      <c r="G5853" s="108" t="s">
        <v>649</v>
      </c>
      <c r="H5853" s="108" t="s">
        <v>612</v>
      </c>
      <c r="I5853" s="108" t="s">
        <v>612</v>
      </c>
      <c r="J5853" s="109">
        <v>2605.4969999999998</v>
      </c>
      <c r="K5853" s="107">
        <v>2020</v>
      </c>
      <c r="L5853" s="98"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98" t="b">
        <f t="shared" si="91"/>
        <v>0</v>
      </c>
    </row>
    <row r="5854" spans="1:13">
      <c r="A5854" s="107">
        <v>99999</v>
      </c>
      <c r="B5854" s="108" t="s">
        <v>4383</v>
      </c>
      <c r="C5854" s="108" t="s">
        <v>4383</v>
      </c>
      <c r="D5854" s="107">
        <v>99999</v>
      </c>
      <c r="E5854" s="108" t="s">
        <v>68</v>
      </c>
      <c r="F5854" s="108" t="s">
        <v>603</v>
      </c>
      <c r="G5854" s="108" t="s">
        <v>649</v>
      </c>
      <c r="H5854" s="108" t="s">
        <v>612</v>
      </c>
      <c r="I5854" s="108" t="s">
        <v>612</v>
      </c>
      <c r="J5854" s="109">
        <v>438.31</v>
      </c>
      <c r="K5854" s="107">
        <v>2020</v>
      </c>
      <c r="L5854" s="98"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98" t="b">
        <f t="shared" si="91"/>
        <v>1</v>
      </c>
    </row>
    <row r="5855" spans="1:13">
      <c r="A5855" s="107">
        <v>99999</v>
      </c>
      <c r="B5855" s="108" t="s">
        <v>4383</v>
      </c>
      <c r="C5855" s="108" t="s">
        <v>4383</v>
      </c>
      <c r="D5855" s="107">
        <v>99999</v>
      </c>
      <c r="E5855" s="108" t="s">
        <v>68</v>
      </c>
      <c r="F5855" s="108" t="s">
        <v>679</v>
      </c>
      <c r="G5855" s="108" t="s">
        <v>649</v>
      </c>
      <c r="H5855" s="108" t="s">
        <v>612</v>
      </c>
      <c r="I5855" s="108" t="s">
        <v>612</v>
      </c>
      <c r="J5855" s="109">
        <v>1200.5329999999999</v>
      </c>
      <c r="K5855" s="107">
        <v>2020</v>
      </c>
      <c r="L5855" s="98"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98" t="b">
        <f t="shared" si="91"/>
        <v>1</v>
      </c>
    </row>
    <row r="5856" spans="1:13">
      <c r="A5856" s="107">
        <v>99999</v>
      </c>
      <c r="B5856" s="108" t="s">
        <v>4383</v>
      </c>
      <c r="C5856" s="108" t="s">
        <v>4383</v>
      </c>
      <c r="D5856" s="107">
        <v>99999</v>
      </c>
      <c r="E5856" s="108" t="s">
        <v>68</v>
      </c>
      <c r="F5856" s="108" t="s">
        <v>973</v>
      </c>
      <c r="G5856" s="108" t="s">
        <v>649</v>
      </c>
      <c r="H5856" s="108" t="s">
        <v>612</v>
      </c>
      <c r="I5856" s="108" t="s">
        <v>612</v>
      </c>
      <c r="J5856" s="109">
        <v>6.524</v>
      </c>
      <c r="K5856" s="107">
        <v>2020</v>
      </c>
      <c r="L5856" s="98"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98" t="b">
        <f t="shared" si="91"/>
        <v>0</v>
      </c>
    </row>
    <row r="5857" spans="1:13">
      <c r="A5857" s="107">
        <v>99999</v>
      </c>
      <c r="B5857" s="108" t="s">
        <v>4383</v>
      </c>
      <c r="C5857" s="108" t="s">
        <v>4383</v>
      </c>
      <c r="D5857" s="107">
        <v>99999</v>
      </c>
      <c r="E5857" s="108" t="s">
        <v>64</v>
      </c>
      <c r="F5857" s="108" t="s">
        <v>679</v>
      </c>
      <c r="G5857" s="108" t="s">
        <v>649</v>
      </c>
      <c r="H5857" s="108" t="s">
        <v>612</v>
      </c>
      <c r="I5857" s="108" t="s">
        <v>612</v>
      </c>
      <c r="J5857" s="109">
        <v>0</v>
      </c>
      <c r="K5857" s="107">
        <v>2020</v>
      </c>
      <c r="L5857" s="98"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98" t="b">
        <f t="shared" si="91"/>
        <v>1</v>
      </c>
    </row>
    <row r="5858" spans="1:13">
      <c r="A5858" s="107">
        <v>99999</v>
      </c>
      <c r="B5858" s="108" t="s">
        <v>4383</v>
      </c>
      <c r="C5858" s="108" t="s">
        <v>4383</v>
      </c>
      <c r="D5858" s="107">
        <v>99999</v>
      </c>
      <c r="E5858" s="108" t="s">
        <v>64</v>
      </c>
      <c r="F5858" s="108" t="s">
        <v>924</v>
      </c>
      <c r="G5858" s="108" t="s">
        <v>649</v>
      </c>
      <c r="H5858" s="108" t="s">
        <v>612</v>
      </c>
      <c r="I5858" s="108" t="s">
        <v>612</v>
      </c>
      <c r="J5858" s="109">
        <v>25.135999999999999</v>
      </c>
      <c r="K5858" s="107">
        <v>2020</v>
      </c>
      <c r="L5858" s="98"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98" t="b">
        <f t="shared" si="91"/>
        <v>0</v>
      </c>
    </row>
    <row r="5859" spans="1:13">
      <c r="A5859" s="107">
        <v>99999</v>
      </c>
      <c r="B5859" s="108" t="s">
        <v>4383</v>
      </c>
      <c r="C5859" s="108" t="s">
        <v>4383</v>
      </c>
      <c r="D5859" s="107">
        <v>99999</v>
      </c>
      <c r="E5859" s="108" t="s">
        <v>73</v>
      </c>
      <c r="F5859" s="108" t="s">
        <v>603</v>
      </c>
      <c r="G5859" s="108" t="s">
        <v>649</v>
      </c>
      <c r="H5859" s="108" t="s">
        <v>612</v>
      </c>
      <c r="I5859" s="108" t="s">
        <v>612</v>
      </c>
      <c r="J5859" s="109">
        <v>5361.1260000000002</v>
      </c>
      <c r="K5859" s="107">
        <v>2020</v>
      </c>
      <c r="L5859" s="98"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98" t="b">
        <f t="shared" si="91"/>
        <v>1</v>
      </c>
    </row>
    <row r="5860" spans="1:13">
      <c r="A5860" s="107">
        <v>99999</v>
      </c>
      <c r="B5860" s="108" t="s">
        <v>4383</v>
      </c>
      <c r="C5860" s="108" t="s">
        <v>4383</v>
      </c>
      <c r="D5860" s="107">
        <v>99999</v>
      </c>
      <c r="E5860" s="108" t="s">
        <v>73</v>
      </c>
      <c r="F5860" s="108" t="s">
        <v>1454</v>
      </c>
      <c r="G5860" s="108" t="s">
        <v>649</v>
      </c>
      <c r="H5860" s="108" t="s">
        <v>612</v>
      </c>
      <c r="I5860" s="108" t="s">
        <v>612</v>
      </c>
      <c r="J5860" s="109">
        <v>16.495000000000001</v>
      </c>
      <c r="K5860" s="107">
        <v>2020</v>
      </c>
      <c r="L5860" s="98"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98" t="b">
        <f t="shared" si="91"/>
        <v>0</v>
      </c>
    </row>
    <row r="5861" spans="1:13">
      <c r="A5861" s="107">
        <v>99999</v>
      </c>
      <c r="B5861" s="108" t="s">
        <v>4383</v>
      </c>
      <c r="C5861" s="108" t="s">
        <v>4383</v>
      </c>
      <c r="D5861" s="107">
        <v>99999</v>
      </c>
      <c r="E5861" s="108" t="s">
        <v>76</v>
      </c>
      <c r="F5861" s="108" t="s">
        <v>603</v>
      </c>
      <c r="G5861" s="108" t="s">
        <v>649</v>
      </c>
      <c r="H5861" s="108" t="s">
        <v>612</v>
      </c>
      <c r="I5861" s="108" t="s">
        <v>612</v>
      </c>
      <c r="J5861" s="109">
        <v>5106.21</v>
      </c>
      <c r="K5861" s="107">
        <v>2020</v>
      </c>
      <c r="L5861" s="98"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98" t="b">
        <f t="shared" si="91"/>
        <v>1</v>
      </c>
    </row>
    <row r="5862" spans="1:13">
      <c r="A5862" s="107">
        <v>99999</v>
      </c>
      <c r="B5862" s="108" t="s">
        <v>4383</v>
      </c>
      <c r="C5862" s="108" t="s">
        <v>4383</v>
      </c>
      <c r="D5862" s="107">
        <v>99999</v>
      </c>
      <c r="E5862" s="108" t="s">
        <v>76</v>
      </c>
      <c r="F5862" s="108" t="s">
        <v>679</v>
      </c>
      <c r="G5862" s="108" t="s">
        <v>649</v>
      </c>
      <c r="H5862" s="108" t="s">
        <v>612</v>
      </c>
      <c r="I5862" s="108" t="s">
        <v>612</v>
      </c>
      <c r="J5862" s="109">
        <v>54.984999999999999</v>
      </c>
      <c r="K5862" s="107">
        <v>2020</v>
      </c>
      <c r="L5862" s="98"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98" t="b">
        <f t="shared" si="91"/>
        <v>1</v>
      </c>
    </row>
    <row r="5863" spans="1:13">
      <c r="A5863" s="107">
        <v>99999</v>
      </c>
      <c r="B5863" s="108" t="s">
        <v>4383</v>
      </c>
      <c r="C5863" s="108" t="s">
        <v>4383</v>
      </c>
      <c r="D5863" s="107">
        <v>99999</v>
      </c>
      <c r="E5863" s="108" t="s">
        <v>76</v>
      </c>
      <c r="F5863" s="108" t="s">
        <v>1454</v>
      </c>
      <c r="G5863" s="108" t="s">
        <v>649</v>
      </c>
      <c r="H5863" s="108" t="s">
        <v>612</v>
      </c>
      <c r="I5863" s="108" t="s">
        <v>612</v>
      </c>
      <c r="J5863" s="109">
        <v>72.266000000000005</v>
      </c>
      <c r="K5863" s="107">
        <v>2020</v>
      </c>
      <c r="L5863" s="98"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98" t="b">
        <f t="shared" si="91"/>
        <v>0</v>
      </c>
    </row>
    <row r="5864" spans="1:13">
      <c r="A5864" s="107">
        <v>99999</v>
      </c>
      <c r="B5864" s="108" t="s">
        <v>4383</v>
      </c>
      <c r="C5864" s="108" t="s">
        <v>4383</v>
      </c>
      <c r="D5864" s="107">
        <v>99999</v>
      </c>
      <c r="E5864" s="108" t="s">
        <v>76</v>
      </c>
      <c r="F5864" s="108" t="s">
        <v>973</v>
      </c>
      <c r="G5864" s="108" t="s">
        <v>649</v>
      </c>
      <c r="H5864" s="108" t="s">
        <v>612</v>
      </c>
      <c r="I5864" s="108" t="s">
        <v>612</v>
      </c>
      <c r="J5864" s="109">
        <v>12.567</v>
      </c>
      <c r="K5864" s="107">
        <v>2020</v>
      </c>
      <c r="L5864" s="98"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98" t="b">
        <f t="shared" si="91"/>
        <v>0</v>
      </c>
    </row>
    <row r="5865" spans="1:13">
      <c r="A5865" s="107">
        <v>99999</v>
      </c>
      <c r="B5865" s="108" t="s">
        <v>4383</v>
      </c>
      <c r="C5865" s="108" t="s">
        <v>4383</v>
      </c>
      <c r="D5865" s="107">
        <v>99999</v>
      </c>
      <c r="E5865" s="108" t="s">
        <v>84</v>
      </c>
      <c r="F5865" s="108" t="s">
        <v>603</v>
      </c>
      <c r="G5865" s="108" t="s">
        <v>649</v>
      </c>
      <c r="H5865" s="108" t="s">
        <v>612</v>
      </c>
      <c r="I5865" s="108" t="s">
        <v>612</v>
      </c>
      <c r="J5865" s="109">
        <v>999.34</v>
      </c>
      <c r="K5865" s="107">
        <v>2020</v>
      </c>
      <c r="L5865" s="98"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98" t="b">
        <f t="shared" si="91"/>
        <v>1</v>
      </c>
    </row>
    <row r="5866" spans="1:13">
      <c r="A5866" s="107">
        <v>99999</v>
      </c>
      <c r="B5866" s="108" t="s">
        <v>4383</v>
      </c>
      <c r="C5866" s="108" t="s">
        <v>4383</v>
      </c>
      <c r="D5866" s="107">
        <v>99999</v>
      </c>
      <c r="E5866" s="108" t="s">
        <v>84</v>
      </c>
      <c r="F5866" s="108" t="s">
        <v>1454</v>
      </c>
      <c r="G5866" s="108" t="s">
        <v>649</v>
      </c>
      <c r="H5866" s="108" t="s">
        <v>612</v>
      </c>
      <c r="I5866" s="108" t="s">
        <v>612</v>
      </c>
      <c r="J5866" s="109">
        <v>0</v>
      </c>
      <c r="K5866" s="107">
        <v>2020</v>
      </c>
      <c r="L5866" s="98"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98" t="b">
        <f t="shared" si="91"/>
        <v>0</v>
      </c>
    </row>
    <row r="5867" spans="1:13">
      <c r="A5867" s="107">
        <v>99999</v>
      </c>
      <c r="B5867" s="108" t="s">
        <v>4383</v>
      </c>
      <c r="C5867" s="108" t="s">
        <v>4383</v>
      </c>
      <c r="D5867" s="107">
        <v>99999</v>
      </c>
      <c r="E5867" s="108" t="s">
        <v>80</v>
      </c>
      <c r="F5867" s="108" t="s">
        <v>603</v>
      </c>
      <c r="G5867" s="108" t="s">
        <v>649</v>
      </c>
      <c r="H5867" s="108" t="s">
        <v>612</v>
      </c>
      <c r="I5867" s="108" t="s">
        <v>612</v>
      </c>
      <c r="J5867" s="109">
        <v>6.4119999999999999</v>
      </c>
      <c r="K5867" s="107">
        <v>2020</v>
      </c>
      <c r="L5867" s="98"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98" t="b">
        <f t="shared" si="91"/>
        <v>1</v>
      </c>
    </row>
    <row r="5868" spans="1:13">
      <c r="A5868" s="107">
        <v>99999</v>
      </c>
      <c r="B5868" s="108" t="s">
        <v>4383</v>
      </c>
      <c r="C5868" s="108" t="s">
        <v>4383</v>
      </c>
      <c r="D5868" s="107">
        <v>99999</v>
      </c>
      <c r="E5868" s="108" t="s">
        <v>104</v>
      </c>
      <c r="F5868" s="108" t="s">
        <v>603</v>
      </c>
      <c r="G5868" s="108" t="s">
        <v>649</v>
      </c>
      <c r="H5868" s="108" t="s">
        <v>612</v>
      </c>
      <c r="I5868" s="108" t="s">
        <v>612</v>
      </c>
      <c r="J5868" s="109">
        <v>2823.366</v>
      </c>
      <c r="K5868" s="107">
        <v>2020</v>
      </c>
      <c r="L5868" s="98"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98" t="b">
        <f t="shared" si="91"/>
        <v>1</v>
      </c>
    </row>
    <row r="5869" spans="1:13">
      <c r="A5869" s="107">
        <v>99999</v>
      </c>
      <c r="B5869" s="108" t="s">
        <v>4383</v>
      </c>
      <c r="C5869" s="108" t="s">
        <v>4383</v>
      </c>
      <c r="D5869" s="107">
        <v>99999</v>
      </c>
      <c r="E5869" s="108" t="s">
        <v>104</v>
      </c>
      <c r="F5869" s="108" t="s">
        <v>679</v>
      </c>
      <c r="G5869" s="108" t="s">
        <v>649</v>
      </c>
      <c r="H5869" s="108" t="s">
        <v>612</v>
      </c>
      <c r="I5869" s="108" t="s">
        <v>612</v>
      </c>
      <c r="J5869" s="109">
        <v>2032.6610000000001</v>
      </c>
      <c r="K5869" s="107">
        <v>2020</v>
      </c>
      <c r="L5869" s="98"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98" t="b">
        <f t="shared" si="91"/>
        <v>1</v>
      </c>
    </row>
    <row r="5870" spans="1:13">
      <c r="A5870" s="107">
        <v>99999</v>
      </c>
      <c r="B5870" s="108" t="s">
        <v>4383</v>
      </c>
      <c r="C5870" s="108" t="s">
        <v>4383</v>
      </c>
      <c r="D5870" s="107">
        <v>99999</v>
      </c>
      <c r="E5870" s="108" t="s">
        <v>104</v>
      </c>
      <c r="F5870" s="108" t="s">
        <v>870</v>
      </c>
      <c r="G5870" s="108" t="s">
        <v>649</v>
      </c>
      <c r="H5870" s="108" t="s">
        <v>612</v>
      </c>
      <c r="I5870" s="108" t="s">
        <v>612</v>
      </c>
      <c r="J5870" s="109">
        <v>243.50700000000001</v>
      </c>
      <c r="K5870" s="107">
        <v>2020</v>
      </c>
      <c r="L5870" s="98"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98" t="b">
        <f t="shared" si="91"/>
        <v>1</v>
      </c>
    </row>
    <row r="5871" spans="1:13">
      <c r="A5871" s="107">
        <v>99999</v>
      </c>
      <c r="B5871" s="108" t="s">
        <v>4383</v>
      </c>
      <c r="C5871" s="108" t="s">
        <v>4383</v>
      </c>
      <c r="D5871" s="107">
        <v>99999</v>
      </c>
      <c r="E5871" s="108" t="s">
        <v>104</v>
      </c>
      <c r="F5871" s="108" t="s">
        <v>924</v>
      </c>
      <c r="G5871" s="108" t="s">
        <v>649</v>
      </c>
      <c r="H5871" s="108" t="s">
        <v>612</v>
      </c>
      <c r="I5871" s="108" t="s">
        <v>612</v>
      </c>
      <c r="J5871" s="109">
        <v>1678.607</v>
      </c>
      <c r="K5871" s="107">
        <v>2020</v>
      </c>
      <c r="L5871" s="98"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98" t="b">
        <f t="shared" si="91"/>
        <v>0</v>
      </c>
    </row>
    <row r="5872" spans="1:13">
      <c r="A5872" s="107">
        <v>99999</v>
      </c>
      <c r="B5872" s="108" t="s">
        <v>4383</v>
      </c>
      <c r="C5872" s="108" t="s">
        <v>4383</v>
      </c>
      <c r="D5872" s="107">
        <v>99999</v>
      </c>
      <c r="E5872" s="108" t="s">
        <v>107</v>
      </c>
      <c r="F5872" s="108" t="s">
        <v>603</v>
      </c>
      <c r="G5872" s="108" t="s">
        <v>649</v>
      </c>
      <c r="H5872" s="108" t="s">
        <v>612</v>
      </c>
      <c r="I5872" s="108" t="s">
        <v>612</v>
      </c>
      <c r="J5872" s="109">
        <v>12.567</v>
      </c>
      <c r="K5872" s="107">
        <v>2020</v>
      </c>
      <c r="L5872" s="98"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98" t="b">
        <f t="shared" si="91"/>
        <v>1</v>
      </c>
    </row>
    <row r="5873" spans="1:13">
      <c r="A5873" s="107">
        <v>99999</v>
      </c>
      <c r="B5873" s="108" t="s">
        <v>4383</v>
      </c>
      <c r="C5873" s="108" t="s">
        <v>4383</v>
      </c>
      <c r="D5873" s="107">
        <v>99999</v>
      </c>
      <c r="E5873" s="108" t="s">
        <v>107</v>
      </c>
      <c r="F5873" s="108" t="s">
        <v>1454</v>
      </c>
      <c r="G5873" s="108" t="s">
        <v>649</v>
      </c>
      <c r="H5873" s="108" t="s">
        <v>612</v>
      </c>
      <c r="I5873" s="108" t="s">
        <v>612</v>
      </c>
      <c r="J5873" s="109">
        <v>0</v>
      </c>
      <c r="K5873" s="107">
        <v>2020</v>
      </c>
      <c r="L5873" s="98"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98" t="b">
        <f t="shared" si="91"/>
        <v>0</v>
      </c>
    </row>
    <row r="5874" spans="1:13">
      <c r="A5874" s="107">
        <v>99999</v>
      </c>
      <c r="B5874" s="108" t="s">
        <v>4383</v>
      </c>
      <c r="C5874" s="108" t="s">
        <v>4383</v>
      </c>
      <c r="D5874" s="107">
        <v>99999</v>
      </c>
      <c r="E5874" s="108" t="s">
        <v>89</v>
      </c>
      <c r="F5874" s="108" t="s">
        <v>603</v>
      </c>
      <c r="G5874" s="108" t="s">
        <v>649</v>
      </c>
      <c r="H5874" s="108" t="s">
        <v>612</v>
      </c>
      <c r="I5874" s="108" t="s">
        <v>612</v>
      </c>
      <c r="J5874" s="109">
        <v>761.39200000000005</v>
      </c>
      <c r="K5874" s="107">
        <v>2020</v>
      </c>
      <c r="L5874" s="98"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98" t="b">
        <f t="shared" si="91"/>
        <v>1</v>
      </c>
    </row>
    <row r="5875" spans="1:13">
      <c r="A5875" s="107">
        <v>99999</v>
      </c>
      <c r="B5875" s="108" t="s">
        <v>4383</v>
      </c>
      <c r="C5875" s="108" t="s">
        <v>4383</v>
      </c>
      <c r="D5875" s="107">
        <v>99999</v>
      </c>
      <c r="E5875" s="108" t="s">
        <v>94</v>
      </c>
      <c r="F5875" s="108" t="s">
        <v>973</v>
      </c>
      <c r="G5875" s="108" t="s">
        <v>649</v>
      </c>
      <c r="H5875" s="108" t="s">
        <v>612</v>
      </c>
      <c r="I5875" s="108" t="s">
        <v>612</v>
      </c>
      <c r="J5875" s="109">
        <v>25.922000000000001</v>
      </c>
      <c r="K5875" s="107">
        <v>2020</v>
      </c>
      <c r="L5875" s="98"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98" t="b">
        <f t="shared" si="91"/>
        <v>0</v>
      </c>
    </row>
    <row r="5876" spans="1:13">
      <c r="A5876" s="107">
        <v>99999</v>
      </c>
      <c r="B5876" s="108" t="s">
        <v>4383</v>
      </c>
      <c r="C5876" s="108" t="s">
        <v>4383</v>
      </c>
      <c r="D5876" s="107">
        <v>99999</v>
      </c>
      <c r="E5876" s="108" t="s">
        <v>97</v>
      </c>
      <c r="F5876" s="108" t="s">
        <v>603</v>
      </c>
      <c r="G5876" s="108" t="s">
        <v>649</v>
      </c>
      <c r="H5876" s="108" t="s">
        <v>612</v>
      </c>
      <c r="I5876" s="108" t="s">
        <v>612</v>
      </c>
      <c r="J5876" s="109">
        <v>0</v>
      </c>
      <c r="K5876" s="107">
        <v>2020</v>
      </c>
      <c r="L5876" s="98"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98" t="b">
        <f t="shared" si="91"/>
        <v>1</v>
      </c>
    </row>
    <row r="5877" spans="1:13">
      <c r="A5877" s="107">
        <v>99999</v>
      </c>
      <c r="B5877" s="108" t="s">
        <v>4383</v>
      </c>
      <c r="C5877" s="108" t="s">
        <v>4383</v>
      </c>
      <c r="D5877" s="107">
        <v>99999</v>
      </c>
      <c r="E5877" s="108" t="s">
        <v>97</v>
      </c>
      <c r="F5877" s="108" t="s">
        <v>679</v>
      </c>
      <c r="G5877" s="108" t="s">
        <v>649</v>
      </c>
      <c r="H5877" s="108" t="s">
        <v>612</v>
      </c>
      <c r="I5877" s="108" t="s">
        <v>612</v>
      </c>
      <c r="J5877" s="109">
        <v>7.069</v>
      </c>
      <c r="K5877" s="107">
        <v>2020</v>
      </c>
      <c r="L5877" s="98"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98" t="b">
        <f t="shared" si="91"/>
        <v>1</v>
      </c>
    </row>
    <row r="5878" spans="1:13">
      <c r="A5878" s="107">
        <v>99999</v>
      </c>
      <c r="B5878" s="108" t="s">
        <v>4383</v>
      </c>
      <c r="C5878" s="108" t="s">
        <v>4383</v>
      </c>
      <c r="D5878" s="107">
        <v>99999</v>
      </c>
      <c r="E5878" s="108" t="s">
        <v>97</v>
      </c>
      <c r="F5878" s="108" t="s">
        <v>1454</v>
      </c>
      <c r="G5878" s="108" t="s">
        <v>649</v>
      </c>
      <c r="H5878" s="108" t="s">
        <v>612</v>
      </c>
      <c r="I5878" s="108" t="s">
        <v>612</v>
      </c>
      <c r="J5878" s="109">
        <v>0</v>
      </c>
      <c r="K5878" s="107">
        <v>2020</v>
      </c>
      <c r="L5878" s="98"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98" t="b">
        <f t="shared" si="91"/>
        <v>0</v>
      </c>
    </row>
    <row r="5879" spans="1:13">
      <c r="A5879" s="107">
        <v>99999</v>
      </c>
      <c r="B5879" s="108" t="s">
        <v>4383</v>
      </c>
      <c r="C5879" s="108" t="s">
        <v>4383</v>
      </c>
      <c r="D5879" s="107">
        <v>99999</v>
      </c>
      <c r="E5879" s="108" t="s">
        <v>97</v>
      </c>
      <c r="F5879" s="108" t="s">
        <v>973</v>
      </c>
      <c r="G5879" s="108" t="s">
        <v>649</v>
      </c>
      <c r="H5879" s="108" t="s">
        <v>612</v>
      </c>
      <c r="I5879" s="108" t="s">
        <v>612</v>
      </c>
      <c r="J5879" s="109">
        <v>117.678</v>
      </c>
      <c r="K5879" s="107">
        <v>2020</v>
      </c>
      <c r="L5879" s="98"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98" t="b">
        <f t="shared" si="91"/>
        <v>0</v>
      </c>
    </row>
    <row r="5880" spans="1:13">
      <c r="A5880" s="107">
        <v>99999</v>
      </c>
      <c r="B5880" s="108" t="s">
        <v>4383</v>
      </c>
      <c r="C5880" s="108" t="s">
        <v>4383</v>
      </c>
      <c r="D5880" s="107">
        <v>99999</v>
      </c>
      <c r="E5880" s="108" t="s">
        <v>102</v>
      </c>
      <c r="F5880" s="108" t="s">
        <v>603</v>
      </c>
      <c r="G5880" s="108" t="s">
        <v>649</v>
      </c>
      <c r="H5880" s="108" t="s">
        <v>612</v>
      </c>
      <c r="I5880" s="108" t="s">
        <v>612</v>
      </c>
      <c r="J5880" s="109">
        <v>2405.6320000000001</v>
      </c>
      <c r="K5880" s="107">
        <v>2020</v>
      </c>
      <c r="L5880" s="98"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98" t="b">
        <f t="shared" si="91"/>
        <v>1</v>
      </c>
    </row>
    <row r="5881" spans="1:13">
      <c r="A5881" s="107">
        <v>99999</v>
      </c>
      <c r="B5881" s="108" t="s">
        <v>4383</v>
      </c>
      <c r="C5881" s="108" t="s">
        <v>4383</v>
      </c>
      <c r="D5881" s="107">
        <v>99999</v>
      </c>
      <c r="E5881" s="108" t="s">
        <v>102</v>
      </c>
      <c r="F5881" s="108" t="s">
        <v>679</v>
      </c>
      <c r="G5881" s="108" t="s">
        <v>649</v>
      </c>
      <c r="H5881" s="108" t="s">
        <v>612</v>
      </c>
      <c r="I5881" s="108" t="s">
        <v>612</v>
      </c>
      <c r="J5881" s="109">
        <v>42.414000000000001</v>
      </c>
      <c r="K5881" s="107">
        <v>2020</v>
      </c>
      <c r="L5881" s="98"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98" t="b">
        <f t="shared" si="91"/>
        <v>1</v>
      </c>
    </row>
    <row r="5882" spans="1:13">
      <c r="A5882" s="107">
        <v>99999</v>
      </c>
      <c r="B5882" s="108" t="s">
        <v>4383</v>
      </c>
      <c r="C5882" s="108" t="s">
        <v>4383</v>
      </c>
      <c r="D5882" s="107">
        <v>99999</v>
      </c>
      <c r="E5882" s="108" t="s">
        <v>102</v>
      </c>
      <c r="F5882" s="108" t="s">
        <v>1454</v>
      </c>
      <c r="G5882" s="108" t="s">
        <v>649</v>
      </c>
      <c r="H5882" s="108" t="s">
        <v>612</v>
      </c>
      <c r="I5882" s="108" t="s">
        <v>612</v>
      </c>
      <c r="J5882" s="109">
        <v>1391.5039999999999</v>
      </c>
      <c r="K5882" s="107">
        <v>2020</v>
      </c>
      <c r="L5882" s="98"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98" t="b">
        <f t="shared" si="91"/>
        <v>0</v>
      </c>
    </row>
    <row r="5883" spans="1:13">
      <c r="A5883" s="107">
        <v>99999</v>
      </c>
      <c r="B5883" s="108" t="s">
        <v>4383</v>
      </c>
      <c r="C5883" s="108" t="s">
        <v>4383</v>
      </c>
      <c r="D5883" s="107">
        <v>99999</v>
      </c>
      <c r="E5883" s="108" t="s">
        <v>102</v>
      </c>
      <c r="F5883" s="108" t="s">
        <v>973</v>
      </c>
      <c r="G5883" s="108" t="s">
        <v>649</v>
      </c>
      <c r="H5883" s="108" t="s">
        <v>612</v>
      </c>
      <c r="I5883" s="108" t="s">
        <v>612</v>
      </c>
      <c r="J5883" s="109">
        <v>267.99599999999998</v>
      </c>
      <c r="K5883" s="107">
        <v>2020</v>
      </c>
      <c r="L5883" s="98"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98" t="b">
        <f t="shared" si="91"/>
        <v>0</v>
      </c>
    </row>
    <row r="5884" spans="1:13">
      <c r="A5884" s="107">
        <v>99999</v>
      </c>
      <c r="B5884" s="108" t="s">
        <v>4383</v>
      </c>
      <c r="C5884" s="108" t="s">
        <v>4383</v>
      </c>
      <c r="D5884" s="107">
        <v>99999</v>
      </c>
      <c r="E5884" s="108" t="s">
        <v>102</v>
      </c>
      <c r="F5884" s="108" t="s">
        <v>1570</v>
      </c>
      <c r="G5884" s="108" t="s">
        <v>649</v>
      </c>
      <c r="H5884" s="108" t="s">
        <v>612</v>
      </c>
      <c r="I5884" s="108" t="s">
        <v>612</v>
      </c>
      <c r="J5884" s="109">
        <v>51.843000000000004</v>
      </c>
      <c r="K5884" s="107">
        <v>2020</v>
      </c>
      <c r="L5884" s="98"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98" t="b">
        <f t="shared" si="91"/>
        <v>0</v>
      </c>
    </row>
    <row r="5885" spans="1:13">
      <c r="A5885" s="107">
        <v>99999</v>
      </c>
      <c r="B5885" s="108" t="s">
        <v>4383</v>
      </c>
      <c r="C5885" s="108" t="s">
        <v>4383</v>
      </c>
      <c r="D5885" s="107">
        <v>99999</v>
      </c>
      <c r="E5885" s="108" t="s">
        <v>110</v>
      </c>
      <c r="F5885" s="108" t="s">
        <v>603</v>
      </c>
      <c r="G5885" s="108" t="s">
        <v>649</v>
      </c>
      <c r="H5885" s="108" t="s">
        <v>612</v>
      </c>
      <c r="I5885" s="108" t="s">
        <v>612</v>
      </c>
      <c r="J5885" s="109">
        <v>3154.4650000000001</v>
      </c>
      <c r="K5885" s="107">
        <v>2020</v>
      </c>
      <c r="L5885" s="98"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98" t="b">
        <f t="shared" si="91"/>
        <v>1</v>
      </c>
    </row>
    <row r="5886" spans="1:13">
      <c r="A5886" s="107">
        <v>99999</v>
      </c>
      <c r="B5886" s="108" t="s">
        <v>4383</v>
      </c>
      <c r="C5886" s="108" t="s">
        <v>4383</v>
      </c>
      <c r="D5886" s="107">
        <v>99999</v>
      </c>
      <c r="E5886" s="108" t="s">
        <v>110</v>
      </c>
      <c r="F5886" s="108" t="s">
        <v>679</v>
      </c>
      <c r="G5886" s="108" t="s">
        <v>649</v>
      </c>
      <c r="H5886" s="108" t="s">
        <v>612</v>
      </c>
      <c r="I5886" s="108" t="s">
        <v>612</v>
      </c>
      <c r="J5886" s="109">
        <v>356.613</v>
      </c>
      <c r="K5886" s="107">
        <v>2020</v>
      </c>
      <c r="L5886" s="98"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98" t="b">
        <f t="shared" si="91"/>
        <v>1</v>
      </c>
    </row>
    <row r="5887" spans="1:13">
      <c r="A5887" s="107">
        <v>99999</v>
      </c>
      <c r="B5887" s="108" t="s">
        <v>4383</v>
      </c>
      <c r="C5887" s="108" t="s">
        <v>4383</v>
      </c>
      <c r="D5887" s="107">
        <v>99999</v>
      </c>
      <c r="E5887" s="108" t="s">
        <v>112</v>
      </c>
      <c r="F5887" s="108" t="s">
        <v>603</v>
      </c>
      <c r="G5887" s="108" t="s">
        <v>649</v>
      </c>
      <c r="H5887" s="108" t="s">
        <v>612</v>
      </c>
      <c r="I5887" s="108" t="s">
        <v>612</v>
      </c>
      <c r="J5887" s="109">
        <v>210.42</v>
      </c>
      <c r="K5887" s="107">
        <v>2020</v>
      </c>
      <c r="L5887" s="98"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98" t="b">
        <f t="shared" si="91"/>
        <v>1</v>
      </c>
    </row>
    <row r="5888" spans="1:13">
      <c r="A5888" s="107">
        <v>99999</v>
      </c>
      <c r="B5888" s="108" t="s">
        <v>4383</v>
      </c>
      <c r="C5888" s="108" t="s">
        <v>4383</v>
      </c>
      <c r="D5888" s="107">
        <v>99999</v>
      </c>
      <c r="E5888" s="108" t="s">
        <v>118</v>
      </c>
      <c r="F5888" s="108" t="s">
        <v>679</v>
      </c>
      <c r="G5888" s="108" t="s">
        <v>649</v>
      </c>
      <c r="H5888" s="108" t="s">
        <v>612</v>
      </c>
      <c r="I5888" s="108" t="s">
        <v>612</v>
      </c>
      <c r="J5888" s="109">
        <v>1260.5260000000001</v>
      </c>
      <c r="K5888" s="107">
        <v>2020</v>
      </c>
      <c r="L5888" s="98"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98" t="b">
        <f t="shared" si="91"/>
        <v>1</v>
      </c>
    </row>
    <row r="5889" spans="1:13">
      <c r="A5889" s="107">
        <v>99999</v>
      </c>
      <c r="B5889" s="108" t="s">
        <v>4383</v>
      </c>
      <c r="C5889" s="108" t="s">
        <v>4383</v>
      </c>
      <c r="D5889" s="107">
        <v>99999</v>
      </c>
      <c r="E5889" s="108" t="s">
        <v>118</v>
      </c>
      <c r="F5889" s="108" t="s">
        <v>870</v>
      </c>
      <c r="G5889" s="108" t="s">
        <v>649</v>
      </c>
      <c r="H5889" s="108" t="s">
        <v>612</v>
      </c>
      <c r="I5889" s="108" t="s">
        <v>612</v>
      </c>
      <c r="J5889" s="109">
        <v>69.39</v>
      </c>
      <c r="K5889" s="107">
        <v>2020</v>
      </c>
      <c r="L5889" s="98"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98" t="b">
        <f t="shared" si="91"/>
        <v>1</v>
      </c>
    </row>
    <row r="5890" spans="1:13">
      <c r="A5890" s="107">
        <v>99999</v>
      </c>
      <c r="B5890" s="108" t="s">
        <v>4383</v>
      </c>
      <c r="C5890" s="108" t="s">
        <v>4383</v>
      </c>
      <c r="D5890" s="107">
        <v>99999</v>
      </c>
      <c r="E5890" s="108" t="s">
        <v>118</v>
      </c>
      <c r="F5890" s="108" t="s">
        <v>1454</v>
      </c>
      <c r="G5890" s="108" t="s">
        <v>649</v>
      </c>
      <c r="H5890" s="108" t="s">
        <v>612</v>
      </c>
      <c r="I5890" s="108" t="s">
        <v>612</v>
      </c>
      <c r="J5890" s="109">
        <v>0</v>
      </c>
      <c r="K5890" s="107">
        <v>2020</v>
      </c>
      <c r="L5890" s="98"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98" t="b">
        <f t="shared" si="91"/>
        <v>0</v>
      </c>
    </row>
    <row r="5891" spans="1:13">
      <c r="A5891" s="107">
        <v>99999</v>
      </c>
      <c r="B5891" s="108" t="s">
        <v>4383</v>
      </c>
      <c r="C5891" s="108" t="s">
        <v>4383</v>
      </c>
      <c r="D5891" s="107">
        <v>99999</v>
      </c>
      <c r="E5891" s="108" t="s">
        <v>118</v>
      </c>
      <c r="F5891" s="108" t="s">
        <v>1570</v>
      </c>
      <c r="G5891" s="108" t="s">
        <v>649</v>
      </c>
      <c r="H5891" s="108" t="s">
        <v>612</v>
      </c>
      <c r="I5891" s="108" t="s">
        <v>612</v>
      </c>
      <c r="J5891" s="109">
        <v>29.847999999999999</v>
      </c>
      <c r="K5891" s="107">
        <v>2020</v>
      </c>
      <c r="L5891" s="98"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98" t="b">
        <f t="shared" si="91"/>
        <v>0</v>
      </c>
    </row>
    <row r="5892" spans="1:13">
      <c r="A5892" s="107">
        <v>99999</v>
      </c>
      <c r="B5892" s="108" t="s">
        <v>4383</v>
      </c>
      <c r="C5892" s="108" t="s">
        <v>4383</v>
      </c>
      <c r="D5892" s="107">
        <v>99999</v>
      </c>
      <c r="E5892" s="108" t="s">
        <v>118</v>
      </c>
      <c r="F5892" s="108" t="s">
        <v>924</v>
      </c>
      <c r="G5892" s="108" t="s">
        <v>649</v>
      </c>
      <c r="H5892" s="108" t="s">
        <v>612</v>
      </c>
      <c r="I5892" s="108" t="s">
        <v>612</v>
      </c>
      <c r="J5892" s="109">
        <v>65.981999999999999</v>
      </c>
      <c r="K5892" s="107">
        <v>2020</v>
      </c>
      <c r="L5892" s="98"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98" t="b">
        <f t="shared" si="91"/>
        <v>0</v>
      </c>
    </row>
    <row r="5893" spans="1:13">
      <c r="A5893" s="107">
        <v>99999</v>
      </c>
      <c r="B5893" s="108" t="s">
        <v>4383</v>
      </c>
      <c r="C5893" s="108" t="s">
        <v>4383</v>
      </c>
      <c r="D5893" s="107">
        <v>99999</v>
      </c>
      <c r="E5893" s="108" t="s">
        <v>123</v>
      </c>
      <c r="F5893" s="108" t="s">
        <v>603</v>
      </c>
      <c r="G5893" s="108" t="s">
        <v>649</v>
      </c>
      <c r="H5893" s="108" t="s">
        <v>612</v>
      </c>
      <c r="I5893" s="108" t="s">
        <v>612</v>
      </c>
      <c r="J5893" s="109">
        <v>1707.682</v>
      </c>
      <c r="K5893" s="107">
        <v>2020</v>
      </c>
      <c r="L5893" s="98"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98" t="b">
        <f t="shared" si="91"/>
        <v>1</v>
      </c>
    </row>
    <row r="5894" spans="1:13">
      <c r="A5894" s="107">
        <v>99999</v>
      </c>
      <c r="B5894" s="108" t="s">
        <v>4383</v>
      </c>
      <c r="C5894" s="108" t="s">
        <v>4383</v>
      </c>
      <c r="D5894" s="107">
        <v>99999</v>
      </c>
      <c r="E5894" s="108" t="s">
        <v>123</v>
      </c>
      <c r="F5894" s="108" t="s">
        <v>679</v>
      </c>
      <c r="G5894" s="108" t="s">
        <v>649</v>
      </c>
      <c r="H5894" s="108" t="s">
        <v>612</v>
      </c>
      <c r="I5894" s="108" t="s">
        <v>612</v>
      </c>
      <c r="J5894" s="109">
        <v>0</v>
      </c>
      <c r="K5894" s="107">
        <v>2020</v>
      </c>
      <c r="L5894" s="98"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98" t="b">
        <f t="shared" si="91"/>
        <v>1</v>
      </c>
    </row>
    <row r="5895" spans="1:13">
      <c r="A5895" s="107">
        <v>99999</v>
      </c>
      <c r="B5895" s="108" t="s">
        <v>4383</v>
      </c>
      <c r="C5895" s="108" t="s">
        <v>4383</v>
      </c>
      <c r="D5895" s="107">
        <v>99999</v>
      </c>
      <c r="E5895" s="108" t="s">
        <v>123</v>
      </c>
      <c r="F5895" s="108" t="s">
        <v>1454</v>
      </c>
      <c r="G5895" s="108" t="s">
        <v>649</v>
      </c>
      <c r="H5895" s="108" t="s">
        <v>612</v>
      </c>
      <c r="I5895" s="108" t="s">
        <v>612</v>
      </c>
      <c r="J5895" s="109">
        <v>0</v>
      </c>
      <c r="K5895" s="107">
        <v>2020</v>
      </c>
      <c r="L5895" s="98"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98" t="b">
        <f t="shared" si="91"/>
        <v>0</v>
      </c>
    </row>
    <row r="5896" spans="1:13">
      <c r="A5896" s="107">
        <v>99999</v>
      </c>
      <c r="B5896" s="108" t="s">
        <v>4383</v>
      </c>
      <c r="C5896" s="108" t="s">
        <v>4383</v>
      </c>
      <c r="D5896" s="107">
        <v>99999</v>
      </c>
      <c r="E5896" s="108" t="s">
        <v>126</v>
      </c>
      <c r="F5896" s="108" t="s">
        <v>603</v>
      </c>
      <c r="G5896" s="108" t="s">
        <v>649</v>
      </c>
      <c r="H5896" s="108" t="s">
        <v>612</v>
      </c>
      <c r="I5896" s="108" t="s">
        <v>612</v>
      </c>
      <c r="J5896" s="109">
        <v>66.129000000000005</v>
      </c>
      <c r="K5896" s="107">
        <v>2020</v>
      </c>
      <c r="L5896" s="98"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98"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07">
        <v>99999</v>
      </c>
      <c r="B5897" s="108" t="s">
        <v>4383</v>
      </c>
      <c r="C5897" s="108" t="s">
        <v>4383</v>
      </c>
      <c r="D5897" s="107">
        <v>99999</v>
      </c>
      <c r="E5897" s="108" t="s">
        <v>126</v>
      </c>
      <c r="F5897" s="108" t="s">
        <v>1454</v>
      </c>
      <c r="G5897" s="108" t="s">
        <v>649</v>
      </c>
      <c r="H5897" s="108" t="s">
        <v>612</v>
      </c>
      <c r="I5897" s="108" t="s">
        <v>612</v>
      </c>
      <c r="J5897" s="109">
        <v>11.784000000000001</v>
      </c>
      <c r="K5897" s="107">
        <v>2020</v>
      </c>
      <c r="L5897" s="98"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98" t="b">
        <f t="shared" si="92"/>
        <v>0</v>
      </c>
    </row>
    <row r="5898" spans="1:13">
      <c r="A5898" s="107">
        <v>99999</v>
      </c>
      <c r="B5898" s="108" t="s">
        <v>4383</v>
      </c>
      <c r="C5898" s="108" t="s">
        <v>4383</v>
      </c>
      <c r="D5898" s="107">
        <v>99999</v>
      </c>
      <c r="E5898" s="108" t="s">
        <v>129</v>
      </c>
      <c r="F5898" s="108" t="s">
        <v>603</v>
      </c>
      <c r="G5898" s="108" t="s">
        <v>649</v>
      </c>
      <c r="H5898" s="108" t="s">
        <v>612</v>
      </c>
      <c r="I5898" s="108" t="s">
        <v>612</v>
      </c>
      <c r="J5898" s="109">
        <v>148.46100000000001</v>
      </c>
      <c r="K5898" s="107">
        <v>2020</v>
      </c>
      <c r="L5898" s="98"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98" t="b">
        <f t="shared" si="92"/>
        <v>1</v>
      </c>
    </row>
    <row r="5899" spans="1:13">
      <c r="A5899" s="107">
        <v>99999</v>
      </c>
      <c r="B5899" s="108" t="s">
        <v>4383</v>
      </c>
      <c r="C5899" s="108" t="s">
        <v>4383</v>
      </c>
      <c r="D5899" s="107">
        <v>99999</v>
      </c>
      <c r="E5899" s="108" t="s">
        <v>132</v>
      </c>
      <c r="F5899" s="108" t="s">
        <v>603</v>
      </c>
      <c r="G5899" s="108" t="s">
        <v>649</v>
      </c>
      <c r="H5899" s="108" t="s">
        <v>612</v>
      </c>
      <c r="I5899" s="108" t="s">
        <v>612</v>
      </c>
      <c r="J5899" s="109">
        <v>180.66399999999999</v>
      </c>
      <c r="K5899" s="107">
        <v>2020</v>
      </c>
      <c r="L5899" s="98"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98" t="b">
        <f t="shared" si="92"/>
        <v>1</v>
      </c>
    </row>
    <row r="5900" spans="1:13">
      <c r="A5900" s="107">
        <v>99999</v>
      </c>
      <c r="B5900" s="108" t="s">
        <v>4383</v>
      </c>
      <c r="C5900" s="108" t="s">
        <v>4383</v>
      </c>
      <c r="D5900" s="107">
        <v>99999</v>
      </c>
      <c r="E5900" s="108" t="s">
        <v>132</v>
      </c>
      <c r="F5900" s="108" t="s">
        <v>603</v>
      </c>
      <c r="G5900" s="108" t="s">
        <v>649</v>
      </c>
      <c r="H5900" s="108" t="s">
        <v>612</v>
      </c>
      <c r="I5900" s="108" t="s">
        <v>612</v>
      </c>
      <c r="J5900" s="109">
        <v>18.065999999999999</v>
      </c>
      <c r="K5900" s="107">
        <v>2020</v>
      </c>
      <c r="L5900" s="98"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98" t="b">
        <f t="shared" si="92"/>
        <v>1</v>
      </c>
    </row>
    <row r="5901" spans="1:13">
      <c r="A5901" s="107">
        <v>99999</v>
      </c>
      <c r="B5901" s="108" t="s">
        <v>4383</v>
      </c>
      <c r="C5901" s="108" t="s">
        <v>4383</v>
      </c>
      <c r="D5901" s="107">
        <v>99999</v>
      </c>
      <c r="E5901" s="108" t="s">
        <v>132</v>
      </c>
      <c r="F5901" s="108" t="s">
        <v>679</v>
      </c>
      <c r="G5901" s="108" t="s">
        <v>649</v>
      </c>
      <c r="H5901" s="108" t="s">
        <v>612</v>
      </c>
      <c r="I5901" s="108" t="s">
        <v>612</v>
      </c>
      <c r="J5901" s="109">
        <v>0</v>
      </c>
      <c r="K5901" s="107">
        <v>2020</v>
      </c>
      <c r="L5901" s="98"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98" t="b">
        <f t="shared" si="92"/>
        <v>1</v>
      </c>
    </row>
    <row r="5902" spans="1:13">
      <c r="A5902" s="107">
        <v>99999</v>
      </c>
      <c r="B5902" s="108" t="s">
        <v>4383</v>
      </c>
      <c r="C5902" s="108" t="s">
        <v>4383</v>
      </c>
      <c r="D5902" s="107">
        <v>99999</v>
      </c>
      <c r="E5902" s="108" t="s">
        <v>132</v>
      </c>
      <c r="F5902" s="108" t="s">
        <v>1570</v>
      </c>
      <c r="G5902" s="108" t="s">
        <v>649</v>
      </c>
      <c r="H5902" s="108" t="s">
        <v>612</v>
      </c>
      <c r="I5902" s="108" t="s">
        <v>612</v>
      </c>
      <c r="J5902" s="109">
        <v>89.549000000000007</v>
      </c>
      <c r="K5902" s="107">
        <v>2020</v>
      </c>
      <c r="L5902" s="98"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98" t="b">
        <f t="shared" si="92"/>
        <v>0</v>
      </c>
    </row>
    <row r="5903" spans="1:13">
      <c r="A5903" s="107">
        <v>99999</v>
      </c>
      <c r="B5903" s="108" t="s">
        <v>4383</v>
      </c>
      <c r="C5903" s="108" t="s">
        <v>4383</v>
      </c>
      <c r="D5903" s="107">
        <v>99999</v>
      </c>
      <c r="E5903" s="108" t="s">
        <v>134</v>
      </c>
      <c r="F5903" s="108" t="s">
        <v>603</v>
      </c>
      <c r="G5903" s="108" t="s">
        <v>649</v>
      </c>
      <c r="H5903" s="108" t="s">
        <v>612</v>
      </c>
      <c r="I5903" s="108" t="s">
        <v>612</v>
      </c>
      <c r="J5903" s="109">
        <v>77.06</v>
      </c>
      <c r="K5903" s="107">
        <v>2020</v>
      </c>
      <c r="L5903" s="98"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98" t="b">
        <f t="shared" si="92"/>
        <v>1</v>
      </c>
    </row>
    <row r="5904" spans="1:13">
      <c r="A5904" s="107">
        <v>99999</v>
      </c>
      <c r="B5904" s="108" t="s">
        <v>4383</v>
      </c>
      <c r="C5904" s="108" t="s">
        <v>4383</v>
      </c>
      <c r="D5904" s="107">
        <v>99999</v>
      </c>
      <c r="E5904" s="108" t="s">
        <v>134</v>
      </c>
      <c r="F5904" s="108" t="s">
        <v>603</v>
      </c>
      <c r="G5904" s="108" t="s">
        <v>649</v>
      </c>
      <c r="H5904" s="108" t="s">
        <v>612</v>
      </c>
      <c r="I5904" s="108" t="s">
        <v>612</v>
      </c>
      <c r="J5904" s="109">
        <v>468.40199999999999</v>
      </c>
      <c r="K5904" s="107">
        <v>2020</v>
      </c>
      <c r="L5904" s="98"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98" t="b">
        <f t="shared" si="92"/>
        <v>1</v>
      </c>
    </row>
    <row r="5905" spans="1:13">
      <c r="A5905" s="107">
        <v>99999</v>
      </c>
      <c r="B5905" s="108" t="s">
        <v>4383</v>
      </c>
      <c r="C5905" s="108" t="s">
        <v>4383</v>
      </c>
      <c r="D5905" s="107">
        <v>99999</v>
      </c>
      <c r="E5905" s="108" t="s">
        <v>134</v>
      </c>
      <c r="F5905" s="108" t="s">
        <v>973</v>
      </c>
      <c r="G5905" s="108" t="s">
        <v>649</v>
      </c>
      <c r="H5905" s="108" t="s">
        <v>612</v>
      </c>
      <c r="I5905" s="108" t="s">
        <v>612</v>
      </c>
      <c r="J5905" s="109">
        <v>0</v>
      </c>
      <c r="K5905" s="107">
        <v>2020</v>
      </c>
      <c r="L5905" s="98"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98" t="b">
        <f t="shared" si="92"/>
        <v>0</v>
      </c>
    </row>
    <row r="5906" spans="1:13">
      <c r="A5906" s="107">
        <v>99999</v>
      </c>
      <c r="B5906" s="108" t="s">
        <v>4383</v>
      </c>
      <c r="C5906" s="108" t="s">
        <v>4383</v>
      </c>
      <c r="D5906" s="107">
        <v>99999</v>
      </c>
      <c r="E5906" s="108" t="s">
        <v>140</v>
      </c>
      <c r="F5906" s="108" t="s">
        <v>603</v>
      </c>
      <c r="G5906" s="108" t="s">
        <v>649</v>
      </c>
      <c r="H5906" s="108" t="s">
        <v>612</v>
      </c>
      <c r="I5906" s="108" t="s">
        <v>612</v>
      </c>
      <c r="J5906" s="109">
        <v>3609.4569999999999</v>
      </c>
      <c r="K5906" s="107">
        <v>2020</v>
      </c>
      <c r="L5906" s="98"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98" t="b">
        <f t="shared" si="92"/>
        <v>1</v>
      </c>
    </row>
    <row r="5907" spans="1:13">
      <c r="A5907" s="107">
        <v>99999</v>
      </c>
      <c r="B5907" s="108" t="s">
        <v>4383</v>
      </c>
      <c r="C5907" s="108" t="s">
        <v>4383</v>
      </c>
      <c r="D5907" s="107">
        <v>99999</v>
      </c>
      <c r="E5907" s="108" t="s">
        <v>140</v>
      </c>
      <c r="F5907" s="108" t="s">
        <v>679</v>
      </c>
      <c r="G5907" s="108" t="s">
        <v>649</v>
      </c>
      <c r="H5907" s="108" t="s">
        <v>612</v>
      </c>
      <c r="I5907" s="108" t="s">
        <v>612</v>
      </c>
      <c r="J5907" s="109">
        <v>14001.987999999999</v>
      </c>
      <c r="K5907" s="107">
        <v>2020</v>
      </c>
      <c r="L5907" s="98"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98" t="b">
        <f t="shared" si="92"/>
        <v>1</v>
      </c>
    </row>
    <row r="5908" spans="1:13">
      <c r="A5908" s="107">
        <v>99999</v>
      </c>
      <c r="B5908" s="108" t="s">
        <v>4383</v>
      </c>
      <c r="C5908" s="108" t="s">
        <v>4383</v>
      </c>
      <c r="D5908" s="107">
        <v>99999</v>
      </c>
      <c r="E5908" s="108" t="s">
        <v>140</v>
      </c>
      <c r="F5908" s="108" t="s">
        <v>924</v>
      </c>
      <c r="G5908" s="108" t="s">
        <v>649</v>
      </c>
      <c r="H5908" s="108" t="s">
        <v>612</v>
      </c>
      <c r="I5908" s="108" t="s">
        <v>612</v>
      </c>
      <c r="J5908" s="109">
        <v>14.295</v>
      </c>
      <c r="K5908" s="107">
        <v>2020</v>
      </c>
      <c r="L5908" s="98"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98" t="b">
        <f t="shared" si="92"/>
        <v>0</v>
      </c>
    </row>
    <row r="5909" spans="1:13">
      <c r="A5909" s="107">
        <v>99999</v>
      </c>
      <c r="B5909" s="108" t="s">
        <v>4383</v>
      </c>
      <c r="C5909" s="108" t="s">
        <v>4383</v>
      </c>
      <c r="D5909" s="107">
        <v>99999</v>
      </c>
      <c r="E5909" s="108" t="s">
        <v>137</v>
      </c>
      <c r="F5909" s="108" t="s">
        <v>603</v>
      </c>
      <c r="G5909" s="108" t="s">
        <v>649</v>
      </c>
      <c r="H5909" s="108" t="s">
        <v>612</v>
      </c>
      <c r="I5909" s="108" t="s">
        <v>612</v>
      </c>
      <c r="J5909" s="109">
        <v>24.350999999999999</v>
      </c>
      <c r="K5909" s="107">
        <v>2020</v>
      </c>
      <c r="L5909" s="98"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98" t="b">
        <f t="shared" si="92"/>
        <v>1</v>
      </c>
    </row>
    <row r="5910" spans="1:13">
      <c r="A5910" s="107">
        <v>99999</v>
      </c>
      <c r="B5910" s="108" t="s">
        <v>4383</v>
      </c>
      <c r="C5910" s="108" t="s">
        <v>4383</v>
      </c>
      <c r="D5910" s="107">
        <v>99999</v>
      </c>
      <c r="E5910" s="108" t="s">
        <v>143</v>
      </c>
      <c r="F5910" s="108" t="s">
        <v>679</v>
      </c>
      <c r="G5910" s="108" t="s">
        <v>649</v>
      </c>
      <c r="H5910" s="108" t="s">
        <v>612</v>
      </c>
      <c r="I5910" s="108" t="s">
        <v>612</v>
      </c>
      <c r="J5910" s="109">
        <v>1795.35</v>
      </c>
      <c r="K5910" s="107">
        <v>2020</v>
      </c>
      <c r="L5910" s="98"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98" t="b">
        <f t="shared" si="92"/>
        <v>1</v>
      </c>
    </row>
    <row r="5911" spans="1:13">
      <c r="A5911" s="107">
        <v>99999</v>
      </c>
      <c r="B5911" s="108" t="s">
        <v>4383</v>
      </c>
      <c r="C5911" s="108" t="s">
        <v>4383</v>
      </c>
      <c r="D5911" s="107">
        <v>99999</v>
      </c>
      <c r="E5911" s="108" t="s">
        <v>148</v>
      </c>
      <c r="F5911" s="108" t="s">
        <v>603</v>
      </c>
      <c r="G5911" s="108" t="s">
        <v>649</v>
      </c>
      <c r="H5911" s="108" t="s">
        <v>612</v>
      </c>
      <c r="I5911" s="108" t="s">
        <v>612</v>
      </c>
      <c r="J5911" s="109">
        <v>675.27099999999996</v>
      </c>
      <c r="K5911" s="107">
        <v>2020</v>
      </c>
      <c r="L5911" s="98"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98" t="b">
        <f t="shared" si="92"/>
        <v>1</v>
      </c>
    </row>
    <row r="5912" spans="1:13">
      <c r="A5912" s="107">
        <v>99999</v>
      </c>
      <c r="B5912" s="108" t="s">
        <v>4383</v>
      </c>
      <c r="C5912" s="108" t="s">
        <v>4383</v>
      </c>
      <c r="D5912" s="107">
        <v>99999</v>
      </c>
      <c r="E5912" s="108" t="s">
        <v>148</v>
      </c>
      <c r="F5912" s="108" t="s">
        <v>1454</v>
      </c>
      <c r="G5912" s="108" t="s">
        <v>649</v>
      </c>
      <c r="H5912" s="108" t="s">
        <v>612</v>
      </c>
      <c r="I5912" s="108" t="s">
        <v>612</v>
      </c>
      <c r="J5912" s="109">
        <v>183.80699999999999</v>
      </c>
      <c r="K5912" s="107">
        <v>2020</v>
      </c>
      <c r="L5912" s="98"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98" t="b">
        <f t="shared" si="92"/>
        <v>0</v>
      </c>
    </row>
    <row r="5913" spans="1:13">
      <c r="A5913" s="107">
        <v>99999</v>
      </c>
      <c r="B5913" s="108" t="s">
        <v>4383</v>
      </c>
      <c r="C5913" s="108" t="s">
        <v>4383</v>
      </c>
      <c r="D5913" s="107">
        <v>99999</v>
      </c>
      <c r="E5913" s="108" t="s">
        <v>148</v>
      </c>
      <c r="F5913" s="108" t="s">
        <v>973</v>
      </c>
      <c r="G5913" s="108" t="s">
        <v>649</v>
      </c>
      <c r="H5913" s="108" t="s">
        <v>612</v>
      </c>
      <c r="I5913" s="108" t="s">
        <v>612</v>
      </c>
      <c r="J5913" s="109">
        <v>42.994999999999997</v>
      </c>
      <c r="K5913" s="107">
        <v>2020</v>
      </c>
      <c r="L5913" s="98"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98" t="b">
        <f t="shared" si="92"/>
        <v>0</v>
      </c>
    </row>
    <row r="5914" spans="1:13">
      <c r="A5914" s="107">
        <v>99999</v>
      </c>
      <c r="B5914" s="108" t="s">
        <v>4383</v>
      </c>
      <c r="C5914" s="108" t="s">
        <v>4383</v>
      </c>
      <c r="D5914" s="107">
        <v>99999</v>
      </c>
      <c r="E5914" s="108" t="s">
        <v>151</v>
      </c>
      <c r="F5914" s="108" t="s">
        <v>603</v>
      </c>
      <c r="G5914" s="108" t="s">
        <v>649</v>
      </c>
      <c r="H5914" s="108" t="s">
        <v>612</v>
      </c>
      <c r="I5914" s="108" t="s">
        <v>612</v>
      </c>
      <c r="J5914" s="109">
        <v>231.72</v>
      </c>
      <c r="K5914" s="107">
        <v>2020</v>
      </c>
      <c r="L5914" s="98"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98" t="b">
        <f t="shared" si="92"/>
        <v>1</v>
      </c>
    </row>
    <row r="5915" spans="1:13">
      <c r="A5915" s="107">
        <v>99999</v>
      </c>
      <c r="B5915" s="108" t="s">
        <v>4383</v>
      </c>
      <c r="C5915" s="108" t="s">
        <v>4383</v>
      </c>
      <c r="D5915" s="107">
        <v>99999</v>
      </c>
      <c r="E5915" s="108" t="s">
        <v>6</v>
      </c>
      <c r="F5915" s="108" t="s">
        <v>603</v>
      </c>
      <c r="G5915" s="108" t="s">
        <v>649</v>
      </c>
      <c r="H5915" s="108" t="s">
        <v>850</v>
      </c>
      <c r="I5915" s="108" t="s">
        <v>621</v>
      </c>
      <c r="J5915" s="109">
        <v>2714.6790000000001</v>
      </c>
      <c r="K5915" s="107">
        <v>2020</v>
      </c>
      <c r="L5915" s="98"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98" t="b">
        <f t="shared" si="92"/>
        <v>1</v>
      </c>
    </row>
    <row r="5916" spans="1:13">
      <c r="A5916" s="107">
        <v>99999</v>
      </c>
      <c r="B5916" s="108" t="s">
        <v>4383</v>
      </c>
      <c r="C5916" s="108" t="s">
        <v>4383</v>
      </c>
      <c r="D5916" s="107">
        <v>99999</v>
      </c>
      <c r="E5916" s="108" t="s">
        <v>6</v>
      </c>
      <c r="F5916" s="108" t="s">
        <v>603</v>
      </c>
      <c r="G5916" s="108" t="s">
        <v>649</v>
      </c>
      <c r="H5916" s="108" t="s">
        <v>850</v>
      </c>
      <c r="I5916" s="108" t="s">
        <v>621</v>
      </c>
      <c r="J5916" s="109">
        <v>21862.749</v>
      </c>
      <c r="K5916" s="107">
        <v>2020</v>
      </c>
      <c r="L5916" s="98"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98" t="b">
        <f t="shared" si="92"/>
        <v>1</v>
      </c>
    </row>
    <row r="5917" spans="1:13">
      <c r="A5917" s="107">
        <v>99999</v>
      </c>
      <c r="B5917" s="108" t="s">
        <v>4383</v>
      </c>
      <c r="C5917" s="108" t="s">
        <v>4383</v>
      </c>
      <c r="D5917" s="107">
        <v>99999</v>
      </c>
      <c r="E5917" s="108" t="s">
        <v>3</v>
      </c>
      <c r="F5917" s="108" t="s">
        <v>679</v>
      </c>
      <c r="G5917" s="108" t="s">
        <v>649</v>
      </c>
      <c r="H5917" s="108" t="s">
        <v>650</v>
      </c>
      <c r="I5917" s="108" t="s">
        <v>651</v>
      </c>
      <c r="J5917" s="109">
        <v>41376.504000000001</v>
      </c>
      <c r="K5917" s="107">
        <v>2020</v>
      </c>
      <c r="L5917" s="98"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98" t="b">
        <f t="shared" si="92"/>
        <v>1</v>
      </c>
    </row>
    <row r="5918" spans="1:13">
      <c r="A5918" s="107">
        <v>99999</v>
      </c>
      <c r="B5918" s="108" t="s">
        <v>4383</v>
      </c>
      <c r="C5918" s="108" t="s">
        <v>4383</v>
      </c>
      <c r="D5918" s="107">
        <v>99999</v>
      </c>
      <c r="E5918" s="108" t="s">
        <v>14</v>
      </c>
      <c r="F5918" s="108" t="s">
        <v>679</v>
      </c>
      <c r="G5918" s="108" t="s">
        <v>649</v>
      </c>
      <c r="H5918" s="108" t="s">
        <v>650</v>
      </c>
      <c r="I5918" s="108" t="s">
        <v>651</v>
      </c>
      <c r="J5918" s="109">
        <v>67460.415999999997</v>
      </c>
      <c r="K5918" s="107">
        <v>2020</v>
      </c>
      <c r="L5918" s="98"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98" t="b">
        <f t="shared" si="92"/>
        <v>1</v>
      </c>
    </row>
    <row r="5919" spans="1:13">
      <c r="A5919" s="107">
        <v>99999</v>
      </c>
      <c r="B5919" s="108" t="s">
        <v>4383</v>
      </c>
      <c r="C5919" s="108" t="s">
        <v>4383</v>
      </c>
      <c r="D5919" s="107">
        <v>99999</v>
      </c>
      <c r="E5919" s="108" t="s">
        <v>10</v>
      </c>
      <c r="F5919" s="108" t="s">
        <v>679</v>
      </c>
      <c r="G5919" s="108" t="s">
        <v>649</v>
      </c>
      <c r="H5919" s="108" t="s">
        <v>650</v>
      </c>
      <c r="I5919" s="108" t="s">
        <v>651</v>
      </c>
      <c r="J5919" s="109">
        <v>30549.396000000001</v>
      </c>
      <c r="K5919" s="107">
        <v>2020</v>
      </c>
      <c r="L5919" s="98"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98" t="b">
        <f t="shared" si="92"/>
        <v>1</v>
      </c>
    </row>
    <row r="5920" spans="1:13">
      <c r="A5920" s="107">
        <v>99999</v>
      </c>
      <c r="B5920" s="108" t="s">
        <v>4383</v>
      </c>
      <c r="C5920" s="108" t="s">
        <v>4383</v>
      </c>
      <c r="D5920" s="107">
        <v>99999</v>
      </c>
      <c r="E5920" s="108" t="s">
        <v>16</v>
      </c>
      <c r="F5920" s="108" t="s">
        <v>603</v>
      </c>
      <c r="G5920" s="108" t="s">
        <v>649</v>
      </c>
      <c r="H5920" s="108" t="s">
        <v>650</v>
      </c>
      <c r="I5920" s="108" t="s">
        <v>651</v>
      </c>
      <c r="J5920" s="109">
        <v>3226.2640000000001</v>
      </c>
      <c r="K5920" s="107">
        <v>2020</v>
      </c>
      <c r="L5920" s="98"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98" t="b">
        <f t="shared" si="92"/>
        <v>1</v>
      </c>
    </row>
    <row r="5921" spans="1:13">
      <c r="A5921" s="107">
        <v>99999</v>
      </c>
      <c r="B5921" s="108" t="s">
        <v>4383</v>
      </c>
      <c r="C5921" s="108" t="s">
        <v>4383</v>
      </c>
      <c r="D5921" s="107">
        <v>99999</v>
      </c>
      <c r="E5921" s="108" t="s">
        <v>16</v>
      </c>
      <c r="F5921" s="108" t="s">
        <v>679</v>
      </c>
      <c r="G5921" s="108" t="s">
        <v>649</v>
      </c>
      <c r="H5921" s="108" t="s">
        <v>650</v>
      </c>
      <c r="I5921" s="108" t="s">
        <v>651</v>
      </c>
      <c r="J5921" s="109">
        <v>669049.06999999995</v>
      </c>
      <c r="K5921" s="107">
        <v>2020</v>
      </c>
      <c r="L5921" s="98"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98" t="b">
        <f t="shared" si="92"/>
        <v>1</v>
      </c>
    </row>
    <row r="5922" spans="1:13">
      <c r="A5922" s="107">
        <v>99999</v>
      </c>
      <c r="B5922" s="108" t="s">
        <v>4383</v>
      </c>
      <c r="C5922" s="108" t="s">
        <v>4383</v>
      </c>
      <c r="D5922" s="107">
        <v>99999</v>
      </c>
      <c r="E5922" s="108" t="s">
        <v>16</v>
      </c>
      <c r="F5922" s="108" t="s">
        <v>870</v>
      </c>
      <c r="G5922" s="108" t="s">
        <v>649</v>
      </c>
      <c r="H5922" s="108" t="s">
        <v>650</v>
      </c>
      <c r="I5922" s="108" t="s">
        <v>651</v>
      </c>
      <c r="J5922" s="109">
        <v>65062.923000000003</v>
      </c>
      <c r="K5922" s="107">
        <v>2020</v>
      </c>
      <c r="L5922" s="98"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98" t="b">
        <f t="shared" si="92"/>
        <v>1</v>
      </c>
    </row>
    <row r="5923" spans="1:13">
      <c r="A5923" s="107">
        <v>99999</v>
      </c>
      <c r="B5923" s="108" t="s">
        <v>4383</v>
      </c>
      <c r="C5923" s="108" t="s">
        <v>4383</v>
      </c>
      <c r="D5923" s="107">
        <v>99999</v>
      </c>
      <c r="E5923" s="108" t="s">
        <v>16</v>
      </c>
      <c r="F5923" s="108" t="s">
        <v>1454</v>
      </c>
      <c r="G5923" s="108" t="s">
        <v>649</v>
      </c>
      <c r="H5923" s="108" t="s">
        <v>650</v>
      </c>
      <c r="I5923" s="108" t="s">
        <v>651</v>
      </c>
      <c r="J5923" s="109">
        <v>137493.5</v>
      </c>
      <c r="K5923" s="107">
        <v>2020</v>
      </c>
      <c r="L5923" s="98"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98" t="b">
        <f t="shared" si="92"/>
        <v>0</v>
      </c>
    </row>
    <row r="5924" spans="1:13">
      <c r="A5924" s="107">
        <v>99999</v>
      </c>
      <c r="B5924" s="108" t="s">
        <v>4383</v>
      </c>
      <c r="C5924" s="108" t="s">
        <v>4383</v>
      </c>
      <c r="D5924" s="107">
        <v>99999</v>
      </c>
      <c r="E5924" s="108" t="s">
        <v>21</v>
      </c>
      <c r="F5924" s="108" t="s">
        <v>679</v>
      </c>
      <c r="G5924" s="108" t="s">
        <v>649</v>
      </c>
      <c r="H5924" s="108" t="s">
        <v>650</v>
      </c>
      <c r="I5924" s="108" t="s">
        <v>651</v>
      </c>
      <c r="J5924" s="109">
        <v>41799.743000000002</v>
      </c>
      <c r="K5924" s="107">
        <v>2020</v>
      </c>
      <c r="L5924" s="98"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98" t="b">
        <f t="shared" si="92"/>
        <v>1</v>
      </c>
    </row>
    <row r="5925" spans="1:13">
      <c r="A5925" s="107">
        <v>99999</v>
      </c>
      <c r="B5925" s="108" t="s">
        <v>4383</v>
      </c>
      <c r="C5925" s="108" t="s">
        <v>4383</v>
      </c>
      <c r="D5925" s="107">
        <v>99999</v>
      </c>
      <c r="E5925" s="108" t="s">
        <v>24</v>
      </c>
      <c r="F5925" s="108" t="s">
        <v>679</v>
      </c>
      <c r="G5925" s="108" t="s">
        <v>649</v>
      </c>
      <c r="H5925" s="108" t="s">
        <v>650</v>
      </c>
      <c r="I5925" s="108" t="s">
        <v>651</v>
      </c>
      <c r="J5925" s="109">
        <v>6784.06</v>
      </c>
      <c r="K5925" s="107">
        <v>2020</v>
      </c>
      <c r="L5925" s="98"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98" t="b">
        <f t="shared" si="92"/>
        <v>1</v>
      </c>
    </row>
    <row r="5926" spans="1:13">
      <c r="A5926" s="107">
        <v>99999</v>
      </c>
      <c r="B5926" s="108" t="s">
        <v>4383</v>
      </c>
      <c r="C5926" s="108" t="s">
        <v>4383</v>
      </c>
      <c r="D5926" s="107">
        <v>99999</v>
      </c>
      <c r="E5926" s="108" t="s">
        <v>28</v>
      </c>
      <c r="F5926" s="108" t="s">
        <v>679</v>
      </c>
      <c r="G5926" s="108" t="s">
        <v>649</v>
      </c>
      <c r="H5926" s="108" t="s">
        <v>650</v>
      </c>
      <c r="I5926" s="108" t="s">
        <v>651</v>
      </c>
      <c r="J5926" s="109">
        <v>50263.169000000002</v>
      </c>
      <c r="K5926" s="107">
        <v>2020</v>
      </c>
      <c r="L5926" s="98"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98" t="b">
        <f t="shared" si="92"/>
        <v>1</v>
      </c>
    </row>
    <row r="5927" spans="1:13">
      <c r="A5927" s="107">
        <v>99999</v>
      </c>
      <c r="B5927" s="108" t="s">
        <v>4383</v>
      </c>
      <c r="C5927" s="108" t="s">
        <v>4383</v>
      </c>
      <c r="D5927" s="107">
        <v>99999</v>
      </c>
      <c r="E5927" s="108" t="s">
        <v>28</v>
      </c>
      <c r="F5927" s="108" t="s">
        <v>924</v>
      </c>
      <c r="G5927" s="108" t="s">
        <v>649</v>
      </c>
      <c r="H5927" s="108" t="s">
        <v>650</v>
      </c>
      <c r="I5927" s="108" t="s">
        <v>651</v>
      </c>
      <c r="J5927" s="109">
        <v>9412.0470000000005</v>
      </c>
      <c r="K5927" s="107">
        <v>2020</v>
      </c>
      <c r="L5927" s="98"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98" t="b">
        <f t="shared" si="92"/>
        <v>0</v>
      </c>
    </row>
    <row r="5928" spans="1:13">
      <c r="A5928" s="107">
        <v>99999</v>
      </c>
      <c r="B5928" s="108" t="s">
        <v>4383</v>
      </c>
      <c r="C5928" s="108" t="s">
        <v>4383</v>
      </c>
      <c r="D5928" s="107">
        <v>99999</v>
      </c>
      <c r="E5928" s="108" t="s">
        <v>31</v>
      </c>
      <c r="F5928" s="108" t="s">
        <v>603</v>
      </c>
      <c r="G5928" s="108" t="s">
        <v>649</v>
      </c>
      <c r="H5928" s="108" t="s">
        <v>650</v>
      </c>
      <c r="I5928" s="108" t="s">
        <v>651</v>
      </c>
      <c r="J5928" s="109">
        <v>24905.071</v>
      </c>
      <c r="K5928" s="107">
        <v>2020</v>
      </c>
      <c r="L5928" s="98"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98" t="b">
        <f t="shared" si="92"/>
        <v>1</v>
      </c>
    </row>
    <row r="5929" spans="1:13">
      <c r="A5929" s="107">
        <v>99999</v>
      </c>
      <c r="B5929" s="108" t="s">
        <v>4383</v>
      </c>
      <c r="C5929" s="108" t="s">
        <v>4383</v>
      </c>
      <c r="D5929" s="107">
        <v>99999</v>
      </c>
      <c r="E5929" s="108" t="s">
        <v>31</v>
      </c>
      <c r="F5929" s="108" t="s">
        <v>679</v>
      </c>
      <c r="G5929" s="108" t="s">
        <v>649</v>
      </c>
      <c r="H5929" s="108" t="s">
        <v>650</v>
      </c>
      <c r="I5929" s="108" t="s">
        <v>651</v>
      </c>
      <c r="J5929" s="109">
        <v>293869.71000000002</v>
      </c>
      <c r="K5929" s="107">
        <v>2020</v>
      </c>
      <c r="L5929" s="98"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98" t="b">
        <f t="shared" si="92"/>
        <v>1</v>
      </c>
    </row>
    <row r="5930" spans="1:13">
      <c r="A5930" s="107">
        <v>99999</v>
      </c>
      <c r="B5930" s="108" t="s">
        <v>4383</v>
      </c>
      <c r="C5930" s="108" t="s">
        <v>4383</v>
      </c>
      <c r="D5930" s="107">
        <v>99999</v>
      </c>
      <c r="E5930" s="108" t="s">
        <v>35</v>
      </c>
      <c r="F5930" s="108" t="s">
        <v>679</v>
      </c>
      <c r="G5930" s="108" t="s">
        <v>649</v>
      </c>
      <c r="H5930" s="108" t="s">
        <v>650</v>
      </c>
      <c r="I5930" s="108" t="s">
        <v>651</v>
      </c>
      <c r="J5930" s="109">
        <v>283286.78999999998</v>
      </c>
      <c r="K5930" s="107">
        <v>2020</v>
      </c>
      <c r="L5930" s="98"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98" t="b">
        <f t="shared" si="92"/>
        <v>1</v>
      </c>
    </row>
    <row r="5931" spans="1:13">
      <c r="A5931" s="107">
        <v>99999</v>
      </c>
      <c r="B5931" s="108" t="s">
        <v>4383</v>
      </c>
      <c r="C5931" s="108" t="s">
        <v>4383</v>
      </c>
      <c r="D5931" s="107">
        <v>99999</v>
      </c>
      <c r="E5931" s="108" t="s">
        <v>50</v>
      </c>
      <c r="F5931" s="108" t="s">
        <v>679</v>
      </c>
      <c r="G5931" s="108" t="s">
        <v>649</v>
      </c>
      <c r="H5931" s="108" t="s">
        <v>650</v>
      </c>
      <c r="I5931" s="108" t="s">
        <v>651</v>
      </c>
      <c r="J5931" s="109">
        <v>16958.581999999999</v>
      </c>
      <c r="K5931" s="107">
        <v>2020</v>
      </c>
      <c r="L5931" s="98"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98" t="b">
        <f t="shared" si="92"/>
        <v>1</v>
      </c>
    </row>
    <row r="5932" spans="1:13">
      <c r="A5932" s="107">
        <v>99999</v>
      </c>
      <c r="B5932" s="108" t="s">
        <v>4383</v>
      </c>
      <c r="C5932" s="108" t="s">
        <v>4383</v>
      </c>
      <c r="D5932" s="107">
        <v>99999</v>
      </c>
      <c r="E5932" s="108" t="s">
        <v>41</v>
      </c>
      <c r="F5932" s="108" t="s">
        <v>603</v>
      </c>
      <c r="G5932" s="108" t="s">
        <v>649</v>
      </c>
      <c r="H5932" s="108" t="s">
        <v>650</v>
      </c>
      <c r="I5932" s="108" t="s">
        <v>651</v>
      </c>
      <c r="J5932" s="109">
        <v>15340.727999999999</v>
      </c>
      <c r="K5932" s="107">
        <v>2020</v>
      </c>
      <c r="L5932" s="98"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98" t="b">
        <f t="shared" si="92"/>
        <v>1</v>
      </c>
    </row>
    <row r="5933" spans="1:13">
      <c r="A5933" s="107">
        <v>99999</v>
      </c>
      <c r="B5933" s="108" t="s">
        <v>4383</v>
      </c>
      <c r="C5933" s="108" t="s">
        <v>4383</v>
      </c>
      <c r="D5933" s="107">
        <v>99999</v>
      </c>
      <c r="E5933" s="108" t="s">
        <v>41</v>
      </c>
      <c r="F5933" s="108" t="s">
        <v>679</v>
      </c>
      <c r="G5933" s="108" t="s">
        <v>649</v>
      </c>
      <c r="H5933" s="108" t="s">
        <v>650</v>
      </c>
      <c r="I5933" s="108" t="s">
        <v>651</v>
      </c>
      <c r="J5933" s="109">
        <v>5360.7439999999997</v>
      </c>
      <c r="K5933" s="107">
        <v>2020</v>
      </c>
      <c r="L5933" s="98"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98" t="b">
        <f t="shared" si="92"/>
        <v>1</v>
      </c>
    </row>
    <row r="5934" spans="1:13">
      <c r="A5934" s="107">
        <v>99999</v>
      </c>
      <c r="B5934" s="108" t="s">
        <v>4383</v>
      </c>
      <c r="C5934" s="108" t="s">
        <v>4383</v>
      </c>
      <c r="D5934" s="107">
        <v>99999</v>
      </c>
      <c r="E5934" s="108" t="s">
        <v>41</v>
      </c>
      <c r="F5934" s="108" t="s">
        <v>1454</v>
      </c>
      <c r="G5934" s="108" t="s">
        <v>649</v>
      </c>
      <c r="H5934" s="108" t="s">
        <v>650</v>
      </c>
      <c r="I5934" s="108" t="s">
        <v>651</v>
      </c>
      <c r="J5934" s="109">
        <v>15676.674000000001</v>
      </c>
      <c r="K5934" s="107">
        <v>2020</v>
      </c>
      <c r="L5934" s="98"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98" t="b">
        <f t="shared" si="92"/>
        <v>0</v>
      </c>
    </row>
    <row r="5935" spans="1:13">
      <c r="A5935" s="107">
        <v>99999</v>
      </c>
      <c r="B5935" s="108" t="s">
        <v>4383</v>
      </c>
      <c r="C5935" s="108" t="s">
        <v>4383</v>
      </c>
      <c r="D5935" s="107">
        <v>99999</v>
      </c>
      <c r="E5935" s="108" t="s">
        <v>45</v>
      </c>
      <c r="F5935" s="108" t="s">
        <v>603</v>
      </c>
      <c r="G5935" s="108" t="s">
        <v>649</v>
      </c>
      <c r="H5935" s="108" t="s">
        <v>650</v>
      </c>
      <c r="I5935" s="108" t="s">
        <v>651</v>
      </c>
      <c r="J5935" s="109">
        <v>13227.465</v>
      </c>
      <c r="K5935" s="107">
        <v>2020</v>
      </c>
      <c r="L5935" s="98"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98" t="b">
        <f t="shared" si="92"/>
        <v>1</v>
      </c>
    </row>
    <row r="5936" spans="1:13">
      <c r="A5936" s="107">
        <v>99999</v>
      </c>
      <c r="B5936" s="108" t="s">
        <v>4383</v>
      </c>
      <c r="C5936" s="108" t="s">
        <v>4383</v>
      </c>
      <c r="D5936" s="107">
        <v>99999</v>
      </c>
      <c r="E5936" s="108" t="s">
        <v>45</v>
      </c>
      <c r="F5936" s="108" t="s">
        <v>679</v>
      </c>
      <c r="G5936" s="108" t="s">
        <v>649</v>
      </c>
      <c r="H5936" s="108" t="s">
        <v>650</v>
      </c>
      <c r="I5936" s="108" t="s">
        <v>651</v>
      </c>
      <c r="J5936" s="109">
        <v>157258.95000000001</v>
      </c>
      <c r="K5936" s="107">
        <v>2020</v>
      </c>
      <c r="L5936" s="98"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98" t="b">
        <f t="shared" si="92"/>
        <v>1</v>
      </c>
    </row>
    <row r="5937" spans="1:13">
      <c r="A5937" s="107">
        <v>99999</v>
      </c>
      <c r="B5937" s="108" t="s">
        <v>4383</v>
      </c>
      <c r="C5937" s="108" t="s">
        <v>4383</v>
      </c>
      <c r="D5937" s="107">
        <v>99999</v>
      </c>
      <c r="E5937" s="108" t="s">
        <v>48</v>
      </c>
      <c r="F5937" s="108" t="s">
        <v>603</v>
      </c>
      <c r="G5937" s="108" t="s">
        <v>649</v>
      </c>
      <c r="H5937" s="108" t="s">
        <v>650</v>
      </c>
      <c r="I5937" s="108" t="s">
        <v>651</v>
      </c>
      <c r="J5937" s="109">
        <v>329083.24</v>
      </c>
      <c r="K5937" s="107">
        <v>2020</v>
      </c>
      <c r="L5937" s="98"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98" t="b">
        <f t="shared" si="92"/>
        <v>1</v>
      </c>
    </row>
    <row r="5938" spans="1:13">
      <c r="A5938" s="107">
        <v>99999</v>
      </c>
      <c r="B5938" s="108" t="s">
        <v>4383</v>
      </c>
      <c r="C5938" s="108" t="s">
        <v>4383</v>
      </c>
      <c r="D5938" s="107">
        <v>99999</v>
      </c>
      <c r="E5938" s="108" t="s">
        <v>48</v>
      </c>
      <c r="F5938" s="108" t="s">
        <v>679</v>
      </c>
      <c r="G5938" s="108" t="s">
        <v>649</v>
      </c>
      <c r="H5938" s="108" t="s">
        <v>650</v>
      </c>
      <c r="I5938" s="108" t="s">
        <v>651</v>
      </c>
      <c r="J5938" s="109">
        <v>2769.027</v>
      </c>
      <c r="K5938" s="107">
        <v>2020</v>
      </c>
      <c r="L5938" s="98"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98" t="b">
        <f t="shared" si="92"/>
        <v>1</v>
      </c>
    </row>
    <row r="5939" spans="1:13">
      <c r="A5939" s="107">
        <v>99999</v>
      </c>
      <c r="B5939" s="108" t="s">
        <v>4383</v>
      </c>
      <c r="C5939" s="108" t="s">
        <v>4383</v>
      </c>
      <c r="D5939" s="107">
        <v>99999</v>
      </c>
      <c r="E5939" s="108" t="s">
        <v>55</v>
      </c>
      <c r="F5939" s="108" t="s">
        <v>679</v>
      </c>
      <c r="G5939" s="108" t="s">
        <v>649</v>
      </c>
      <c r="H5939" s="108" t="s">
        <v>650</v>
      </c>
      <c r="I5939" s="108" t="s">
        <v>651</v>
      </c>
      <c r="J5939" s="109">
        <v>63641.214999999997</v>
      </c>
      <c r="K5939" s="107">
        <v>2020</v>
      </c>
      <c r="L5939" s="98"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98" t="b">
        <f t="shared" si="92"/>
        <v>1</v>
      </c>
    </row>
    <row r="5940" spans="1:13">
      <c r="A5940" s="107">
        <v>99999</v>
      </c>
      <c r="B5940" s="108" t="s">
        <v>4383</v>
      </c>
      <c r="C5940" s="108" t="s">
        <v>4383</v>
      </c>
      <c r="D5940" s="107">
        <v>99999</v>
      </c>
      <c r="E5940" s="108" t="s">
        <v>59</v>
      </c>
      <c r="F5940" s="108" t="s">
        <v>603</v>
      </c>
      <c r="G5940" s="108" t="s">
        <v>649</v>
      </c>
      <c r="H5940" s="108" t="s">
        <v>650</v>
      </c>
      <c r="I5940" s="108" t="s">
        <v>651</v>
      </c>
      <c r="J5940" s="109">
        <v>89082.725000000006</v>
      </c>
      <c r="K5940" s="107">
        <v>2020</v>
      </c>
      <c r="L5940" s="98"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98" t="b">
        <f t="shared" si="92"/>
        <v>1</v>
      </c>
    </row>
    <row r="5941" spans="1:13">
      <c r="A5941" s="107">
        <v>99999</v>
      </c>
      <c r="B5941" s="108" t="s">
        <v>4383</v>
      </c>
      <c r="C5941" s="108" t="s">
        <v>4383</v>
      </c>
      <c r="D5941" s="107">
        <v>99999</v>
      </c>
      <c r="E5941" s="108" t="s">
        <v>59</v>
      </c>
      <c r="F5941" s="108" t="s">
        <v>679</v>
      </c>
      <c r="G5941" s="108" t="s">
        <v>649</v>
      </c>
      <c r="H5941" s="108" t="s">
        <v>650</v>
      </c>
      <c r="I5941" s="108" t="s">
        <v>651</v>
      </c>
      <c r="J5941" s="109">
        <v>1697.63</v>
      </c>
      <c r="K5941" s="107">
        <v>2020</v>
      </c>
      <c r="L5941" s="98"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98" t="b">
        <f t="shared" si="92"/>
        <v>1</v>
      </c>
    </row>
    <row r="5942" spans="1:13">
      <c r="A5942" s="107">
        <v>99999</v>
      </c>
      <c r="B5942" s="108" t="s">
        <v>4383</v>
      </c>
      <c r="C5942" s="108" t="s">
        <v>4383</v>
      </c>
      <c r="D5942" s="107">
        <v>99999</v>
      </c>
      <c r="E5942" s="108" t="s">
        <v>71</v>
      </c>
      <c r="F5942" s="108" t="s">
        <v>679</v>
      </c>
      <c r="G5942" s="108" t="s">
        <v>649</v>
      </c>
      <c r="H5942" s="108" t="s">
        <v>650</v>
      </c>
      <c r="I5942" s="108" t="s">
        <v>651</v>
      </c>
      <c r="J5942" s="109">
        <v>127633</v>
      </c>
      <c r="K5942" s="107">
        <v>2020</v>
      </c>
      <c r="L5942" s="98"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98" t="b">
        <f t="shared" si="92"/>
        <v>1</v>
      </c>
    </row>
    <row r="5943" spans="1:13">
      <c r="A5943" s="107">
        <v>99999</v>
      </c>
      <c r="B5943" s="108" t="s">
        <v>4383</v>
      </c>
      <c r="C5943" s="108" t="s">
        <v>4383</v>
      </c>
      <c r="D5943" s="107">
        <v>99999</v>
      </c>
      <c r="E5943" s="108" t="s">
        <v>68</v>
      </c>
      <c r="F5943" s="108" t="s">
        <v>679</v>
      </c>
      <c r="G5943" s="108" t="s">
        <v>649</v>
      </c>
      <c r="H5943" s="108" t="s">
        <v>650</v>
      </c>
      <c r="I5943" s="108" t="s">
        <v>651</v>
      </c>
      <c r="J5943" s="109">
        <v>57906.900999999998</v>
      </c>
      <c r="K5943" s="107">
        <v>2020</v>
      </c>
      <c r="L5943" s="98"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98" t="b">
        <f t="shared" si="92"/>
        <v>1</v>
      </c>
    </row>
    <row r="5944" spans="1:13">
      <c r="A5944" s="107">
        <v>99999</v>
      </c>
      <c r="B5944" s="108" t="s">
        <v>4383</v>
      </c>
      <c r="C5944" s="108" t="s">
        <v>4383</v>
      </c>
      <c r="D5944" s="107">
        <v>99999</v>
      </c>
      <c r="E5944" s="108" t="s">
        <v>68</v>
      </c>
      <c r="F5944" s="108" t="s">
        <v>1454</v>
      </c>
      <c r="G5944" s="108" t="s">
        <v>649</v>
      </c>
      <c r="H5944" s="108" t="s">
        <v>650</v>
      </c>
      <c r="I5944" s="108" t="s">
        <v>651</v>
      </c>
      <c r="J5944" s="109">
        <v>6486.723</v>
      </c>
      <c r="K5944" s="107">
        <v>2020</v>
      </c>
      <c r="L5944" s="98"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98" t="b">
        <f t="shared" si="92"/>
        <v>0</v>
      </c>
    </row>
    <row r="5945" spans="1:13">
      <c r="A5945" s="107">
        <v>99999</v>
      </c>
      <c r="B5945" s="108" t="s">
        <v>4383</v>
      </c>
      <c r="C5945" s="108" t="s">
        <v>4383</v>
      </c>
      <c r="D5945" s="107">
        <v>99999</v>
      </c>
      <c r="E5945" s="108" t="s">
        <v>64</v>
      </c>
      <c r="F5945" s="108" t="s">
        <v>679</v>
      </c>
      <c r="G5945" s="108" t="s">
        <v>649</v>
      </c>
      <c r="H5945" s="108" t="s">
        <v>650</v>
      </c>
      <c r="I5945" s="108" t="s">
        <v>651</v>
      </c>
      <c r="J5945" s="109">
        <v>30757.124</v>
      </c>
      <c r="K5945" s="107">
        <v>2020</v>
      </c>
      <c r="L5945" s="98"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98" t="b">
        <f t="shared" si="92"/>
        <v>1</v>
      </c>
    </row>
    <row r="5946" spans="1:13">
      <c r="A5946" s="107">
        <v>99999</v>
      </c>
      <c r="B5946" s="108" t="s">
        <v>4383</v>
      </c>
      <c r="C5946" s="108" t="s">
        <v>4383</v>
      </c>
      <c r="D5946" s="107">
        <v>99999</v>
      </c>
      <c r="E5946" s="108" t="s">
        <v>73</v>
      </c>
      <c r="F5946" s="108" t="s">
        <v>679</v>
      </c>
      <c r="G5946" s="108" t="s">
        <v>649</v>
      </c>
      <c r="H5946" s="108" t="s">
        <v>650</v>
      </c>
      <c r="I5946" s="108" t="s">
        <v>651</v>
      </c>
      <c r="J5946" s="109">
        <v>521906.14</v>
      </c>
      <c r="K5946" s="107">
        <v>2020</v>
      </c>
      <c r="L5946" s="98"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98" t="b">
        <f t="shared" si="92"/>
        <v>1</v>
      </c>
    </row>
    <row r="5947" spans="1:13">
      <c r="A5947" s="107">
        <v>99999</v>
      </c>
      <c r="B5947" s="108" t="s">
        <v>4383</v>
      </c>
      <c r="C5947" s="108" t="s">
        <v>4383</v>
      </c>
      <c r="D5947" s="107">
        <v>99999</v>
      </c>
      <c r="E5947" s="108" t="s">
        <v>76</v>
      </c>
      <c r="F5947" s="108" t="s">
        <v>603</v>
      </c>
      <c r="G5947" s="108" t="s">
        <v>649</v>
      </c>
      <c r="H5947" s="108" t="s">
        <v>650</v>
      </c>
      <c r="I5947" s="108" t="s">
        <v>651</v>
      </c>
      <c r="J5947" s="109">
        <v>26551.041000000001</v>
      </c>
      <c r="K5947" s="107">
        <v>2020</v>
      </c>
      <c r="L5947" s="98"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98" t="b">
        <f t="shared" si="92"/>
        <v>1</v>
      </c>
    </row>
    <row r="5948" spans="1:13">
      <c r="A5948" s="107">
        <v>99999</v>
      </c>
      <c r="B5948" s="108" t="s">
        <v>4383</v>
      </c>
      <c r="C5948" s="108" t="s">
        <v>4383</v>
      </c>
      <c r="D5948" s="107">
        <v>99999</v>
      </c>
      <c r="E5948" s="108" t="s">
        <v>76</v>
      </c>
      <c r="F5948" s="108" t="s">
        <v>679</v>
      </c>
      <c r="G5948" s="108" t="s">
        <v>649</v>
      </c>
      <c r="H5948" s="108" t="s">
        <v>650</v>
      </c>
      <c r="I5948" s="108" t="s">
        <v>651</v>
      </c>
      <c r="J5948" s="109">
        <v>46083.167999999998</v>
      </c>
      <c r="K5948" s="107">
        <v>2020</v>
      </c>
      <c r="L5948" s="98"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98" t="b">
        <f t="shared" si="92"/>
        <v>1</v>
      </c>
    </row>
    <row r="5949" spans="1:13">
      <c r="A5949" s="107">
        <v>99999</v>
      </c>
      <c r="B5949" s="108" t="s">
        <v>4383</v>
      </c>
      <c r="C5949" s="108" t="s">
        <v>4383</v>
      </c>
      <c r="D5949" s="107">
        <v>99999</v>
      </c>
      <c r="E5949" s="108" t="s">
        <v>84</v>
      </c>
      <c r="F5949" s="108" t="s">
        <v>603</v>
      </c>
      <c r="G5949" s="108" t="s">
        <v>649</v>
      </c>
      <c r="H5949" s="108" t="s">
        <v>650</v>
      </c>
      <c r="I5949" s="108" t="s">
        <v>651</v>
      </c>
      <c r="J5949" s="109">
        <v>24788.409</v>
      </c>
      <c r="K5949" s="107">
        <v>2020</v>
      </c>
      <c r="L5949" s="98"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98" t="b">
        <f t="shared" si="92"/>
        <v>1</v>
      </c>
    </row>
    <row r="5950" spans="1:13">
      <c r="A5950" s="107">
        <v>99999</v>
      </c>
      <c r="B5950" s="108" t="s">
        <v>4383</v>
      </c>
      <c r="C5950" s="108" t="s">
        <v>4383</v>
      </c>
      <c r="D5950" s="107">
        <v>99999</v>
      </c>
      <c r="E5950" s="108" t="s">
        <v>84</v>
      </c>
      <c r="F5950" s="108" t="s">
        <v>679</v>
      </c>
      <c r="G5950" s="108" t="s">
        <v>649</v>
      </c>
      <c r="H5950" s="108" t="s">
        <v>650</v>
      </c>
      <c r="I5950" s="108" t="s">
        <v>651</v>
      </c>
      <c r="J5950" s="109">
        <v>43636.322999999997</v>
      </c>
      <c r="K5950" s="107">
        <v>2020</v>
      </c>
      <c r="L5950" s="98"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98" t="b">
        <f t="shared" si="92"/>
        <v>1</v>
      </c>
    </row>
    <row r="5951" spans="1:13">
      <c r="A5951" s="107">
        <v>99999</v>
      </c>
      <c r="B5951" s="108" t="s">
        <v>4383</v>
      </c>
      <c r="C5951" s="108" t="s">
        <v>4383</v>
      </c>
      <c r="D5951" s="107">
        <v>99999</v>
      </c>
      <c r="E5951" s="108" t="s">
        <v>80</v>
      </c>
      <c r="F5951" s="108" t="s">
        <v>679</v>
      </c>
      <c r="G5951" s="108" t="s">
        <v>649</v>
      </c>
      <c r="H5951" s="108" t="s">
        <v>650</v>
      </c>
      <c r="I5951" s="108" t="s">
        <v>651</v>
      </c>
      <c r="J5951" s="109">
        <v>13112.289000000001</v>
      </c>
      <c r="K5951" s="107">
        <v>2020</v>
      </c>
      <c r="L5951" s="98"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98" t="b">
        <f t="shared" si="92"/>
        <v>1</v>
      </c>
    </row>
    <row r="5952" spans="1:13">
      <c r="A5952" s="107">
        <v>99999</v>
      </c>
      <c r="B5952" s="108" t="s">
        <v>4383</v>
      </c>
      <c r="C5952" s="108" t="s">
        <v>4383</v>
      </c>
      <c r="D5952" s="107">
        <v>99999</v>
      </c>
      <c r="E5952" s="108" t="s">
        <v>104</v>
      </c>
      <c r="F5952" s="108" t="s">
        <v>679</v>
      </c>
      <c r="G5952" s="108" t="s">
        <v>649</v>
      </c>
      <c r="H5952" s="108" t="s">
        <v>650</v>
      </c>
      <c r="I5952" s="108" t="s">
        <v>651</v>
      </c>
      <c r="J5952" s="109">
        <v>256276.31</v>
      </c>
      <c r="K5952" s="107">
        <v>2020</v>
      </c>
      <c r="L5952" s="98"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98" t="b">
        <f t="shared" si="92"/>
        <v>1</v>
      </c>
    </row>
    <row r="5953" spans="1:13">
      <c r="A5953" s="107">
        <v>99999</v>
      </c>
      <c r="B5953" s="108" t="s">
        <v>4383</v>
      </c>
      <c r="C5953" s="108" t="s">
        <v>4383</v>
      </c>
      <c r="D5953" s="107">
        <v>99999</v>
      </c>
      <c r="E5953" s="108" t="s">
        <v>104</v>
      </c>
      <c r="F5953" s="108" t="s">
        <v>870</v>
      </c>
      <c r="G5953" s="108" t="s">
        <v>649</v>
      </c>
      <c r="H5953" s="108" t="s">
        <v>650</v>
      </c>
      <c r="I5953" s="108" t="s">
        <v>651</v>
      </c>
      <c r="J5953" s="109">
        <v>39399.288999999997</v>
      </c>
      <c r="K5953" s="107">
        <v>2020</v>
      </c>
      <c r="L5953" s="98"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98" t="b">
        <f t="shared" si="92"/>
        <v>1</v>
      </c>
    </row>
    <row r="5954" spans="1:13">
      <c r="A5954" s="107">
        <v>99999</v>
      </c>
      <c r="B5954" s="108" t="s">
        <v>4383</v>
      </c>
      <c r="C5954" s="108" t="s">
        <v>4383</v>
      </c>
      <c r="D5954" s="107">
        <v>99999</v>
      </c>
      <c r="E5954" s="108" t="s">
        <v>104</v>
      </c>
      <c r="F5954" s="108" t="s">
        <v>1454</v>
      </c>
      <c r="G5954" s="108" t="s">
        <v>649</v>
      </c>
      <c r="H5954" s="108" t="s">
        <v>650</v>
      </c>
      <c r="I5954" s="108" t="s">
        <v>651</v>
      </c>
      <c r="J5954" s="109">
        <v>0</v>
      </c>
      <c r="K5954" s="107">
        <v>2020</v>
      </c>
      <c r="L5954" s="98"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98" t="b">
        <f t="shared" si="92"/>
        <v>0</v>
      </c>
    </row>
    <row r="5955" spans="1:13">
      <c r="A5955" s="107">
        <v>99999</v>
      </c>
      <c r="B5955" s="108" t="s">
        <v>4383</v>
      </c>
      <c r="C5955" s="108" t="s">
        <v>4383</v>
      </c>
      <c r="D5955" s="107">
        <v>99999</v>
      </c>
      <c r="E5955" s="108" t="s">
        <v>89</v>
      </c>
      <c r="F5955" s="108" t="s">
        <v>603</v>
      </c>
      <c r="G5955" s="108" t="s">
        <v>649</v>
      </c>
      <c r="H5955" s="108" t="s">
        <v>650</v>
      </c>
      <c r="I5955" s="108" t="s">
        <v>651</v>
      </c>
      <c r="J5955" s="109">
        <v>44902.45</v>
      </c>
      <c r="K5955" s="107">
        <v>2020</v>
      </c>
      <c r="L5955" s="98"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98" t="b">
        <f t="shared" si="92"/>
        <v>1</v>
      </c>
    </row>
    <row r="5956" spans="1:13">
      <c r="A5956" s="107">
        <v>99999</v>
      </c>
      <c r="B5956" s="108" t="s">
        <v>4383</v>
      </c>
      <c r="C5956" s="108" t="s">
        <v>4383</v>
      </c>
      <c r="D5956" s="107">
        <v>99999</v>
      </c>
      <c r="E5956" s="108" t="s">
        <v>94</v>
      </c>
      <c r="F5956" s="108" t="s">
        <v>679</v>
      </c>
      <c r="G5956" s="108" t="s">
        <v>649</v>
      </c>
      <c r="H5956" s="108" t="s">
        <v>650</v>
      </c>
      <c r="I5956" s="108" t="s">
        <v>651</v>
      </c>
      <c r="J5956" s="109">
        <v>22589.518</v>
      </c>
      <c r="K5956" s="107">
        <v>2020</v>
      </c>
      <c r="L5956" s="98"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98" t="b">
        <f t="shared" si="92"/>
        <v>1</v>
      </c>
    </row>
    <row r="5957" spans="1:13">
      <c r="A5957" s="107">
        <v>99999</v>
      </c>
      <c r="B5957" s="108" t="s">
        <v>4383</v>
      </c>
      <c r="C5957" s="108" t="s">
        <v>4383</v>
      </c>
      <c r="D5957" s="107">
        <v>99999</v>
      </c>
      <c r="E5957" s="108" t="s">
        <v>97</v>
      </c>
      <c r="F5957" s="108" t="s">
        <v>679</v>
      </c>
      <c r="G5957" s="108" t="s">
        <v>649</v>
      </c>
      <c r="H5957" s="108" t="s">
        <v>650</v>
      </c>
      <c r="I5957" s="108" t="s">
        <v>651</v>
      </c>
      <c r="J5957" s="109">
        <v>89239.384000000005</v>
      </c>
      <c r="K5957" s="107">
        <v>2020</v>
      </c>
      <c r="L5957" s="98"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98" t="b">
        <f t="shared" si="92"/>
        <v>1</v>
      </c>
    </row>
    <row r="5958" spans="1:13">
      <c r="A5958" s="107">
        <v>99999</v>
      </c>
      <c r="B5958" s="108" t="s">
        <v>4383</v>
      </c>
      <c r="C5958" s="108" t="s">
        <v>4383</v>
      </c>
      <c r="D5958" s="107">
        <v>99999</v>
      </c>
      <c r="E5958" s="108" t="s">
        <v>97</v>
      </c>
      <c r="F5958" s="108" t="s">
        <v>1454</v>
      </c>
      <c r="G5958" s="108" t="s">
        <v>649</v>
      </c>
      <c r="H5958" s="108" t="s">
        <v>650</v>
      </c>
      <c r="I5958" s="108" t="s">
        <v>651</v>
      </c>
      <c r="J5958" s="109">
        <v>8946.3770000000004</v>
      </c>
      <c r="K5958" s="107">
        <v>2020</v>
      </c>
      <c r="L5958" s="98"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98" t="b">
        <f t="shared" si="92"/>
        <v>0</v>
      </c>
    </row>
    <row r="5959" spans="1:13">
      <c r="A5959" s="107">
        <v>99999</v>
      </c>
      <c r="B5959" s="108" t="s">
        <v>4383</v>
      </c>
      <c r="C5959" s="108" t="s">
        <v>4383</v>
      </c>
      <c r="D5959" s="107">
        <v>99999</v>
      </c>
      <c r="E5959" s="108" t="s">
        <v>11</v>
      </c>
      <c r="F5959" s="108" t="s">
        <v>679</v>
      </c>
      <c r="G5959" s="108" t="s">
        <v>649</v>
      </c>
      <c r="H5959" s="108" t="s">
        <v>650</v>
      </c>
      <c r="I5959" s="108" t="s">
        <v>651</v>
      </c>
      <c r="J5959" s="109">
        <v>16365.624</v>
      </c>
      <c r="K5959" s="107">
        <v>2020</v>
      </c>
      <c r="L5959" s="98"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98" t="b">
        <f t="shared" si="92"/>
        <v>1</v>
      </c>
    </row>
    <row r="5960" spans="1:13">
      <c r="A5960" s="107">
        <v>99999</v>
      </c>
      <c r="B5960" s="108" t="s">
        <v>4383</v>
      </c>
      <c r="C5960" s="108" t="s">
        <v>4383</v>
      </c>
      <c r="D5960" s="107">
        <v>99999</v>
      </c>
      <c r="E5960" s="108" t="s">
        <v>25</v>
      </c>
      <c r="F5960" s="108" t="s">
        <v>679</v>
      </c>
      <c r="G5960" s="108" t="s">
        <v>649</v>
      </c>
      <c r="H5960" s="108" t="s">
        <v>650</v>
      </c>
      <c r="I5960" s="108" t="s">
        <v>651</v>
      </c>
      <c r="J5960" s="109">
        <v>24078.303</v>
      </c>
      <c r="K5960" s="107">
        <v>2020</v>
      </c>
      <c r="L5960" s="98"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98"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07">
        <v>99999</v>
      </c>
      <c r="B5961" s="108" t="s">
        <v>4383</v>
      </c>
      <c r="C5961" s="108" t="s">
        <v>4383</v>
      </c>
      <c r="D5961" s="107">
        <v>99999</v>
      </c>
      <c r="E5961" s="108" t="s">
        <v>102</v>
      </c>
      <c r="F5961" s="108" t="s">
        <v>679</v>
      </c>
      <c r="G5961" s="108" t="s">
        <v>649</v>
      </c>
      <c r="H5961" s="108" t="s">
        <v>650</v>
      </c>
      <c r="I5961" s="108" t="s">
        <v>651</v>
      </c>
      <c r="J5961" s="109">
        <v>576173.69999999995</v>
      </c>
      <c r="K5961" s="107">
        <v>2020</v>
      </c>
      <c r="L5961" s="98"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98" t="b">
        <f t="shared" si="93"/>
        <v>1</v>
      </c>
    </row>
    <row r="5962" spans="1:13">
      <c r="A5962" s="107">
        <v>99999</v>
      </c>
      <c r="B5962" s="108" t="s">
        <v>4383</v>
      </c>
      <c r="C5962" s="108" t="s">
        <v>4383</v>
      </c>
      <c r="D5962" s="107">
        <v>99999</v>
      </c>
      <c r="E5962" s="108" t="s">
        <v>102</v>
      </c>
      <c r="F5962" s="108" t="s">
        <v>973</v>
      </c>
      <c r="G5962" s="108" t="s">
        <v>649</v>
      </c>
      <c r="H5962" s="108" t="s">
        <v>650</v>
      </c>
      <c r="I5962" s="108" t="s">
        <v>651</v>
      </c>
      <c r="J5962" s="109">
        <v>0</v>
      </c>
      <c r="K5962" s="107">
        <v>2020</v>
      </c>
      <c r="L5962" s="98"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98" t="b">
        <f t="shared" si="93"/>
        <v>0</v>
      </c>
    </row>
    <row r="5963" spans="1:13">
      <c r="A5963" s="107">
        <v>99999</v>
      </c>
      <c r="B5963" s="108" t="s">
        <v>4383</v>
      </c>
      <c r="C5963" s="108" t="s">
        <v>4383</v>
      </c>
      <c r="D5963" s="107">
        <v>99999</v>
      </c>
      <c r="E5963" s="108" t="s">
        <v>110</v>
      </c>
      <c r="F5963" s="108" t="s">
        <v>679</v>
      </c>
      <c r="G5963" s="108" t="s">
        <v>649</v>
      </c>
      <c r="H5963" s="108" t="s">
        <v>650</v>
      </c>
      <c r="I5963" s="108" t="s">
        <v>651</v>
      </c>
      <c r="J5963" s="109">
        <v>130673.38</v>
      </c>
      <c r="K5963" s="107">
        <v>2020</v>
      </c>
      <c r="L5963" s="98"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98" t="b">
        <f t="shared" si="93"/>
        <v>1</v>
      </c>
    </row>
    <row r="5964" spans="1:13">
      <c r="A5964" s="107">
        <v>99999</v>
      </c>
      <c r="B5964" s="108" t="s">
        <v>4383</v>
      </c>
      <c r="C5964" s="108" t="s">
        <v>4383</v>
      </c>
      <c r="D5964" s="107">
        <v>99999</v>
      </c>
      <c r="E5964" s="108" t="s">
        <v>112</v>
      </c>
      <c r="F5964" s="108" t="s">
        <v>679</v>
      </c>
      <c r="G5964" s="108" t="s">
        <v>649</v>
      </c>
      <c r="H5964" s="108" t="s">
        <v>650</v>
      </c>
      <c r="I5964" s="108" t="s">
        <v>651</v>
      </c>
      <c r="J5964" s="109">
        <v>20553.400000000001</v>
      </c>
      <c r="K5964" s="107">
        <v>2020</v>
      </c>
      <c r="L5964" s="98"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98" t="b">
        <f t="shared" si="93"/>
        <v>1</v>
      </c>
    </row>
    <row r="5965" spans="1:13">
      <c r="A5965" s="107">
        <v>99999</v>
      </c>
      <c r="B5965" s="108" t="s">
        <v>4383</v>
      </c>
      <c r="C5965" s="108" t="s">
        <v>4383</v>
      </c>
      <c r="D5965" s="107">
        <v>99999</v>
      </c>
      <c r="E5965" s="108" t="s">
        <v>115</v>
      </c>
      <c r="F5965" s="108" t="s">
        <v>603</v>
      </c>
      <c r="G5965" s="108" t="s">
        <v>649</v>
      </c>
      <c r="H5965" s="108" t="s">
        <v>650</v>
      </c>
      <c r="I5965" s="108" t="s">
        <v>651</v>
      </c>
      <c r="J5965" s="109">
        <v>63525.754000000001</v>
      </c>
      <c r="K5965" s="107">
        <v>2020</v>
      </c>
      <c r="L5965" s="98"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98" t="b">
        <f t="shared" si="93"/>
        <v>1</v>
      </c>
    </row>
    <row r="5966" spans="1:13">
      <c r="A5966" s="107">
        <v>99999</v>
      </c>
      <c r="B5966" s="108" t="s">
        <v>4383</v>
      </c>
      <c r="C5966" s="108" t="s">
        <v>4383</v>
      </c>
      <c r="D5966" s="107">
        <v>99999</v>
      </c>
      <c r="E5966" s="108" t="s">
        <v>115</v>
      </c>
      <c r="F5966" s="108" t="s">
        <v>679</v>
      </c>
      <c r="G5966" s="108" t="s">
        <v>649</v>
      </c>
      <c r="H5966" s="108" t="s">
        <v>650</v>
      </c>
      <c r="I5966" s="108" t="s">
        <v>651</v>
      </c>
      <c r="J5966" s="109">
        <v>61785.925999999999</v>
      </c>
      <c r="K5966" s="107">
        <v>2020</v>
      </c>
      <c r="L5966" s="98"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98" t="b">
        <f t="shared" si="93"/>
        <v>1</v>
      </c>
    </row>
    <row r="5967" spans="1:13">
      <c r="A5967" s="107">
        <v>99999</v>
      </c>
      <c r="B5967" s="108" t="s">
        <v>4383</v>
      </c>
      <c r="C5967" s="108" t="s">
        <v>4383</v>
      </c>
      <c r="D5967" s="107">
        <v>99999</v>
      </c>
      <c r="E5967" s="108" t="s">
        <v>115</v>
      </c>
      <c r="F5967" s="108" t="s">
        <v>1454</v>
      </c>
      <c r="G5967" s="108" t="s">
        <v>649</v>
      </c>
      <c r="H5967" s="108" t="s">
        <v>650</v>
      </c>
      <c r="I5967" s="108" t="s">
        <v>651</v>
      </c>
      <c r="J5967" s="109">
        <v>14271.509</v>
      </c>
      <c r="K5967" s="107">
        <v>2020</v>
      </c>
      <c r="L5967" s="98"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98" t="b">
        <f t="shared" si="93"/>
        <v>0</v>
      </c>
    </row>
    <row r="5968" spans="1:13">
      <c r="A5968" s="107">
        <v>99999</v>
      </c>
      <c r="B5968" s="108" t="s">
        <v>4383</v>
      </c>
      <c r="C5968" s="108" t="s">
        <v>4383</v>
      </c>
      <c r="D5968" s="107">
        <v>99999</v>
      </c>
      <c r="E5968" s="108" t="s">
        <v>118</v>
      </c>
      <c r="F5968" s="108" t="s">
        <v>679</v>
      </c>
      <c r="G5968" s="108" t="s">
        <v>649</v>
      </c>
      <c r="H5968" s="108" t="s">
        <v>650</v>
      </c>
      <c r="I5968" s="108" t="s">
        <v>651</v>
      </c>
      <c r="J5968" s="109">
        <v>436238.53</v>
      </c>
      <c r="K5968" s="107">
        <v>2020</v>
      </c>
      <c r="L5968" s="98"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98" t="b">
        <f t="shared" si="93"/>
        <v>1</v>
      </c>
    </row>
    <row r="5969" spans="1:13">
      <c r="A5969" s="107">
        <v>99999</v>
      </c>
      <c r="B5969" s="108" t="s">
        <v>4383</v>
      </c>
      <c r="C5969" s="108" t="s">
        <v>4383</v>
      </c>
      <c r="D5969" s="107">
        <v>99999</v>
      </c>
      <c r="E5969" s="108" t="s">
        <v>118</v>
      </c>
      <c r="F5969" s="108" t="s">
        <v>870</v>
      </c>
      <c r="G5969" s="108" t="s">
        <v>649</v>
      </c>
      <c r="H5969" s="108" t="s">
        <v>650</v>
      </c>
      <c r="I5969" s="108" t="s">
        <v>651</v>
      </c>
      <c r="J5969" s="109">
        <v>11013.546</v>
      </c>
      <c r="K5969" s="107">
        <v>2020</v>
      </c>
      <c r="L5969" s="98"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98" t="b">
        <f t="shared" si="93"/>
        <v>1</v>
      </c>
    </row>
    <row r="5970" spans="1:13">
      <c r="A5970" s="107">
        <v>99999</v>
      </c>
      <c r="B5970" s="108" t="s">
        <v>4383</v>
      </c>
      <c r="C5970" s="108" t="s">
        <v>4383</v>
      </c>
      <c r="D5970" s="107">
        <v>99999</v>
      </c>
      <c r="E5970" s="108" t="s">
        <v>118</v>
      </c>
      <c r="F5970" s="108" t="s">
        <v>1454</v>
      </c>
      <c r="G5970" s="108" t="s">
        <v>649</v>
      </c>
      <c r="H5970" s="108" t="s">
        <v>650</v>
      </c>
      <c r="I5970" s="108" t="s">
        <v>651</v>
      </c>
      <c r="J5970" s="109">
        <v>22019.143</v>
      </c>
      <c r="K5970" s="107">
        <v>2020</v>
      </c>
      <c r="L5970" s="98"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98" t="b">
        <f t="shared" si="93"/>
        <v>0</v>
      </c>
    </row>
    <row r="5971" spans="1:13">
      <c r="A5971" s="107">
        <v>99999</v>
      </c>
      <c r="B5971" s="108" t="s">
        <v>4383</v>
      </c>
      <c r="C5971" s="108" t="s">
        <v>4383</v>
      </c>
      <c r="D5971" s="107">
        <v>99999</v>
      </c>
      <c r="E5971" s="108" t="s">
        <v>123</v>
      </c>
      <c r="F5971" s="108" t="s">
        <v>603</v>
      </c>
      <c r="G5971" s="108" t="s">
        <v>649</v>
      </c>
      <c r="H5971" s="108" t="s">
        <v>650</v>
      </c>
      <c r="I5971" s="108" t="s">
        <v>651</v>
      </c>
      <c r="J5971" s="109">
        <v>62419.815000000002</v>
      </c>
      <c r="K5971" s="107">
        <v>2020</v>
      </c>
      <c r="L5971" s="98"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98" t="b">
        <f t="shared" si="93"/>
        <v>1</v>
      </c>
    </row>
    <row r="5972" spans="1:13">
      <c r="A5972" s="107">
        <v>99999</v>
      </c>
      <c r="B5972" s="108" t="s">
        <v>4383</v>
      </c>
      <c r="C5972" s="108" t="s">
        <v>4383</v>
      </c>
      <c r="D5972" s="107">
        <v>99999</v>
      </c>
      <c r="E5972" s="108" t="s">
        <v>123</v>
      </c>
      <c r="F5972" s="108" t="s">
        <v>679</v>
      </c>
      <c r="G5972" s="108" t="s">
        <v>649</v>
      </c>
      <c r="H5972" s="108" t="s">
        <v>650</v>
      </c>
      <c r="I5972" s="108" t="s">
        <v>651</v>
      </c>
      <c r="J5972" s="109">
        <v>8234.8979999999992</v>
      </c>
      <c r="K5972" s="107">
        <v>2020</v>
      </c>
      <c r="L5972" s="98"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98" t="b">
        <f t="shared" si="93"/>
        <v>1</v>
      </c>
    </row>
    <row r="5973" spans="1:13">
      <c r="A5973" s="107">
        <v>99999</v>
      </c>
      <c r="B5973" s="108" t="s">
        <v>4383</v>
      </c>
      <c r="C5973" s="108" t="s">
        <v>4383</v>
      </c>
      <c r="D5973" s="107">
        <v>99999</v>
      </c>
      <c r="E5973" s="108" t="s">
        <v>129</v>
      </c>
      <c r="F5973" s="108" t="s">
        <v>679</v>
      </c>
      <c r="G5973" s="108" t="s">
        <v>649</v>
      </c>
      <c r="H5973" s="108" t="s">
        <v>650</v>
      </c>
      <c r="I5973" s="108" t="s">
        <v>651</v>
      </c>
      <c r="J5973" s="109">
        <v>79707.207999999999</v>
      </c>
      <c r="K5973" s="107">
        <v>2020</v>
      </c>
      <c r="L5973" s="98"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98" t="b">
        <f t="shared" si="93"/>
        <v>1</v>
      </c>
    </row>
    <row r="5974" spans="1:13">
      <c r="A5974" s="107">
        <v>99999</v>
      </c>
      <c r="B5974" s="108" t="s">
        <v>4383</v>
      </c>
      <c r="C5974" s="108" t="s">
        <v>4383</v>
      </c>
      <c r="D5974" s="107">
        <v>99999</v>
      </c>
      <c r="E5974" s="108" t="s">
        <v>132</v>
      </c>
      <c r="F5974" s="108" t="s">
        <v>679</v>
      </c>
      <c r="G5974" s="108" t="s">
        <v>649</v>
      </c>
      <c r="H5974" s="108" t="s">
        <v>650</v>
      </c>
      <c r="I5974" s="108" t="s">
        <v>651</v>
      </c>
      <c r="J5974" s="109">
        <v>320492.27</v>
      </c>
      <c r="K5974" s="107">
        <v>2020</v>
      </c>
      <c r="L5974" s="98"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98" t="b">
        <f t="shared" si="93"/>
        <v>1</v>
      </c>
    </row>
    <row r="5975" spans="1:13">
      <c r="A5975" s="107">
        <v>99999</v>
      </c>
      <c r="B5975" s="108" t="s">
        <v>4383</v>
      </c>
      <c r="C5975" s="108" t="s">
        <v>4383</v>
      </c>
      <c r="D5975" s="107">
        <v>99999</v>
      </c>
      <c r="E5975" s="108" t="s">
        <v>134</v>
      </c>
      <c r="F5975" s="108" t="s">
        <v>679</v>
      </c>
      <c r="G5975" s="108" t="s">
        <v>649</v>
      </c>
      <c r="H5975" s="108" t="s">
        <v>650</v>
      </c>
      <c r="I5975" s="108" t="s">
        <v>651</v>
      </c>
      <c r="J5975" s="109">
        <v>64176.582000000002</v>
      </c>
      <c r="K5975" s="107">
        <v>2020</v>
      </c>
      <c r="L5975" s="98"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98" t="b">
        <f t="shared" si="93"/>
        <v>1</v>
      </c>
    </row>
    <row r="5976" spans="1:13">
      <c r="A5976" s="107">
        <v>99999</v>
      </c>
      <c r="B5976" s="108" t="s">
        <v>4383</v>
      </c>
      <c r="C5976" s="108" t="s">
        <v>4383</v>
      </c>
      <c r="D5976" s="107">
        <v>99999</v>
      </c>
      <c r="E5976" s="108" t="s">
        <v>140</v>
      </c>
      <c r="F5976" s="108" t="s">
        <v>679</v>
      </c>
      <c r="G5976" s="108" t="s">
        <v>649</v>
      </c>
      <c r="H5976" s="108" t="s">
        <v>650</v>
      </c>
      <c r="I5976" s="108" t="s">
        <v>651</v>
      </c>
      <c r="J5976" s="109">
        <v>523411.67</v>
      </c>
      <c r="K5976" s="107">
        <v>2020</v>
      </c>
      <c r="L5976" s="98"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98" t="b">
        <f t="shared" si="93"/>
        <v>1</v>
      </c>
    </row>
    <row r="5977" spans="1:13">
      <c r="A5977" s="107">
        <v>99999</v>
      </c>
      <c r="B5977" s="108" t="s">
        <v>4383</v>
      </c>
      <c r="C5977" s="108" t="s">
        <v>4383</v>
      </c>
      <c r="D5977" s="107">
        <v>99999</v>
      </c>
      <c r="E5977" s="108" t="s">
        <v>140</v>
      </c>
      <c r="F5977" s="108" t="s">
        <v>1454</v>
      </c>
      <c r="G5977" s="108" t="s">
        <v>649</v>
      </c>
      <c r="H5977" s="108" t="s">
        <v>650</v>
      </c>
      <c r="I5977" s="108" t="s">
        <v>651</v>
      </c>
      <c r="J5977" s="109">
        <v>9533.232</v>
      </c>
      <c r="K5977" s="107">
        <v>2020</v>
      </c>
      <c r="L5977" s="98"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98" t="b">
        <f t="shared" si="93"/>
        <v>0</v>
      </c>
    </row>
    <row r="5978" spans="1:13">
      <c r="A5978" s="107">
        <v>99999</v>
      </c>
      <c r="B5978" s="108" t="s">
        <v>4383</v>
      </c>
      <c r="C5978" s="108" t="s">
        <v>4383</v>
      </c>
      <c r="D5978" s="107">
        <v>99999</v>
      </c>
      <c r="E5978" s="108" t="s">
        <v>137</v>
      </c>
      <c r="F5978" s="108" t="s">
        <v>603</v>
      </c>
      <c r="G5978" s="108" t="s">
        <v>649</v>
      </c>
      <c r="H5978" s="108" t="s">
        <v>650</v>
      </c>
      <c r="I5978" s="108" t="s">
        <v>651</v>
      </c>
      <c r="J5978" s="109">
        <v>57517.85</v>
      </c>
      <c r="K5978" s="107">
        <v>2020</v>
      </c>
      <c r="L5978" s="98"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98" t="b">
        <f t="shared" si="93"/>
        <v>1</v>
      </c>
    </row>
    <row r="5979" spans="1:13">
      <c r="A5979" s="107">
        <v>99999</v>
      </c>
      <c r="B5979" s="108" t="s">
        <v>4383</v>
      </c>
      <c r="C5979" s="108" t="s">
        <v>4383</v>
      </c>
      <c r="D5979" s="107">
        <v>99999</v>
      </c>
      <c r="E5979" s="108" t="s">
        <v>137</v>
      </c>
      <c r="F5979" s="108" t="s">
        <v>679</v>
      </c>
      <c r="G5979" s="108" t="s">
        <v>649</v>
      </c>
      <c r="H5979" s="108" t="s">
        <v>650</v>
      </c>
      <c r="I5979" s="108" t="s">
        <v>651</v>
      </c>
      <c r="J5979" s="109">
        <v>11121.619000000001</v>
      </c>
      <c r="K5979" s="107">
        <v>2020</v>
      </c>
      <c r="L5979" s="98"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98" t="b">
        <f t="shared" si="93"/>
        <v>1</v>
      </c>
    </row>
    <row r="5980" spans="1:13">
      <c r="A5980" s="107">
        <v>99999</v>
      </c>
      <c r="B5980" s="108" t="s">
        <v>4383</v>
      </c>
      <c r="C5980" s="108" t="s">
        <v>4383</v>
      </c>
      <c r="D5980" s="107">
        <v>99999</v>
      </c>
      <c r="E5980" s="108" t="s">
        <v>143</v>
      </c>
      <c r="F5980" s="108" t="s">
        <v>679</v>
      </c>
      <c r="G5980" s="108" t="s">
        <v>649</v>
      </c>
      <c r="H5980" s="108" t="s">
        <v>650</v>
      </c>
      <c r="I5980" s="108" t="s">
        <v>651</v>
      </c>
      <c r="J5980" s="109">
        <v>52945.499000000003</v>
      </c>
      <c r="K5980" s="107">
        <v>2020</v>
      </c>
      <c r="L5980" s="98"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98" t="b">
        <f t="shared" si="93"/>
        <v>1</v>
      </c>
    </row>
    <row r="5981" spans="1:13">
      <c r="A5981" s="107">
        <v>99999</v>
      </c>
      <c r="B5981" s="108" t="s">
        <v>4383</v>
      </c>
      <c r="C5981" s="108" t="s">
        <v>4383</v>
      </c>
      <c r="D5981" s="107">
        <v>99999</v>
      </c>
      <c r="E5981" s="108" t="s">
        <v>148</v>
      </c>
      <c r="F5981" s="108" t="s">
        <v>679</v>
      </c>
      <c r="G5981" s="108" t="s">
        <v>649</v>
      </c>
      <c r="H5981" s="108" t="s">
        <v>650</v>
      </c>
      <c r="I5981" s="108" t="s">
        <v>651</v>
      </c>
      <c r="J5981" s="109">
        <v>193793.27</v>
      </c>
      <c r="K5981" s="107">
        <v>2020</v>
      </c>
      <c r="L5981" s="98"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98" t="b">
        <f t="shared" si="93"/>
        <v>1</v>
      </c>
    </row>
    <row r="5982" spans="1:13">
      <c r="A5982" s="107">
        <v>99999</v>
      </c>
      <c r="B5982" s="108" t="s">
        <v>4383</v>
      </c>
      <c r="C5982" s="108" t="s">
        <v>4383</v>
      </c>
      <c r="D5982" s="107">
        <v>99999</v>
      </c>
      <c r="E5982" s="108" t="s">
        <v>148</v>
      </c>
      <c r="F5982" s="108" t="s">
        <v>870</v>
      </c>
      <c r="G5982" s="108" t="s">
        <v>649</v>
      </c>
      <c r="H5982" s="108" t="s">
        <v>650</v>
      </c>
      <c r="I5982" s="108" t="s">
        <v>651</v>
      </c>
      <c r="J5982" s="109">
        <v>65347.849000000002</v>
      </c>
      <c r="K5982" s="107">
        <v>2020</v>
      </c>
      <c r="L5982" s="98"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98" t="b">
        <f t="shared" si="93"/>
        <v>1</v>
      </c>
    </row>
    <row r="5983" spans="1:13">
      <c r="A5983" s="107">
        <v>99999</v>
      </c>
      <c r="B5983" s="108" t="s">
        <v>4383</v>
      </c>
      <c r="C5983" s="108" t="s">
        <v>4383</v>
      </c>
      <c r="D5983" s="107">
        <v>99999</v>
      </c>
      <c r="E5983" s="108" t="s">
        <v>146</v>
      </c>
      <c r="F5983" s="108" t="s">
        <v>679</v>
      </c>
      <c r="G5983" s="108" t="s">
        <v>649</v>
      </c>
      <c r="H5983" s="108" t="s">
        <v>650</v>
      </c>
      <c r="I5983" s="108" t="s">
        <v>651</v>
      </c>
      <c r="J5983" s="109">
        <v>0</v>
      </c>
      <c r="K5983" s="107">
        <v>2020</v>
      </c>
      <c r="L5983" s="98"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98" t="b">
        <f t="shared" si="93"/>
        <v>1</v>
      </c>
    </row>
    <row r="5984" spans="1:13">
      <c r="A5984" s="107">
        <v>99999</v>
      </c>
      <c r="B5984" s="108" t="s">
        <v>4383</v>
      </c>
      <c r="C5984" s="108" t="s">
        <v>4383</v>
      </c>
      <c r="D5984" s="107">
        <v>99999</v>
      </c>
      <c r="E5984" s="108" t="s">
        <v>6</v>
      </c>
      <c r="F5984" s="108" t="s">
        <v>603</v>
      </c>
      <c r="G5984" s="108" t="s">
        <v>649</v>
      </c>
      <c r="H5984" s="108" t="s">
        <v>604</v>
      </c>
      <c r="I5984" s="108" t="s">
        <v>604</v>
      </c>
      <c r="J5984" s="109">
        <v>668268.19999999995</v>
      </c>
      <c r="K5984" s="107">
        <v>2020</v>
      </c>
      <c r="L5984" s="98"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98" t="b">
        <f t="shared" si="93"/>
        <v>1</v>
      </c>
    </row>
    <row r="5985" spans="1:13">
      <c r="A5985" s="107">
        <v>99999</v>
      </c>
      <c r="B5985" s="108" t="s">
        <v>4383</v>
      </c>
      <c r="C5985" s="108" t="s">
        <v>4383</v>
      </c>
      <c r="D5985" s="107">
        <v>99999</v>
      </c>
      <c r="E5985" s="108" t="s">
        <v>3</v>
      </c>
      <c r="F5985" s="108" t="s">
        <v>679</v>
      </c>
      <c r="G5985" s="108" t="s">
        <v>649</v>
      </c>
      <c r="H5985" s="108" t="s">
        <v>604</v>
      </c>
      <c r="I5985" s="108" t="s">
        <v>604</v>
      </c>
      <c r="J5985" s="109">
        <v>0</v>
      </c>
      <c r="K5985" s="107">
        <v>2020</v>
      </c>
      <c r="L5985" s="98"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98" t="b">
        <f t="shared" si="93"/>
        <v>1</v>
      </c>
    </row>
    <row r="5986" spans="1:13">
      <c r="A5986" s="107">
        <v>99999</v>
      </c>
      <c r="B5986" s="108" t="s">
        <v>4383</v>
      </c>
      <c r="C5986" s="108" t="s">
        <v>4383</v>
      </c>
      <c r="D5986" s="107">
        <v>99999</v>
      </c>
      <c r="E5986" s="108" t="s">
        <v>14</v>
      </c>
      <c r="F5986" s="108" t="s">
        <v>603</v>
      </c>
      <c r="G5986" s="108" t="s">
        <v>649</v>
      </c>
      <c r="H5986" s="108" t="s">
        <v>604</v>
      </c>
      <c r="I5986" s="108" t="s">
        <v>604</v>
      </c>
      <c r="J5986" s="109">
        <v>2011.5840000000001</v>
      </c>
      <c r="K5986" s="107">
        <v>2020</v>
      </c>
      <c r="L5986" s="98"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98" t="b">
        <f t="shared" si="93"/>
        <v>1</v>
      </c>
    </row>
    <row r="5987" spans="1:13">
      <c r="A5987" s="107">
        <v>99999</v>
      </c>
      <c r="B5987" s="108" t="s">
        <v>4383</v>
      </c>
      <c r="C5987" s="108" t="s">
        <v>4383</v>
      </c>
      <c r="D5987" s="107">
        <v>99999</v>
      </c>
      <c r="E5987" s="108" t="s">
        <v>10</v>
      </c>
      <c r="F5987" s="108" t="s">
        <v>1454</v>
      </c>
      <c r="G5987" s="108" t="s">
        <v>649</v>
      </c>
      <c r="H5987" s="108" t="s">
        <v>604</v>
      </c>
      <c r="I5987" s="108" t="s">
        <v>604</v>
      </c>
      <c r="J5987" s="109">
        <v>340.44400000000002</v>
      </c>
      <c r="K5987" s="107">
        <v>2020</v>
      </c>
      <c r="L5987" s="98"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98" t="b">
        <f t="shared" si="93"/>
        <v>0</v>
      </c>
    </row>
    <row r="5988" spans="1:13">
      <c r="A5988" s="107">
        <v>99999</v>
      </c>
      <c r="B5988" s="108" t="s">
        <v>4383</v>
      </c>
      <c r="C5988" s="108" t="s">
        <v>4383</v>
      </c>
      <c r="D5988" s="107">
        <v>99999</v>
      </c>
      <c r="E5988" s="108" t="s">
        <v>16</v>
      </c>
      <c r="F5988" s="108" t="s">
        <v>603</v>
      </c>
      <c r="G5988" s="108" t="s">
        <v>649</v>
      </c>
      <c r="H5988" s="108" t="s">
        <v>604</v>
      </c>
      <c r="I5988" s="108" t="s">
        <v>604</v>
      </c>
      <c r="J5988" s="109">
        <v>4152.9080000000004</v>
      </c>
      <c r="K5988" s="107">
        <v>2020</v>
      </c>
      <c r="L5988" s="98"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98" t="b">
        <f t="shared" si="93"/>
        <v>1</v>
      </c>
    </row>
    <row r="5989" spans="1:13">
      <c r="A5989" s="107">
        <v>99999</v>
      </c>
      <c r="B5989" s="108" t="s">
        <v>4383</v>
      </c>
      <c r="C5989" s="108" t="s">
        <v>4383</v>
      </c>
      <c r="D5989" s="107">
        <v>99999</v>
      </c>
      <c r="E5989" s="108" t="s">
        <v>16</v>
      </c>
      <c r="F5989" s="108" t="s">
        <v>603</v>
      </c>
      <c r="G5989" s="108" t="s">
        <v>649</v>
      </c>
      <c r="H5989" s="108" t="s">
        <v>604</v>
      </c>
      <c r="I5989" s="108" t="s">
        <v>604</v>
      </c>
      <c r="J5989" s="109">
        <v>36954.874000000003</v>
      </c>
      <c r="K5989" s="107">
        <v>2020</v>
      </c>
      <c r="L5989" s="98"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98" t="b">
        <f t="shared" si="93"/>
        <v>1</v>
      </c>
    </row>
    <row r="5990" spans="1:13">
      <c r="A5990" s="107">
        <v>99999</v>
      </c>
      <c r="B5990" s="108" t="s">
        <v>4383</v>
      </c>
      <c r="C5990" s="108" t="s">
        <v>4383</v>
      </c>
      <c r="D5990" s="107">
        <v>99999</v>
      </c>
      <c r="E5990" s="108" t="s">
        <v>16</v>
      </c>
      <c r="F5990" s="108" t="s">
        <v>679</v>
      </c>
      <c r="G5990" s="108" t="s">
        <v>649</v>
      </c>
      <c r="H5990" s="108" t="s">
        <v>604</v>
      </c>
      <c r="I5990" s="108" t="s">
        <v>604</v>
      </c>
      <c r="J5990" s="109">
        <v>47554.086000000003</v>
      </c>
      <c r="K5990" s="107">
        <v>2020</v>
      </c>
      <c r="L5990" s="98"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98" t="b">
        <f t="shared" si="93"/>
        <v>1</v>
      </c>
    </row>
    <row r="5991" spans="1:13">
      <c r="A5991" s="107">
        <v>99999</v>
      </c>
      <c r="B5991" s="108" t="s">
        <v>4383</v>
      </c>
      <c r="C5991" s="108" t="s">
        <v>4383</v>
      </c>
      <c r="D5991" s="107">
        <v>99999</v>
      </c>
      <c r="E5991" s="108" t="s">
        <v>16</v>
      </c>
      <c r="F5991" s="108" t="s">
        <v>870</v>
      </c>
      <c r="G5991" s="108" t="s">
        <v>649</v>
      </c>
      <c r="H5991" s="108" t="s">
        <v>604</v>
      </c>
      <c r="I5991" s="108" t="s">
        <v>604</v>
      </c>
      <c r="J5991" s="109">
        <v>64605.201000000001</v>
      </c>
      <c r="K5991" s="107">
        <v>2020</v>
      </c>
      <c r="L5991" s="98"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98" t="b">
        <f t="shared" si="93"/>
        <v>1</v>
      </c>
    </row>
    <row r="5992" spans="1:13">
      <c r="A5992" s="107">
        <v>99999</v>
      </c>
      <c r="B5992" s="108" t="s">
        <v>4383</v>
      </c>
      <c r="C5992" s="108" t="s">
        <v>4383</v>
      </c>
      <c r="D5992" s="107">
        <v>99999</v>
      </c>
      <c r="E5992" s="108" t="s">
        <v>16</v>
      </c>
      <c r="F5992" s="108" t="s">
        <v>973</v>
      </c>
      <c r="G5992" s="108" t="s">
        <v>649</v>
      </c>
      <c r="H5992" s="108" t="s">
        <v>604</v>
      </c>
      <c r="I5992" s="108" t="s">
        <v>604</v>
      </c>
      <c r="J5992" s="109">
        <v>47812.459000000003</v>
      </c>
      <c r="K5992" s="107">
        <v>2020</v>
      </c>
      <c r="L5992" s="98"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98" t="b">
        <f t="shared" si="93"/>
        <v>0</v>
      </c>
    </row>
    <row r="5993" spans="1:13">
      <c r="A5993" s="107">
        <v>99999</v>
      </c>
      <c r="B5993" s="108" t="s">
        <v>4383</v>
      </c>
      <c r="C5993" s="108" t="s">
        <v>4383</v>
      </c>
      <c r="D5993" s="107">
        <v>99999</v>
      </c>
      <c r="E5993" s="108" t="s">
        <v>16</v>
      </c>
      <c r="F5993" s="108" t="s">
        <v>924</v>
      </c>
      <c r="G5993" s="108" t="s">
        <v>649</v>
      </c>
      <c r="H5993" s="108" t="s">
        <v>604</v>
      </c>
      <c r="I5993" s="108" t="s">
        <v>604</v>
      </c>
      <c r="J5993" s="109">
        <v>42327.582999999999</v>
      </c>
      <c r="K5993" s="107">
        <v>2020</v>
      </c>
      <c r="L5993" s="98"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98" t="b">
        <f t="shared" si="93"/>
        <v>0</v>
      </c>
    </row>
    <row r="5994" spans="1:13">
      <c r="A5994" s="107">
        <v>99999</v>
      </c>
      <c r="B5994" s="108" t="s">
        <v>4383</v>
      </c>
      <c r="C5994" s="108" t="s">
        <v>4383</v>
      </c>
      <c r="D5994" s="107">
        <v>99999</v>
      </c>
      <c r="E5994" s="108" t="s">
        <v>21</v>
      </c>
      <c r="F5994" s="108" t="s">
        <v>603</v>
      </c>
      <c r="G5994" s="108" t="s">
        <v>649</v>
      </c>
      <c r="H5994" s="108" t="s">
        <v>604</v>
      </c>
      <c r="I5994" s="108" t="s">
        <v>604</v>
      </c>
      <c r="J5994" s="109">
        <v>0</v>
      </c>
      <c r="K5994" s="107">
        <v>2020</v>
      </c>
      <c r="L5994" s="98"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98" t="b">
        <f t="shared" si="93"/>
        <v>1</v>
      </c>
    </row>
    <row r="5995" spans="1:13">
      <c r="A5995" s="107">
        <v>99999</v>
      </c>
      <c r="B5995" s="108" t="s">
        <v>4383</v>
      </c>
      <c r="C5995" s="108" t="s">
        <v>4383</v>
      </c>
      <c r="D5995" s="107">
        <v>99999</v>
      </c>
      <c r="E5995" s="108" t="s">
        <v>21</v>
      </c>
      <c r="F5995" s="108" t="s">
        <v>679</v>
      </c>
      <c r="G5995" s="108" t="s">
        <v>649</v>
      </c>
      <c r="H5995" s="108" t="s">
        <v>604</v>
      </c>
      <c r="I5995" s="108" t="s">
        <v>604</v>
      </c>
      <c r="J5995" s="109">
        <v>71042.338000000003</v>
      </c>
      <c r="K5995" s="107">
        <v>2020</v>
      </c>
      <c r="L5995" s="98"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98" t="b">
        <f t="shared" si="93"/>
        <v>1</v>
      </c>
    </row>
    <row r="5996" spans="1:13">
      <c r="A5996" s="107">
        <v>99999</v>
      </c>
      <c r="B5996" s="108" t="s">
        <v>4383</v>
      </c>
      <c r="C5996" s="108" t="s">
        <v>4383</v>
      </c>
      <c r="D5996" s="107">
        <v>99999</v>
      </c>
      <c r="E5996" s="108" t="s">
        <v>24</v>
      </c>
      <c r="F5996" s="108" t="s">
        <v>1454</v>
      </c>
      <c r="G5996" s="108" t="s">
        <v>649</v>
      </c>
      <c r="H5996" s="108" t="s">
        <v>604</v>
      </c>
      <c r="I5996" s="108" t="s">
        <v>604</v>
      </c>
      <c r="J5996" s="109">
        <v>0</v>
      </c>
      <c r="K5996" s="107">
        <v>2020</v>
      </c>
      <c r="L5996" s="98"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98" t="b">
        <f t="shared" si="93"/>
        <v>0</v>
      </c>
    </row>
    <row r="5997" spans="1:13">
      <c r="A5997" s="107">
        <v>99999</v>
      </c>
      <c r="B5997" s="108" t="s">
        <v>4383</v>
      </c>
      <c r="C5997" s="108" t="s">
        <v>4383</v>
      </c>
      <c r="D5997" s="107">
        <v>99999</v>
      </c>
      <c r="E5997" s="108" t="s">
        <v>24</v>
      </c>
      <c r="F5997" s="108" t="s">
        <v>973</v>
      </c>
      <c r="G5997" s="108" t="s">
        <v>649</v>
      </c>
      <c r="H5997" s="108" t="s">
        <v>604</v>
      </c>
      <c r="I5997" s="108" t="s">
        <v>604</v>
      </c>
      <c r="J5997" s="109">
        <v>37675.561000000002</v>
      </c>
      <c r="K5997" s="107">
        <v>2020</v>
      </c>
      <c r="L5997" s="98"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98" t="b">
        <f t="shared" si="93"/>
        <v>0</v>
      </c>
    </row>
    <row r="5998" spans="1:13">
      <c r="A5998" s="107">
        <v>99999</v>
      </c>
      <c r="B5998" s="108" t="s">
        <v>4383</v>
      </c>
      <c r="C5998" s="108" t="s">
        <v>4383</v>
      </c>
      <c r="D5998" s="107">
        <v>99999</v>
      </c>
      <c r="E5998" s="108" t="s">
        <v>31</v>
      </c>
      <c r="F5998" s="108" t="s">
        <v>603</v>
      </c>
      <c r="G5998" s="108" t="s">
        <v>649</v>
      </c>
      <c r="H5998" s="108" t="s">
        <v>604</v>
      </c>
      <c r="I5998" s="108" t="s">
        <v>604</v>
      </c>
      <c r="J5998" s="109">
        <v>19215.655999999999</v>
      </c>
      <c r="K5998" s="107">
        <v>2020</v>
      </c>
      <c r="L5998" s="98"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98" t="b">
        <f t="shared" si="93"/>
        <v>1</v>
      </c>
    </row>
    <row r="5999" spans="1:13">
      <c r="A5999" s="107">
        <v>99999</v>
      </c>
      <c r="B5999" s="108" t="s">
        <v>4383</v>
      </c>
      <c r="C5999" s="108" t="s">
        <v>4383</v>
      </c>
      <c r="D5999" s="107">
        <v>99999</v>
      </c>
      <c r="E5999" s="108" t="s">
        <v>31</v>
      </c>
      <c r="F5999" s="108" t="s">
        <v>603</v>
      </c>
      <c r="G5999" s="108" t="s">
        <v>649</v>
      </c>
      <c r="H5999" s="108" t="s">
        <v>604</v>
      </c>
      <c r="I5999" s="108" t="s">
        <v>604</v>
      </c>
      <c r="J5999" s="109">
        <v>42517.881999999998</v>
      </c>
      <c r="K5999" s="107">
        <v>2020</v>
      </c>
      <c r="L5999" s="98"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98" t="b">
        <f t="shared" si="93"/>
        <v>1</v>
      </c>
    </row>
    <row r="6000" spans="1:13">
      <c r="A6000" s="107">
        <v>99999</v>
      </c>
      <c r="B6000" s="108" t="s">
        <v>4383</v>
      </c>
      <c r="C6000" s="108" t="s">
        <v>4383</v>
      </c>
      <c r="D6000" s="107">
        <v>99999</v>
      </c>
      <c r="E6000" s="108" t="s">
        <v>35</v>
      </c>
      <c r="F6000" s="108" t="s">
        <v>679</v>
      </c>
      <c r="G6000" s="108" t="s">
        <v>649</v>
      </c>
      <c r="H6000" s="108" t="s">
        <v>604</v>
      </c>
      <c r="I6000" s="108" t="s">
        <v>604</v>
      </c>
      <c r="J6000" s="109">
        <v>8531.9879999999994</v>
      </c>
      <c r="K6000" s="107">
        <v>2020</v>
      </c>
      <c r="L6000" s="98"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98" t="b">
        <f t="shared" si="93"/>
        <v>1</v>
      </c>
    </row>
    <row r="6001" spans="1:13">
      <c r="A6001" s="107">
        <v>99999</v>
      </c>
      <c r="B6001" s="108" t="s">
        <v>4383</v>
      </c>
      <c r="C6001" s="108" t="s">
        <v>4383</v>
      </c>
      <c r="D6001" s="107">
        <v>99999</v>
      </c>
      <c r="E6001" s="108" t="s">
        <v>35</v>
      </c>
      <c r="F6001" s="108" t="s">
        <v>870</v>
      </c>
      <c r="G6001" s="108" t="s">
        <v>649</v>
      </c>
      <c r="H6001" s="108" t="s">
        <v>604</v>
      </c>
      <c r="I6001" s="108" t="s">
        <v>604</v>
      </c>
      <c r="J6001" s="109">
        <v>151.61600000000001</v>
      </c>
      <c r="K6001" s="107">
        <v>2020</v>
      </c>
      <c r="L6001" s="98"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98" t="b">
        <f t="shared" si="93"/>
        <v>1</v>
      </c>
    </row>
    <row r="6002" spans="1:13">
      <c r="A6002" s="107">
        <v>99999</v>
      </c>
      <c r="B6002" s="108" t="s">
        <v>4383</v>
      </c>
      <c r="C6002" s="108" t="s">
        <v>4383</v>
      </c>
      <c r="D6002" s="107">
        <v>99999</v>
      </c>
      <c r="E6002" s="108" t="s">
        <v>35</v>
      </c>
      <c r="F6002" s="108" t="s">
        <v>1454</v>
      </c>
      <c r="G6002" s="108" t="s">
        <v>649</v>
      </c>
      <c r="H6002" s="108" t="s">
        <v>604</v>
      </c>
      <c r="I6002" s="108" t="s">
        <v>604</v>
      </c>
      <c r="J6002" s="109">
        <v>0</v>
      </c>
      <c r="K6002" s="107">
        <v>2020</v>
      </c>
      <c r="L6002" s="98"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98" t="b">
        <f t="shared" si="93"/>
        <v>0</v>
      </c>
    </row>
    <row r="6003" spans="1:13">
      <c r="A6003" s="107">
        <v>99999</v>
      </c>
      <c r="B6003" s="108" t="s">
        <v>4383</v>
      </c>
      <c r="C6003" s="108" t="s">
        <v>4383</v>
      </c>
      <c r="D6003" s="107">
        <v>99999</v>
      </c>
      <c r="E6003" s="108" t="s">
        <v>50</v>
      </c>
      <c r="F6003" s="108" t="s">
        <v>603</v>
      </c>
      <c r="G6003" s="108" t="s">
        <v>649</v>
      </c>
      <c r="H6003" s="108" t="s">
        <v>604</v>
      </c>
      <c r="I6003" s="108" t="s">
        <v>604</v>
      </c>
      <c r="J6003" s="109">
        <v>19800.723000000002</v>
      </c>
      <c r="K6003" s="107">
        <v>2020</v>
      </c>
      <c r="L6003" s="98"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98" t="b">
        <f t="shared" si="93"/>
        <v>1</v>
      </c>
    </row>
    <row r="6004" spans="1:13">
      <c r="A6004" s="107">
        <v>99999</v>
      </c>
      <c r="B6004" s="108" t="s">
        <v>4383</v>
      </c>
      <c r="C6004" s="108" t="s">
        <v>4383</v>
      </c>
      <c r="D6004" s="107">
        <v>99999</v>
      </c>
      <c r="E6004" s="108" t="s">
        <v>50</v>
      </c>
      <c r="F6004" s="108" t="s">
        <v>679</v>
      </c>
      <c r="G6004" s="108" t="s">
        <v>649</v>
      </c>
      <c r="H6004" s="108" t="s">
        <v>604</v>
      </c>
      <c r="I6004" s="108" t="s">
        <v>604</v>
      </c>
      <c r="J6004" s="109">
        <v>314.09699999999998</v>
      </c>
      <c r="K6004" s="107">
        <v>2020</v>
      </c>
      <c r="L6004" s="98"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98" t="b">
        <f t="shared" si="93"/>
        <v>1</v>
      </c>
    </row>
    <row r="6005" spans="1:13">
      <c r="A6005" s="107">
        <v>99999</v>
      </c>
      <c r="B6005" s="108" t="s">
        <v>4383</v>
      </c>
      <c r="C6005" s="108" t="s">
        <v>4383</v>
      </c>
      <c r="D6005" s="107">
        <v>99999</v>
      </c>
      <c r="E6005" s="108" t="s">
        <v>50</v>
      </c>
      <c r="F6005" s="108" t="s">
        <v>973</v>
      </c>
      <c r="G6005" s="108" t="s">
        <v>649</v>
      </c>
      <c r="H6005" s="108" t="s">
        <v>604</v>
      </c>
      <c r="I6005" s="108" t="s">
        <v>604</v>
      </c>
      <c r="J6005" s="109">
        <v>8277.1059999999998</v>
      </c>
      <c r="K6005" s="107">
        <v>2020</v>
      </c>
      <c r="L6005" s="98"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98" t="b">
        <f t="shared" si="93"/>
        <v>0</v>
      </c>
    </row>
    <row r="6006" spans="1:13">
      <c r="A6006" s="107">
        <v>99999</v>
      </c>
      <c r="B6006" s="108" t="s">
        <v>4383</v>
      </c>
      <c r="C6006" s="108" t="s">
        <v>4383</v>
      </c>
      <c r="D6006" s="107">
        <v>99999</v>
      </c>
      <c r="E6006" s="108" t="s">
        <v>45</v>
      </c>
      <c r="F6006" s="108" t="s">
        <v>603</v>
      </c>
      <c r="G6006" s="108" t="s">
        <v>649</v>
      </c>
      <c r="H6006" s="108" t="s">
        <v>604</v>
      </c>
      <c r="I6006" s="108" t="s">
        <v>604</v>
      </c>
      <c r="J6006" s="109">
        <v>13081.115</v>
      </c>
      <c r="K6006" s="107">
        <v>2020</v>
      </c>
      <c r="L6006" s="98"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98" t="b">
        <f t="shared" si="93"/>
        <v>1</v>
      </c>
    </row>
    <row r="6007" spans="1:13">
      <c r="A6007" s="107">
        <v>99999</v>
      </c>
      <c r="B6007" s="108" t="s">
        <v>4383</v>
      </c>
      <c r="C6007" s="108" t="s">
        <v>4383</v>
      </c>
      <c r="D6007" s="107">
        <v>99999</v>
      </c>
      <c r="E6007" s="108" t="s">
        <v>45</v>
      </c>
      <c r="F6007" s="108" t="s">
        <v>679</v>
      </c>
      <c r="G6007" s="108" t="s">
        <v>649</v>
      </c>
      <c r="H6007" s="108" t="s">
        <v>604</v>
      </c>
      <c r="I6007" s="108" t="s">
        <v>604</v>
      </c>
      <c r="J6007" s="109">
        <v>20083.348999999998</v>
      </c>
      <c r="K6007" s="107">
        <v>2020</v>
      </c>
      <c r="L6007" s="98"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98" t="b">
        <f t="shared" si="93"/>
        <v>1</v>
      </c>
    </row>
    <row r="6008" spans="1:13">
      <c r="A6008" s="107">
        <v>99999</v>
      </c>
      <c r="B6008" s="108" t="s">
        <v>4383</v>
      </c>
      <c r="C6008" s="108" t="s">
        <v>4383</v>
      </c>
      <c r="D6008" s="107">
        <v>99999</v>
      </c>
      <c r="E6008" s="108" t="s">
        <v>45</v>
      </c>
      <c r="F6008" s="108" t="s">
        <v>870</v>
      </c>
      <c r="G6008" s="108" t="s">
        <v>649</v>
      </c>
      <c r="H6008" s="108" t="s">
        <v>604</v>
      </c>
      <c r="I6008" s="108" t="s">
        <v>604</v>
      </c>
      <c r="J6008" s="109">
        <v>639.43499999999995</v>
      </c>
      <c r="K6008" s="107">
        <v>2020</v>
      </c>
      <c r="L6008" s="98"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98" t="b">
        <f t="shared" si="93"/>
        <v>1</v>
      </c>
    </row>
    <row r="6009" spans="1:13">
      <c r="A6009" s="107">
        <v>99999</v>
      </c>
      <c r="B6009" s="108" t="s">
        <v>4383</v>
      </c>
      <c r="C6009" s="108" t="s">
        <v>4383</v>
      </c>
      <c r="D6009" s="107">
        <v>99999</v>
      </c>
      <c r="E6009" s="108" t="s">
        <v>45</v>
      </c>
      <c r="F6009" s="108" t="s">
        <v>1454</v>
      </c>
      <c r="G6009" s="108" t="s">
        <v>649</v>
      </c>
      <c r="H6009" s="108" t="s">
        <v>604</v>
      </c>
      <c r="I6009" s="108" t="s">
        <v>604</v>
      </c>
      <c r="J6009" s="109">
        <v>219.30500000000001</v>
      </c>
      <c r="K6009" s="107">
        <v>2020</v>
      </c>
      <c r="L6009" s="98"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98" t="b">
        <f t="shared" si="93"/>
        <v>0</v>
      </c>
    </row>
    <row r="6010" spans="1:13">
      <c r="A6010" s="107">
        <v>99999</v>
      </c>
      <c r="B6010" s="108" t="s">
        <v>4383</v>
      </c>
      <c r="C6010" s="108" t="s">
        <v>4383</v>
      </c>
      <c r="D6010" s="107">
        <v>99999</v>
      </c>
      <c r="E6010" s="108" t="s">
        <v>45</v>
      </c>
      <c r="F6010" s="108" t="s">
        <v>973</v>
      </c>
      <c r="G6010" s="108" t="s">
        <v>649</v>
      </c>
      <c r="H6010" s="108" t="s">
        <v>604</v>
      </c>
      <c r="I6010" s="108" t="s">
        <v>604</v>
      </c>
      <c r="J6010" s="109">
        <v>612.48199999999997</v>
      </c>
      <c r="K6010" s="107">
        <v>2020</v>
      </c>
      <c r="L6010" s="98"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98" t="b">
        <f t="shared" si="93"/>
        <v>0</v>
      </c>
    </row>
    <row r="6011" spans="1:13">
      <c r="A6011" s="107">
        <v>99999</v>
      </c>
      <c r="B6011" s="108" t="s">
        <v>4383</v>
      </c>
      <c r="C6011" s="108" t="s">
        <v>4383</v>
      </c>
      <c r="D6011" s="107">
        <v>99999</v>
      </c>
      <c r="E6011" s="108" t="s">
        <v>45</v>
      </c>
      <c r="F6011" s="108" t="s">
        <v>1570</v>
      </c>
      <c r="G6011" s="108" t="s">
        <v>649</v>
      </c>
      <c r="H6011" s="108" t="s">
        <v>604</v>
      </c>
      <c r="I6011" s="108" t="s">
        <v>604</v>
      </c>
      <c r="J6011" s="109">
        <v>346.11700000000002</v>
      </c>
      <c r="K6011" s="107">
        <v>2020</v>
      </c>
      <c r="L6011" s="98"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98" t="b">
        <f t="shared" si="93"/>
        <v>0</v>
      </c>
    </row>
    <row r="6012" spans="1:13">
      <c r="A6012" s="107">
        <v>99999</v>
      </c>
      <c r="B6012" s="108" t="s">
        <v>4383</v>
      </c>
      <c r="C6012" s="108" t="s">
        <v>4383</v>
      </c>
      <c r="D6012" s="107">
        <v>99999</v>
      </c>
      <c r="E6012" s="108" t="s">
        <v>48</v>
      </c>
      <c r="F6012" s="108" t="s">
        <v>603</v>
      </c>
      <c r="G6012" s="108" t="s">
        <v>649</v>
      </c>
      <c r="H6012" s="108" t="s">
        <v>604</v>
      </c>
      <c r="I6012" s="108" t="s">
        <v>604</v>
      </c>
      <c r="J6012" s="109">
        <v>7767.0510000000004</v>
      </c>
      <c r="K6012" s="107">
        <v>2020</v>
      </c>
      <c r="L6012" s="98"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98" t="b">
        <f t="shared" si="93"/>
        <v>1</v>
      </c>
    </row>
    <row r="6013" spans="1:13">
      <c r="A6013" s="107">
        <v>99999</v>
      </c>
      <c r="B6013" s="108" t="s">
        <v>4383</v>
      </c>
      <c r="C6013" s="108" t="s">
        <v>4383</v>
      </c>
      <c r="D6013" s="107">
        <v>99999</v>
      </c>
      <c r="E6013" s="108" t="s">
        <v>48</v>
      </c>
      <c r="F6013" s="108" t="s">
        <v>1570</v>
      </c>
      <c r="G6013" s="108" t="s">
        <v>649</v>
      </c>
      <c r="H6013" s="108" t="s">
        <v>604</v>
      </c>
      <c r="I6013" s="108" t="s">
        <v>604</v>
      </c>
      <c r="J6013" s="109">
        <v>12530.985000000001</v>
      </c>
      <c r="K6013" s="107">
        <v>2020</v>
      </c>
      <c r="L6013" s="98"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98" t="b">
        <f t="shared" si="93"/>
        <v>0</v>
      </c>
    </row>
    <row r="6014" spans="1:13">
      <c r="A6014" s="107">
        <v>99999</v>
      </c>
      <c r="B6014" s="108" t="s">
        <v>4383</v>
      </c>
      <c r="C6014" s="108" t="s">
        <v>4383</v>
      </c>
      <c r="D6014" s="107">
        <v>99999</v>
      </c>
      <c r="E6014" s="108" t="s">
        <v>55</v>
      </c>
      <c r="F6014" s="108" t="s">
        <v>603</v>
      </c>
      <c r="G6014" s="108" t="s">
        <v>649</v>
      </c>
      <c r="H6014" s="108" t="s">
        <v>604</v>
      </c>
      <c r="I6014" s="108" t="s">
        <v>604</v>
      </c>
      <c r="J6014" s="109">
        <v>209257.48</v>
      </c>
      <c r="K6014" s="107">
        <v>2020</v>
      </c>
      <c r="L6014" s="98"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98" t="b">
        <f t="shared" si="93"/>
        <v>1</v>
      </c>
    </row>
    <row r="6015" spans="1:13">
      <c r="A6015" s="107">
        <v>99999</v>
      </c>
      <c r="B6015" s="108" t="s">
        <v>4383</v>
      </c>
      <c r="C6015" s="108" t="s">
        <v>4383</v>
      </c>
      <c r="D6015" s="107">
        <v>99999</v>
      </c>
      <c r="E6015" s="108" t="s">
        <v>55</v>
      </c>
      <c r="F6015" s="108" t="s">
        <v>603</v>
      </c>
      <c r="G6015" s="108" t="s">
        <v>649</v>
      </c>
      <c r="H6015" s="108" t="s">
        <v>604</v>
      </c>
      <c r="I6015" s="108" t="s">
        <v>604</v>
      </c>
      <c r="J6015" s="109">
        <v>198</v>
      </c>
      <c r="K6015" s="107">
        <v>2020</v>
      </c>
      <c r="L6015" s="98"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98" t="b">
        <f t="shared" si="93"/>
        <v>1</v>
      </c>
    </row>
    <row r="6016" spans="1:13">
      <c r="A6016" s="107">
        <v>99999</v>
      </c>
      <c r="B6016" s="108" t="s">
        <v>4383</v>
      </c>
      <c r="C6016" s="108" t="s">
        <v>4383</v>
      </c>
      <c r="D6016" s="107">
        <v>99999</v>
      </c>
      <c r="E6016" s="108" t="s">
        <v>62</v>
      </c>
      <c r="F6016" s="108" t="s">
        <v>603</v>
      </c>
      <c r="G6016" s="108" t="s">
        <v>649</v>
      </c>
      <c r="H6016" s="108" t="s">
        <v>604</v>
      </c>
      <c r="I6016" s="108" t="s">
        <v>604</v>
      </c>
      <c r="J6016" s="109">
        <v>48877.455000000002</v>
      </c>
      <c r="K6016" s="107">
        <v>2020</v>
      </c>
      <c r="L6016" s="98"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98" t="b">
        <f t="shared" si="93"/>
        <v>1</v>
      </c>
    </row>
    <row r="6017" spans="1:13">
      <c r="A6017" s="107">
        <v>99999</v>
      </c>
      <c r="B6017" s="108" t="s">
        <v>4383</v>
      </c>
      <c r="C6017" s="108" t="s">
        <v>4383</v>
      </c>
      <c r="D6017" s="107">
        <v>99999</v>
      </c>
      <c r="E6017" s="108" t="s">
        <v>62</v>
      </c>
      <c r="F6017" s="108" t="s">
        <v>1570</v>
      </c>
      <c r="G6017" s="108" t="s">
        <v>649</v>
      </c>
      <c r="H6017" s="108" t="s">
        <v>604</v>
      </c>
      <c r="I6017" s="108" t="s">
        <v>604</v>
      </c>
      <c r="J6017" s="109">
        <v>8840.8909999999996</v>
      </c>
      <c r="K6017" s="107">
        <v>2020</v>
      </c>
      <c r="L6017" s="98"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98" t="b">
        <f t="shared" si="93"/>
        <v>0</v>
      </c>
    </row>
    <row r="6018" spans="1:13">
      <c r="A6018" s="107">
        <v>99999</v>
      </c>
      <c r="B6018" s="108" t="s">
        <v>4383</v>
      </c>
      <c r="C6018" s="108" t="s">
        <v>4383</v>
      </c>
      <c r="D6018" s="107">
        <v>99999</v>
      </c>
      <c r="E6018" s="108" t="s">
        <v>71</v>
      </c>
      <c r="F6018" s="108" t="s">
        <v>603</v>
      </c>
      <c r="G6018" s="108" t="s">
        <v>649</v>
      </c>
      <c r="H6018" s="108" t="s">
        <v>604</v>
      </c>
      <c r="I6018" s="108" t="s">
        <v>604</v>
      </c>
      <c r="J6018" s="109">
        <v>4800.6099999999997</v>
      </c>
      <c r="K6018" s="107">
        <v>2020</v>
      </c>
      <c r="L6018" s="98"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98" t="b">
        <f t="shared" si="93"/>
        <v>1</v>
      </c>
    </row>
    <row r="6019" spans="1:13">
      <c r="A6019" s="107">
        <v>99999</v>
      </c>
      <c r="B6019" s="108" t="s">
        <v>4383</v>
      </c>
      <c r="C6019" s="108" t="s">
        <v>4383</v>
      </c>
      <c r="D6019" s="107">
        <v>99999</v>
      </c>
      <c r="E6019" s="108" t="s">
        <v>71</v>
      </c>
      <c r="F6019" s="108" t="s">
        <v>973</v>
      </c>
      <c r="G6019" s="108" t="s">
        <v>649</v>
      </c>
      <c r="H6019" s="108" t="s">
        <v>604</v>
      </c>
      <c r="I6019" s="108" t="s">
        <v>604</v>
      </c>
      <c r="J6019" s="109">
        <v>34842.214999999997</v>
      </c>
      <c r="K6019" s="107">
        <v>2020</v>
      </c>
      <c r="L6019" s="98"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98" t="b">
        <f t="shared" si="93"/>
        <v>0</v>
      </c>
    </row>
    <row r="6020" spans="1:13">
      <c r="A6020" s="107">
        <v>99999</v>
      </c>
      <c r="B6020" s="108" t="s">
        <v>4383</v>
      </c>
      <c r="C6020" s="108" t="s">
        <v>4383</v>
      </c>
      <c r="D6020" s="107">
        <v>99999</v>
      </c>
      <c r="E6020" s="108" t="s">
        <v>68</v>
      </c>
      <c r="F6020" s="108" t="s">
        <v>973</v>
      </c>
      <c r="G6020" s="108" t="s">
        <v>649</v>
      </c>
      <c r="H6020" s="108" t="s">
        <v>604</v>
      </c>
      <c r="I6020" s="108" t="s">
        <v>604</v>
      </c>
      <c r="J6020" s="109">
        <v>0</v>
      </c>
      <c r="K6020" s="107">
        <v>2020</v>
      </c>
      <c r="L6020" s="98"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98" t="b">
        <f t="shared" si="93"/>
        <v>0</v>
      </c>
    </row>
    <row r="6021" spans="1:13">
      <c r="A6021" s="107">
        <v>99999</v>
      </c>
      <c r="B6021" s="108" t="s">
        <v>4383</v>
      </c>
      <c r="C6021" s="108" t="s">
        <v>4383</v>
      </c>
      <c r="D6021" s="107">
        <v>99999</v>
      </c>
      <c r="E6021" s="108" t="s">
        <v>73</v>
      </c>
      <c r="F6021" s="108" t="s">
        <v>603</v>
      </c>
      <c r="G6021" s="108" t="s">
        <v>649</v>
      </c>
      <c r="H6021" s="108" t="s">
        <v>604</v>
      </c>
      <c r="I6021" s="108" t="s">
        <v>604</v>
      </c>
      <c r="J6021" s="109">
        <v>172991.75</v>
      </c>
      <c r="K6021" s="107">
        <v>2020</v>
      </c>
      <c r="L6021" s="98"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98" t="b">
        <f t="shared" si="93"/>
        <v>1</v>
      </c>
    </row>
    <row r="6022" spans="1:13">
      <c r="A6022" s="107">
        <v>99999</v>
      </c>
      <c r="B6022" s="108" t="s">
        <v>4383</v>
      </c>
      <c r="C6022" s="108" t="s">
        <v>4383</v>
      </c>
      <c r="D6022" s="107">
        <v>99999</v>
      </c>
      <c r="E6022" s="108" t="s">
        <v>73</v>
      </c>
      <c r="F6022" s="108" t="s">
        <v>870</v>
      </c>
      <c r="G6022" s="108" t="s">
        <v>649</v>
      </c>
      <c r="H6022" s="108" t="s">
        <v>604</v>
      </c>
      <c r="I6022" s="108" t="s">
        <v>604</v>
      </c>
      <c r="J6022" s="109">
        <v>0</v>
      </c>
      <c r="K6022" s="107">
        <v>2020</v>
      </c>
      <c r="L6022" s="98"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98" t="b">
        <f t="shared" si="93"/>
        <v>1</v>
      </c>
    </row>
    <row r="6023" spans="1:13">
      <c r="A6023" s="107">
        <v>99999</v>
      </c>
      <c r="B6023" s="108" t="s">
        <v>4383</v>
      </c>
      <c r="C6023" s="108" t="s">
        <v>4383</v>
      </c>
      <c r="D6023" s="107">
        <v>99999</v>
      </c>
      <c r="E6023" s="108" t="s">
        <v>73</v>
      </c>
      <c r="F6023" s="108" t="s">
        <v>1454</v>
      </c>
      <c r="G6023" s="108" t="s">
        <v>649</v>
      </c>
      <c r="H6023" s="108" t="s">
        <v>604</v>
      </c>
      <c r="I6023" s="108" t="s">
        <v>604</v>
      </c>
      <c r="J6023" s="109">
        <v>0</v>
      </c>
      <c r="K6023" s="107">
        <v>2020</v>
      </c>
      <c r="L6023" s="98"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98" t="b">
        <f t="shared" si="93"/>
        <v>0</v>
      </c>
    </row>
    <row r="6024" spans="1:13">
      <c r="A6024" s="107">
        <v>99999</v>
      </c>
      <c r="B6024" s="108" t="s">
        <v>4383</v>
      </c>
      <c r="C6024" s="108" t="s">
        <v>4383</v>
      </c>
      <c r="D6024" s="107">
        <v>99999</v>
      </c>
      <c r="E6024" s="108" t="s">
        <v>73</v>
      </c>
      <c r="F6024" s="108" t="s">
        <v>973</v>
      </c>
      <c r="G6024" s="108" t="s">
        <v>649</v>
      </c>
      <c r="H6024" s="108" t="s">
        <v>604</v>
      </c>
      <c r="I6024" s="108" t="s">
        <v>604</v>
      </c>
      <c r="J6024" s="109">
        <v>683.96400000000006</v>
      </c>
      <c r="K6024" s="107">
        <v>2020</v>
      </c>
      <c r="L6024" s="98"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98"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07">
        <v>99999</v>
      </c>
      <c r="B6025" s="108" t="s">
        <v>4383</v>
      </c>
      <c r="C6025" s="108" t="s">
        <v>4383</v>
      </c>
      <c r="D6025" s="107">
        <v>99999</v>
      </c>
      <c r="E6025" s="108" t="s">
        <v>73</v>
      </c>
      <c r="F6025" s="108" t="s">
        <v>924</v>
      </c>
      <c r="G6025" s="108" t="s">
        <v>649</v>
      </c>
      <c r="H6025" s="108" t="s">
        <v>604</v>
      </c>
      <c r="I6025" s="108" t="s">
        <v>604</v>
      </c>
      <c r="J6025" s="109">
        <v>8294.4560000000001</v>
      </c>
      <c r="K6025" s="107">
        <v>2020</v>
      </c>
      <c r="L6025" s="98"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98" t="b">
        <f t="shared" si="94"/>
        <v>0</v>
      </c>
    </row>
    <row r="6026" spans="1:13">
      <c r="A6026" s="107">
        <v>99999</v>
      </c>
      <c r="B6026" s="108" t="s">
        <v>4383</v>
      </c>
      <c r="C6026" s="108" t="s">
        <v>4383</v>
      </c>
      <c r="D6026" s="107">
        <v>99999</v>
      </c>
      <c r="E6026" s="108" t="s">
        <v>76</v>
      </c>
      <c r="F6026" s="108" t="s">
        <v>603</v>
      </c>
      <c r="G6026" s="108" t="s">
        <v>649</v>
      </c>
      <c r="H6026" s="108" t="s">
        <v>604</v>
      </c>
      <c r="I6026" s="108" t="s">
        <v>604</v>
      </c>
      <c r="J6026" s="109">
        <v>121574.22</v>
      </c>
      <c r="K6026" s="107">
        <v>2020</v>
      </c>
      <c r="L6026" s="98"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98" t="b">
        <f t="shared" si="94"/>
        <v>1</v>
      </c>
    </row>
    <row r="6027" spans="1:13">
      <c r="A6027" s="107">
        <v>99999</v>
      </c>
      <c r="B6027" s="108" t="s">
        <v>4383</v>
      </c>
      <c r="C6027" s="108" t="s">
        <v>4383</v>
      </c>
      <c r="D6027" s="107">
        <v>99999</v>
      </c>
      <c r="E6027" s="108" t="s">
        <v>76</v>
      </c>
      <c r="F6027" s="108" t="s">
        <v>603</v>
      </c>
      <c r="G6027" s="108" t="s">
        <v>649</v>
      </c>
      <c r="H6027" s="108" t="s">
        <v>604</v>
      </c>
      <c r="I6027" s="108" t="s">
        <v>604</v>
      </c>
      <c r="J6027" s="109">
        <v>27140.526000000002</v>
      </c>
      <c r="K6027" s="107">
        <v>2020</v>
      </c>
      <c r="L6027" s="98"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98" t="b">
        <f t="shared" si="94"/>
        <v>1</v>
      </c>
    </row>
    <row r="6028" spans="1:13">
      <c r="A6028" s="107">
        <v>99999</v>
      </c>
      <c r="B6028" s="108" t="s">
        <v>4383</v>
      </c>
      <c r="C6028" s="108" t="s">
        <v>4383</v>
      </c>
      <c r="D6028" s="107">
        <v>99999</v>
      </c>
      <c r="E6028" s="108" t="s">
        <v>76</v>
      </c>
      <c r="F6028" s="108" t="s">
        <v>1454</v>
      </c>
      <c r="G6028" s="108" t="s">
        <v>649</v>
      </c>
      <c r="H6028" s="108" t="s">
        <v>604</v>
      </c>
      <c r="I6028" s="108" t="s">
        <v>604</v>
      </c>
      <c r="J6028" s="109">
        <v>0</v>
      </c>
      <c r="K6028" s="107">
        <v>2020</v>
      </c>
      <c r="L6028" s="98"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98" t="b">
        <f t="shared" si="94"/>
        <v>0</v>
      </c>
    </row>
    <row r="6029" spans="1:13">
      <c r="A6029" s="107">
        <v>99999</v>
      </c>
      <c r="B6029" s="108" t="s">
        <v>4383</v>
      </c>
      <c r="C6029" s="108" t="s">
        <v>4383</v>
      </c>
      <c r="D6029" s="107">
        <v>99999</v>
      </c>
      <c r="E6029" s="108" t="s">
        <v>76</v>
      </c>
      <c r="F6029" s="108" t="s">
        <v>973</v>
      </c>
      <c r="G6029" s="108" t="s">
        <v>649</v>
      </c>
      <c r="H6029" s="108" t="s">
        <v>604</v>
      </c>
      <c r="I6029" s="108" t="s">
        <v>604</v>
      </c>
      <c r="J6029" s="109">
        <v>290.88799999999998</v>
      </c>
      <c r="K6029" s="107">
        <v>2020</v>
      </c>
      <c r="L6029" s="98"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98" t="b">
        <f t="shared" si="94"/>
        <v>0</v>
      </c>
    </row>
    <row r="6030" spans="1:13">
      <c r="A6030" s="107">
        <v>99999</v>
      </c>
      <c r="B6030" s="108" t="s">
        <v>4383</v>
      </c>
      <c r="C6030" s="108" t="s">
        <v>4383</v>
      </c>
      <c r="D6030" s="107">
        <v>99999</v>
      </c>
      <c r="E6030" s="108" t="s">
        <v>84</v>
      </c>
      <c r="F6030" s="108" t="s">
        <v>603</v>
      </c>
      <c r="G6030" s="108" t="s">
        <v>649</v>
      </c>
      <c r="H6030" s="108" t="s">
        <v>604</v>
      </c>
      <c r="I6030" s="108" t="s">
        <v>604</v>
      </c>
      <c r="J6030" s="109">
        <v>23278.126</v>
      </c>
      <c r="K6030" s="107">
        <v>2020</v>
      </c>
      <c r="L6030" s="98"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98" t="b">
        <f t="shared" si="94"/>
        <v>1</v>
      </c>
    </row>
    <row r="6031" spans="1:13">
      <c r="A6031" s="107">
        <v>99999</v>
      </c>
      <c r="B6031" s="108" t="s">
        <v>4383</v>
      </c>
      <c r="C6031" s="108" t="s">
        <v>4383</v>
      </c>
      <c r="D6031" s="107">
        <v>99999</v>
      </c>
      <c r="E6031" s="108" t="s">
        <v>80</v>
      </c>
      <c r="F6031" s="108" t="s">
        <v>603</v>
      </c>
      <c r="G6031" s="108" t="s">
        <v>649</v>
      </c>
      <c r="H6031" s="108" t="s">
        <v>604</v>
      </c>
      <c r="I6031" s="108" t="s">
        <v>604</v>
      </c>
      <c r="J6031" s="109">
        <v>0</v>
      </c>
      <c r="K6031" s="107">
        <v>2020</v>
      </c>
      <c r="L6031" s="98"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98" t="b">
        <f t="shared" si="94"/>
        <v>1</v>
      </c>
    </row>
    <row r="6032" spans="1:13">
      <c r="A6032" s="107">
        <v>99999</v>
      </c>
      <c r="B6032" s="108" t="s">
        <v>4383</v>
      </c>
      <c r="C6032" s="108" t="s">
        <v>4383</v>
      </c>
      <c r="D6032" s="107">
        <v>99999</v>
      </c>
      <c r="E6032" s="108" t="s">
        <v>107</v>
      </c>
      <c r="F6032" s="108" t="s">
        <v>603</v>
      </c>
      <c r="G6032" s="108" t="s">
        <v>649</v>
      </c>
      <c r="H6032" s="108" t="s">
        <v>604</v>
      </c>
      <c r="I6032" s="108" t="s">
        <v>604</v>
      </c>
      <c r="J6032" s="109">
        <v>221767.98</v>
      </c>
      <c r="K6032" s="107">
        <v>2020</v>
      </c>
      <c r="L6032" s="98"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98" t="b">
        <f t="shared" si="94"/>
        <v>1</v>
      </c>
    </row>
    <row r="6033" spans="1:13">
      <c r="A6033" s="107">
        <v>99999</v>
      </c>
      <c r="B6033" s="108" t="s">
        <v>4383</v>
      </c>
      <c r="C6033" s="108" t="s">
        <v>4383</v>
      </c>
      <c r="D6033" s="107">
        <v>99999</v>
      </c>
      <c r="E6033" s="108" t="s">
        <v>89</v>
      </c>
      <c r="F6033" s="108" t="s">
        <v>603</v>
      </c>
      <c r="G6033" s="108" t="s">
        <v>649</v>
      </c>
      <c r="H6033" s="108" t="s">
        <v>604</v>
      </c>
      <c r="I6033" s="108" t="s">
        <v>604</v>
      </c>
      <c r="J6033" s="109">
        <v>39163.262000000002</v>
      </c>
      <c r="K6033" s="107">
        <v>2020</v>
      </c>
      <c r="L6033" s="98"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98" t="b">
        <f t="shared" si="94"/>
        <v>1</v>
      </c>
    </row>
    <row r="6034" spans="1:13">
      <c r="A6034" s="107">
        <v>99999</v>
      </c>
      <c r="B6034" s="108" t="s">
        <v>4383</v>
      </c>
      <c r="C6034" s="108" t="s">
        <v>4383</v>
      </c>
      <c r="D6034" s="107">
        <v>99999</v>
      </c>
      <c r="E6034" s="108" t="s">
        <v>97</v>
      </c>
      <c r="F6034" s="108" t="s">
        <v>679</v>
      </c>
      <c r="G6034" s="108" t="s">
        <v>649</v>
      </c>
      <c r="H6034" s="108" t="s">
        <v>604</v>
      </c>
      <c r="I6034" s="108" t="s">
        <v>604</v>
      </c>
      <c r="J6034" s="109">
        <v>20248.469000000001</v>
      </c>
      <c r="K6034" s="107">
        <v>2020</v>
      </c>
      <c r="L6034" s="98"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98" t="b">
        <f t="shared" si="94"/>
        <v>1</v>
      </c>
    </row>
    <row r="6035" spans="1:13">
      <c r="A6035" s="107">
        <v>99999</v>
      </c>
      <c r="B6035" s="108" t="s">
        <v>4383</v>
      </c>
      <c r="C6035" s="108" t="s">
        <v>4383</v>
      </c>
      <c r="D6035" s="107">
        <v>99999</v>
      </c>
      <c r="E6035" s="108" t="s">
        <v>97</v>
      </c>
      <c r="F6035" s="108" t="s">
        <v>870</v>
      </c>
      <c r="G6035" s="108" t="s">
        <v>649</v>
      </c>
      <c r="H6035" s="108" t="s">
        <v>604</v>
      </c>
      <c r="I6035" s="108" t="s">
        <v>604</v>
      </c>
      <c r="J6035" s="109">
        <v>23349.785</v>
      </c>
      <c r="K6035" s="107">
        <v>2020</v>
      </c>
      <c r="L6035" s="98"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98" t="b">
        <f t="shared" si="94"/>
        <v>1</v>
      </c>
    </row>
    <row r="6036" spans="1:13">
      <c r="A6036" s="107">
        <v>99999</v>
      </c>
      <c r="B6036" s="108" t="s">
        <v>4383</v>
      </c>
      <c r="C6036" s="108" t="s">
        <v>4383</v>
      </c>
      <c r="D6036" s="107">
        <v>99999</v>
      </c>
      <c r="E6036" s="108" t="s">
        <v>97</v>
      </c>
      <c r="F6036" s="108" t="s">
        <v>973</v>
      </c>
      <c r="G6036" s="108" t="s">
        <v>649</v>
      </c>
      <c r="H6036" s="108" t="s">
        <v>604</v>
      </c>
      <c r="I6036" s="108" t="s">
        <v>604</v>
      </c>
      <c r="J6036" s="109">
        <v>51728.248</v>
      </c>
      <c r="K6036" s="107">
        <v>2020</v>
      </c>
      <c r="L6036" s="98"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98" t="b">
        <f t="shared" si="94"/>
        <v>0</v>
      </c>
    </row>
    <row r="6037" spans="1:13">
      <c r="A6037" s="107">
        <v>99999</v>
      </c>
      <c r="B6037" s="108" t="s">
        <v>4383</v>
      </c>
      <c r="C6037" s="108" t="s">
        <v>4383</v>
      </c>
      <c r="D6037" s="107">
        <v>99999</v>
      </c>
      <c r="E6037" s="108" t="s">
        <v>11</v>
      </c>
      <c r="F6037" s="108" t="s">
        <v>603</v>
      </c>
      <c r="G6037" s="108" t="s">
        <v>649</v>
      </c>
      <c r="H6037" s="108" t="s">
        <v>604</v>
      </c>
      <c r="I6037" s="108" t="s">
        <v>604</v>
      </c>
      <c r="J6037" s="109">
        <v>59515.567000000003</v>
      </c>
      <c r="K6037" s="107">
        <v>2020</v>
      </c>
      <c r="L6037" s="98"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98" t="b">
        <f t="shared" si="94"/>
        <v>1</v>
      </c>
    </row>
    <row r="6038" spans="1:13">
      <c r="A6038" s="107">
        <v>99999</v>
      </c>
      <c r="B6038" s="108" t="s">
        <v>4383</v>
      </c>
      <c r="C6038" s="108" t="s">
        <v>4383</v>
      </c>
      <c r="D6038" s="107">
        <v>99999</v>
      </c>
      <c r="E6038" s="108" t="s">
        <v>102</v>
      </c>
      <c r="F6038" s="108" t="s">
        <v>603</v>
      </c>
      <c r="G6038" s="108" t="s">
        <v>649</v>
      </c>
      <c r="H6038" s="108" t="s">
        <v>604</v>
      </c>
      <c r="I6038" s="108" t="s">
        <v>604</v>
      </c>
      <c r="J6038" s="109">
        <v>4382.116</v>
      </c>
      <c r="K6038" s="107">
        <v>2020</v>
      </c>
      <c r="L6038" s="98"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98" t="b">
        <f t="shared" si="94"/>
        <v>1</v>
      </c>
    </row>
    <row r="6039" spans="1:13">
      <c r="A6039" s="107">
        <v>99999</v>
      </c>
      <c r="B6039" s="108" t="s">
        <v>4383</v>
      </c>
      <c r="C6039" s="108" t="s">
        <v>4383</v>
      </c>
      <c r="D6039" s="107">
        <v>99999</v>
      </c>
      <c r="E6039" s="108" t="s">
        <v>102</v>
      </c>
      <c r="F6039" s="108" t="s">
        <v>679</v>
      </c>
      <c r="G6039" s="108" t="s">
        <v>649</v>
      </c>
      <c r="H6039" s="108" t="s">
        <v>604</v>
      </c>
      <c r="I6039" s="108" t="s">
        <v>604</v>
      </c>
      <c r="J6039" s="109">
        <v>0</v>
      </c>
      <c r="K6039" s="107">
        <v>2020</v>
      </c>
      <c r="L6039" s="98"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98" t="b">
        <f t="shared" si="94"/>
        <v>1</v>
      </c>
    </row>
    <row r="6040" spans="1:13">
      <c r="A6040" s="107">
        <v>99999</v>
      </c>
      <c r="B6040" s="108" t="s">
        <v>4383</v>
      </c>
      <c r="C6040" s="108" t="s">
        <v>4383</v>
      </c>
      <c r="D6040" s="107">
        <v>99999</v>
      </c>
      <c r="E6040" s="108" t="s">
        <v>102</v>
      </c>
      <c r="F6040" s="108" t="s">
        <v>870</v>
      </c>
      <c r="G6040" s="108" t="s">
        <v>649</v>
      </c>
      <c r="H6040" s="108" t="s">
        <v>604</v>
      </c>
      <c r="I6040" s="108" t="s">
        <v>604</v>
      </c>
      <c r="J6040" s="109">
        <v>24918.129000000001</v>
      </c>
      <c r="K6040" s="107">
        <v>2020</v>
      </c>
      <c r="L6040" s="98"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98" t="b">
        <f t="shared" si="94"/>
        <v>1</v>
      </c>
    </row>
    <row r="6041" spans="1:13">
      <c r="A6041" s="107">
        <v>99999</v>
      </c>
      <c r="B6041" s="108" t="s">
        <v>4383</v>
      </c>
      <c r="C6041" s="108" t="s">
        <v>4383</v>
      </c>
      <c r="D6041" s="107">
        <v>99999</v>
      </c>
      <c r="E6041" s="108" t="s">
        <v>102</v>
      </c>
      <c r="F6041" s="108" t="s">
        <v>1454</v>
      </c>
      <c r="G6041" s="108" t="s">
        <v>649</v>
      </c>
      <c r="H6041" s="108" t="s">
        <v>604</v>
      </c>
      <c r="I6041" s="108" t="s">
        <v>604</v>
      </c>
      <c r="J6041" s="109">
        <v>271.45</v>
      </c>
      <c r="K6041" s="107">
        <v>2020</v>
      </c>
      <c r="L6041" s="98"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98" t="b">
        <f t="shared" si="94"/>
        <v>0</v>
      </c>
    </row>
    <row r="6042" spans="1:13">
      <c r="A6042" s="107">
        <v>99999</v>
      </c>
      <c r="B6042" s="108" t="s">
        <v>4383</v>
      </c>
      <c r="C6042" s="108" t="s">
        <v>4383</v>
      </c>
      <c r="D6042" s="107">
        <v>99999</v>
      </c>
      <c r="E6042" s="108" t="s">
        <v>102</v>
      </c>
      <c r="F6042" s="108" t="s">
        <v>973</v>
      </c>
      <c r="G6042" s="108" t="s">
        <v>649</v>
      </c>
      <c r="H6042" s="108" t="s">
        <v>604</v>
      </c>
      <c r="I6042" s="108" t="s">
        <v>604</v>
      </c>
      <c r="J6042" s="109">
        <v>97817.130999999994</v>
      </c>
      <c r="K6042" s="107">
        <v>2020</v>
      </c>
      <c r="L6042" s="98"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98" t="b">
        <f t="shared" si="94"/>
        <v>0</v>
      </c>
    </row>
    <row r="6043" spans="1:13">
      <c r="A6043" s="107">
        <v>99999</v>
      </c>
      <c r="B6043" s="108" t="s">
        <v>4383</v>
      </c>
      <c r="C6043" s="108" t="s">
        <v>4383</v>
      </c>
      <c r="D6043" s="107">
        <v>99999</v>
      </c>
      <c r="E6043" s="108" t="s">
        <v>110</v>
      </c>
      <c r="F6043" s="108" t="s">
        <v>603</v>
      </c>
      <c r="G6043" s="108" t="s">
        <v>649</v>
      </c>
      <c r="H6043" s="108" t="s">
        <v>604</v>
      </c>
      <c r="I6043" s="108" t="s">
        <v>604</v>
      </c>
      <c r="J6043" s="109">
        <v>5729.9989999999998</v>
      </c>
      <c r="K6043" s="107">
        <v>2020</v>
      </c>
      <c r="L6043" s="98"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98" t="b">
        <f t="shared" si="94"/>
        <v>1</v>
      </c>
    </row>
    <row r="6044" spans="1:13">
      <c r="A6044" s="107">
        <v>99999</v>
      </c>
      <c r="B6044" s="108" t="s">
        <v>4383</v>
      </c>
      <c r="C6044" s="108" t="s">
        <v>4383</v>
      </c>
      <c r="D6044" s="107">
        <v>99999</v>
      </c>
      <c r="E6044" s="108" t="s">
        <v>110</v>
      </c>
      <c r="F6044" s="108" t="s">
        <v>679</v>
      </c>
      <c r="G6044" s="108" t="s">
        <v>649</v>
      </c>
      <c r="H6044" s="108" t="s">
        <v>604</v>
      </c>
      <c r="I6044" s="108" t="s">
        <v>604</v>
      </c>
      <c r="J6044" s="109">
        <v>0</v>
      </c>
      <c r="K6044" s="107">
        <v>2020</v>
      </c>
      <c r="L6044" s="98"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98" t="b">
        <f t="shared" si="94"/>
        <v>1</v>
      </c>
    </row>
    <row r="6045" spans="1:13">
      <c r="A6045" s="107">
        <v>99999</v>
      </c>
      <c r="B6045" s="108" t="s">
        <v>4383</v>
      </c>
      <c r="C6045" s="108" t="s">
        <v>4383</v>
      </c>
      <c r="D6045" s="107">
        <v>99999</v>
      </c>
      <c r="E6045" s="108" t="s">
        <v>112</v>
      </c>
      <c r="F6045" s="108" t="s">
        <v>603</v>
      </c>
      <c r="G6045" s="108" t="s">
        <v>649</v>
      </c>
      <c r="H6045" s="108" t="s">
        <v>604</v>
      </c>
      <c r="I6045" s="108" t="s">
        <v>604</v>
      </c>
      <c r="J6045" s="109">
        <v>37241.017</v>
      </c>
      <c r="K6045" s="107">
        <v>2020</v>
      </c>
      <c r="L6045" s="98"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98" t="b">
        <f t="shared" si="94"/>
        <v>1</v>
      </c>
    </row>
    <row r="6046" spans="1:13">
      <c r="A6046" s="107">
        <v>99999</v>
      </c>
      <c r="B6046" s="108" t="s">
        <v>4383</v>
      </c>
      <c r="C6046" s="108" t="s">
        <v>4383</v>
      </c>
      <c r="D6046" s="107">
        <v>99999</v>
      </c>
      <c r="E6046" s="108" t="s">
        <v>115</v>
      </c>
      <c r="F6046" s="108" t="s">
        <v>603</v>
      </c>
      <c r="G6046" s="108" t="s">
        <v>649</v>
      </c>
      <c r="H6046" s="108" t="s">
        <v>604</v>
      </c>
      <c r="I6046" s="108" t="s">
        <v>604</v>
      </c>
      <c r="J6046" s="109">
        <v>364110.69</v>
      </c>
      <c r="K6046" s="107">
        <v>2020</v>
      </c>
      <c r="L6046" s="98"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98" t="b">
        <f t="shared" si="94"/>
        <v>1</v>
      </c>
    </row>
    <row r="6047" spans="1:13">
      <c r="A6047" s="107">
        <v>99999</v>
      </c>
      <c r="B6047" s="108" t="s">
        <v>4383</v>
      </c>
      <c r="C6047" s="108" t="s">
        <v>4383</v>
      </c>
      <c r="D6047" s="107">
        <v>99999</v>
      </c>
      <c r="E6047" s="108" t="s">
        <v>115</v>
      </c>
      <c r="F6047" s="108" t="s">
        <v>870</v>
      </c>
      <c r="G6047" s="108" t="s">
        <v>649</v>
      </c>
      <c r="H6047" s="108" t="s">
        <v>604</v>
      </c>
      <c r="I6047" s="108" t="s">
        <v>604</v>
      </c>
      <c r="J6047" s="109">
        <v>16473.787</v>
      </c>
      <c r="K6047" s="107">
        <v>2020</v>
      </c>
      <c r="L6047" s="98"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98" t="b">
        <f t="shared" si="94"/>
        <v>1</v>
      </c>
    </row>
    <row r="6048" spans="1:13">
      <c r="A6048" s="107">
        <v>99999</v>
      </c>
      <c r="B6048" s="108" t="s">
        <v>4383</v>
      </c>
      <c r="C6048" s="108" t="s">
        <v>4383</v>
      </c>
      <c r="D6048" s="107">
        <v>99999</v>
      </c>
      <c r="E6048" s="108" t="s">
        <v>115</v>
      </c>
      <c r="F6048" s="108" t="s">
        <v>1454</v>
      </c>
      <c r="G6048" s="108" t="s">
        <v>649</v>
      </c>
      <c r="H6048" s="108" t="s">
        <v>604</v>
      </c>
      <c r="I6048" s="108" t="s">
        <v>604</v>
      </c>
      <c r="J6048" s="109">
        <v>0</v>
      </c>
      <c r="K6048" s="107">
        <v>2020</v>
      </c>
      <c r="L6048" s="98"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98" t="b">
        <f t="shared" si="94"/>
        <v>0</v>
      </c>
    </row>
    <row r="6049" spans="1:13">
      <c r="A6049" s="107">
        <v>99999</v>
      </c>
      <c r="B6049" s="108" t="s">
        <v>4383</v>
      </c>
      <c r="C6049" s="108" t="s">
        <v>4383</v>
      </c>
      <c r="D6049" s="107">
        <v>99999</v>
      </c>
      <c r="E6049" s="108" t="s">
        <v>118</v>
      </c>
      <c r="F6049" s="108" t="s">
        <v>679</v>
      </c>
      <c r="G6049" s="108" t="s">
        <v>649</v>
      </c>
      <c r="H6049" s="108" t="s">
        <v>604</v>
      </c>
      <c r="I6049" s="108" t="s">
        <v>604</v>
      </c>
      <c r="J6049" s="109">
        <v>213976.31</v>
      </c>
      <c r="K6049" s="107">
        <v>2020</v>
      </c>
      <c r="L6049" s="98"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98" t="b">
        <f t="shared" si="94"/>
        <v>1</v>
      </c>
    </row>
    <row r="6050" spans="1:13">
      <c r="A6050" s="107">
        <v>99999</v>
      </c>
      <c r="B6050" s="108" t="s">
        <v>4383</v>
      </c>
      <c r="C6050" s="108" t="s">
        <v>4383</v>
      </c>
      <c r="D6050" s="107">
        <v>99999</v>
      </c>
      <c r="E6050" s="108" t="s">
        <v>118</v>
      </c>
      <c r="F6050" s="108" t="s">
        <v>870</v>
      </c>
      <c r="G6050" s="108" t="s">
        <v>649</v>
      </c>
      <c r="H6050" s="108" t="s">
        <v>604</v>
      </c>
      <c r="I6050" s="108" t="s">
        <v>604</v>
      </c>
      <c r="J6050" s="109">
        <v>1248.4459999999999</v>
      </c>
      <c r="K6050" s="107">
        <v>2020</v>
      </c>
      <c r="L6050" s="98"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98" t="b">
        <f t="shared" si="94"/>
        <v>1</v>
      </c>
    </row>
    <row r="6051" spans="1:13">
      <c r="A6051" s="107">
        <v>99999</v>
      </c>
      <c r="B6051" s="108" t="s">
        <v>4383</v>
      </c>
      <c r="C6051" s="108" t="s">
        <v>4383</v>
      </c>
      <c r="D6051" s="107">
        <v>99999</v>
      </c>
      <c r="E6051" s="108" t="s">
        <v>118</v>
      </c>
      <c r="F6051" s="108" t="s">
        <v>973</v>
      </c>
      <c r="G6051" s="108" t="s">
        <v>649</v>
      </c>
      <c r="H6051" s="108" t="s">
        <v>604</v>
      </c>
      <c r="I6051" s="108" t="s">
        <v>604</v>
      </c>
      <c r="J6051" s="109">
        <v>8585.3330000000005</v>
      </c>
      <c r="K6051" s="107">
        <v>2020</v>
      </c>
      <c r="L6051" s="98"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98" t="b">
        <f t="shared" si="94"/>
        <v>0</v>
      </c>
    </row>
    <row r="6052" spans="1:13">
      <c r="A6052" s="107">
        <v>99999</v>
      </c>
      <c r="B6052" s="108" t="s">
        <v>4383</v>
      </c>
      <c r="C6052" s="108" t="s">
        <v>4383</v>
      </c>
      <c r="D6052" s="107">
        <v>99999</v>
      </c>
      <c r="E6052" s="108" t="s">
        <v>118</v>
      </c>
      <c r="F6052" s="108" t="s">
        <v>924</v>
      </c>
      <c r="G6052" s="108" t="s">
        <v>649</v>
      </c>
      <c r="H6052" s="108" t="s">
        <v>604</v>
      </c>
      <c r="I6052" s="108" t="s">
        <v>604</v>
      </c>
      <c r="J6052" s="109">
        <v>2574.402</v>
      </c>
      <c r="K6052" s="107">
        <v>2020</v>
      </c>
      <c r="L6052" s="98"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98" t="b">
        <f t="shared" si="94"/>
        <v>0</v>
      </c>
    </row>
    <row r="6053" spans="1:13">
      <c r="A6053" s="107">
        <v>99999</v>
      </c>
      <c r="B6053" s="108" t="s">
        <v>4383</v>
      </c>
      <c r="C6053" s="108" t="s">
        <v>4383</v>
      </c>
      <c r="D6053" s="107">
        <v>99999</v>
      </c>
      <c r="E6053" s="108" t="s">
        <v>121</v>
      </c>
      <c r="F6053" s="108" t="s">
        <v>924</v>
      </c>
      <c r="G6053" s="108" t="s">
        <v>649</v>
      </c>
      <c r="H6053" s="108" t="s">
        <v>604</v>
      </c>
      <c r="I6053" s="108" t="s">
        <v>604</v>
      </c>
      <c r="J6053" s="109">
        <v>88470.381999999998</v>
      </c>
      <c r="K6053" s="107">
        <v>2020</v>
      </c>
      <c r="L6053" s="98"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98" t="b">
        <f t="shared" si="94"/>
        <v>0</v>
      </c>
    </row>
    <row r="6054" spans="1:13">
      <c r="A6054" s="107">
        <v>99999</v>
      </c>
      <c r="B6054" s="108" t="s">
        <v>4383</v>
      </c>
      <c r="C6054" s="108" t="s">
        <v>4383</v>
      </c>
      <c r="D6054" s="107">
        <v>99999</v>
      </c>
      <c r="E6054" s="108" t="s">
        <v>123</v>
      </c>
      <c r="F6054" s="108" t="s">
        <v>1454</v>
      </c>
      <c r="G6054" s="108" t="s">
        <v>649</v>
      </c>
      <c r="H6054" s="108" t="s">
        <v>604</v>
      </c>
      <c r="I6054" s="108" t="s">
        <v>604</v>
      </c>
      <c r="J6054" s="109">
        <v>0</v>
      </c>
      <c r="K6054" s="107">
        <v>2020</v>
      </c>
      <c r="L6054" s="98"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98" t="b">
        <f t="shared" si="94"/>
        <v>0</v>
      </c>
    </row>
    <row r="6055" spans="1:13">
      <c r="A6055" s="107">
        <v>99999</v>
      </c>
      <c r="B6055" s="108" t="s">
        <v>4383</v>
      </c>
      <c r="C6055" s="108" t="s">
        <v>4383</v>
      </c>
      <c r="D6055" s="107">
        <v>99999</v>
      </c>
      <c r="E6055" s="108" t="s">
        <v>126</v>
      </c>
      <c r="F6055" s="108" t="s">
        <v>603</v>
      </c>
      <c r="G6055" s="108" t="s">
        <v>649</v>
      </c>
      <c r="H6055" s="108" t="s">
        <v>604</v>
      </c>
      <c r="I6055" s="108" t="s">
        <v>604</v>
      </c>
      <c r="J6055" s="109">
        <v>0</v>
      </c>
      <c r="K6055" s="107">
        <v>2020</v>
      </c>
      <c r="L6055" s="98"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98" t="b">
        <f t="shared" si="94"/>
        <v>1</v>
      </c>
    </row>
    <row r="6056" spans="1:13">
      <c r="A6056" s="107">
        <v>99999</v>
      </c>
      <c r="B6056" s="108" t="s">
        <v>4383</v>
      </c>
      <c r="C6056" s="108" t="s">
        <v>4383</v>
      </c>
      <c r="D6056" s="107">
        <v>99999</v>
      </c>
      <c r="E6056" s="108" t="s">
        <v>132</v>
      </c>
      <c r="F6056" s="108" t="s">
        <v>603</v>
      </c>
      <c r="G6056" s="108" t="s">
        <v>649</v>
      </c>
      <c r="H6056" s="108" t="s">
        <v>604</v>
      </c>
      <c r="I6056" s="108" t="s">
        <v>604</v>
      </c>
      <c r="J6056" s="109">
        <v>737205.68</v>
      </c>
      <c r="K6056" s="107">
        <v>2020</v>
      </c>
      <c r="L6056" s="98"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98" t="b">
        <f t="shared" si="94"/>
        <v>1</v>
      </c>
    </row>
    <row r="6057" spans="1:13">
      <c r="A6057" s="107">
        <v>99999</v>
      </c>
      <c r="B6057" s="108" t="s">
        <v>4383</v>
      </c>
      <c r="C6057" s="108" t="s">
        <v>4383</v>
      </c>
      <c r="D6057" s="107">
        <v>99999</v>
      </c>
      <c r="E6057" s="108" t="s">
        <v>132</v>
      </c>
      <c r="F6057" s="108" t="s">
        <v>679</v>
      </c>
      <c r="G6057" s="108" t="s">
        <v>649</v>
      </c>
      <c r="H6057" s="108" t="s">
        <v>604</v>
      </c>
      <c r="I6057" s="108" t="s">
        <v>604</v>
      </c>
      <c r="J6057" s="109">
        <v>22959.907999999999</v>
      </c>
      <c r="K6057" s="107">
        <v>2020</v>
      </c>
      <c r="L6057" s="98"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98" t="b">
        <f t="shared" si="94"/>
        <v>1</v>
      </c>
    </row>
    <row r="6058" spans="1:13">
      <c r="A6058" s="107">
        <v>99999</v>
      </c>
      <c r="B6058" s="108" t="s">
        <v>4383</v>
      </c>
      <c r="C6058" s="108" t="s">
        <v>4383</v>
      </c>
      <c r="D6058" s="107">
        <v>99999</v>
      </c>
      <c r="E6058" s="108" t="s">
        <v>132</v>
      </c>
      <c r="F6058" s="108" t="s">
        <v>1570</v>
      </c>
      <c r="G6058" s="108" t="s">
        <v>649</v>
      </c>
      <c r="H6058" s="108" t="s">
        <v>604</v>
      </c>
      <c r="I6058" s="108" t="s">
        <v>604</v>
      </c>
      <c r="J6058" s="109">
        <v>89363.767000000007</v>
      </c>
      <c r="K6058" s="107">
        <v>2020</v>
      </c>
      <c r="L6058" s="98"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98" t="b">
        <f t="shared" si="94"/>
        <v>0</v>
      </c>
    </row>
    <row r="6059" spans="1:13">
      <c r="A6059" s="107">
        <v>99999</v>
      </c>
      <c r="B6059" s="108" t="s">
        <v>4383</v>
      </c>
      <c r="C6059" s="108" t="s">
        <v>4383</v>
      </c>
      <c r="D6059" s="107">
        <v>99999</v>
      </c>
      <c r="E6059" s="108" t="s">
        <v>134</v>
      </c>
      <c r="F6059" s="108" t="s">
        <v>603</v>
      </c>
      <c r="G6059" s="108" t="s">
        <v>649</v>
      </c>
      <c r="H6059" s="108" t="s">
        <v>604</v>
      </c>
      <c r="I6059" s="108" t="s">
        <v>604</v>
      </c>
      <c r="J6059" s="109">
        <v>42400.387000000002</v>
      </c>
      <c r="K6059" s="107">
        <v>2020</v>
      </c>
      <c r="L6059" s="98"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98" t="b">
        <f t="shared" si="94"/>
        <v>1</v>
      </c>
    </row>
    <row r="6060" spans="1:13">
      <c r="A6060" s="107">
        <v>99999</v>
      </c>
      <c r="B6060" s="108" t="s">
        <v>4383</v>
      </c>
      <c r="C6060" s="108" t="s">
        <v>4383</v>
      </c>
      <c r="D6060" s="107">
        <v>99999</v>
      </c>
      <c r="E6060" s="108" t="s">
        <v>134</v>
      </c>
      <c r="F6060" s="108" t="s">
        <v>603</v>
      </c>
      <c r="G6060" s="108" t="s">
        <v>649</v>
      </c>
      <c r="H6060" s="108" t="s">
        <v>604</v>
      </c>
      <c r="I6060" s="108" t="s">
        <v>604</v>
      </c>
      <c r="J6060" s="109">
        <v>13326.527</v>
      </c>
      <c r="K6060" s="107">
        <v>2020</v>
      </c>
      <c r="L6060" s="98"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98" t="b">
        <f t="shared" si="94"/>
        <v>1</v>
      </c>
    </row>
    <row r="6061" spans="1:13">
      <c r="A6061" s="107">
        <v>99999</v>
      </c>
      <c r="B6061" s="108" t="s">
        <v>4383</v>
      </c>
      <c r="C6061" s="108" t="s">
        <v>4383</v>
      </c>
      <c r="D6061" s="107">
        <v>99999</v>
      </c>
      <c r="E6061" s="108" t="s">
        <v>134</v>
      </c>
      <c r="F6061" s="108" t="s">
        <v>973</v>
      </c>
      <c r="G6061" s="108" t="s">
        <v>649</v>
      </c>
      <c r="H6061" s="108" t="s">
        <v>604</v>
      </c>
      <c r="I6061" s="108" t="s">
        <v>604</v>
      </c>
      <c r="J6061" s="109">
        <v>379.762</v>
      </c>
      <c r="K6061" s="107">
        <v>2020</v>
      </c>
      <c r="L6061" s="98"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98" t="b">
        <f t="shared" si="94"/>
        <v>0</v>
      </c>
    </row>
    <row r="6062" spans="1:13">
      <c r="A6062" s="107">
        <v>99999</v>
      </c>
      <c r="B6062" s="108" t="s">
        <v>4383</v>
      </c>
      <c r="C6062" s="108" t="s">
        <v>4383</v>
      </c>
      <c r="D6062" s="107">
        <v>99999</v>
      </c>
      <c r="E6062" s="108" t="s">
        <v>140</v>
      </c>
      <c r="F6062" s="108" t="s">
        <v>679</v>
      </c>
      <c r="G6062" s="108" t="s">
        <v>649</v>
      </c>
      <c r="H6062" s="108" t="s">
        <v>604</v>
      </c>
      <c r="I6062" s="108" t="s">
        <v>604</v>
      </c>
      <c r="J6062" s="109">
        <v>0</v>
      </c>
      <c r="K6062" s="107">
        <v>2020</v>
      </c>
      <c r="L6062" s="98"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98" t="b">
        <f t="shared" si="94"/>
        <v>1</v>
      </c>
    </row>
    <row r="6063" spans="1:13">
      <c r="A6063" s="107">
        <v>99999</v>
      </c>
      <c r="B6063" s="108" t="s">
        <v>4383</v>
      </c>
      <c r="C6063" s="108" t="s">
        <v>4383</v>
      </c>
      <c r="D6063" s="107">
        <v>99999</v>
      </c>
      <c r="E6063" s="108" t="s">
        <v>140</v>
      </c>
      <c r="F6063" s="108" t="s">
        <v>924</v>
      </c>
      <c r="G6063" s="108" t="s">
        <v>649</v>
      </c>
      <c r="H6063" s="108" t="s">
        <v>604</v>
      </c>
      <c r="I6063" s="108" t="s">
        <v>604</v>
      </c>
      <c r="J6063" s="109">
        <v>2338.1129999999998</v>
      </c>
      <c r="K6063" s="107">
        <v>2020</v>
      </c>
      <c r="L6063" s="98"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98" t="b">
        <f t="shared" si="94"/>
        <v>0</v>
      </c>
    </row>
    <row r="6064" spans="1:13">
      <c r="A6064" s="107">
        <v>99999</v>
      </c>
      <c r="B6064" s="108" t="s">
        <v>4383</v>
      </c>
      <c r="C6064" s="108" t="s">
        <v>4383</v>
      </c>
      <c r="D6064" s="107">
        <v>99999</v>
      </c>
      <c r="E6064" s="108" t="s">
        <v>143</v>
      </c>
      <c r="F6064" s="108" t="s">
        <v>603</v>
      </c>
      <c r="G6064" s="108" t="s">
        <v>649</v>
      </c>
      <c r="H6064" s="108" t="s">
        <v>604</v>
      </c>
      <c r="I6064" s="108" t="s">
        <v>604</v>
      </c>
      <c r="J6064" s="109">
        <v>62125.828000000001</v>
      </c>
      <c r="K6064" s="107">
        <v>2020</v>
      </c>
      <c r="L6064" s="98"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98" t="b">
        <f t="shared" si="94"/>
        <v>1</v>
      </c>
    </row>
    <row r="6065" spans="1:13">
      <c r="A6065" s="107">
        <v>99999</v>
      </c>
      <c r="B6065" s="108" t="s">
        <v>4383</v>
      </c>
      <c r="C6065" s="108" t="s">
        <v>4383</v>
      </c>
      <c r="D6065" s="107">
        <v>99999</v>
      </c>
      <c r="E6065" s="108" t="s">
        <v>143</v>
      </c>
      <c r="F6065" s="108" t="s">
        <v>973</v>
      </c>
      <c r="G6065" s="108" t="s">
        <v>649</v>
      </c>
      <c r="H6065" s="108" t="s">
        <v>604</v>
      </c>
      <c r="I6065" s="108" t="s">
        <v>604</v>
      </c>
      <c r="J6065" s="109">
        <v>0</v>
      </c>
      <c r="K6065" s="107">
        <v>2020</v>
      </c>
      <c r="L6065" s="98"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98" t="b">
        <f t="shared" si="94"/>
        <v>0</v>
      </c>
    </row>
    <row r="6066" spans="1:13">
      <c r="A6066" s="107">
        <v>99999</v>
      </c>
      <c r="B6066" s="108" t="s">
        <v>4383</v>
      </c>
      <c r="C6066" s="108" t="s">
        <v>4383</v>
      </c>
      <c r="D6066" s="107">
        <v>99999</v>
      </c>
      <c r="E6066" s="108" t="s">
        <v>148</v>
      </c>
      <c r="F6066" s="108" t="s">
        <v>603</v>
      </c>
      <c r="G6066" s="108" t="s">
        <v>649</v>
      </c>
      <c r="H6066" s="108" t="s">
        <v>604</v>
      </c>
      <c r="I6066" s="108" t="s">
        <v>604</v>
      </c>
      <c r="J6066" s="109">
        <v>4428.2960000000003</v>
      </c>
      <c r="K6066" s="107">
        <v>2020</v>
      </c>
      <c r="L6066" s="98"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98" t="b">
        <f t="shared" si="94"/>
        <v>1</v>
      </c>
    </row>
    <row r="6067" spans="1:13">
      <c r="A6067" s="107">
        <v>99999</v>
      </c>
      <c r="B6067" s="108" t="s">
        <v>4383</v>
      </c>
      <c r="C6067" s="108" t="s">
        <v>4383</v>
      </c>
      <c r="D6067" s="107">
        <v>99999</v>
      </c>
      <c r="E6067" s="108" t="s">
        <v>148</v>
      </c>
      <c r="F6067" s="108" t="s">
        <v>870</v>
      </c>
      <c r="G6067" s="108" t="s">
        <v>649</v>
      </c>
      <c r="H6067" s="108" t="s">
        <v>604</v>
      </c>
      <c r="I6067" s="108" t="s">
        <v>604</v>
      </c>
      <c r="J6067" s="109">
        <v>0</v>
      </c>
      <c r="K6067" s="107">
        <v>2020</v>
      </c>
      <c r="L6067" s="98"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98" t="b">
        <f t="shared" si="94"/>
        <v>1</v>
      </c>
    </row>
    <row r="6068" spans="1:13">
      <c r="A6068" s="107">
        <v>99999</v>
      </c>
      <c r="B6068" s="108" t="s">
        <v>4383</v>
      </c>
      <c r="C6068" s="108" t="s">
        <v>4383</v>
      </c>
      <c r="D6068" s="107">
        <v>99999</v>
      </c>
      <c r="E6068" s="108" t="s">
        <v>148</v>
      </c>
      <c r="F6068" s="108" t="s">
        <v>1454</v>
      </c>
      <c r="G6068" s="108" t="s">
        <v>649</v>
      </c>
      <c r="H6068" s="108" t="s">
        <v>604</v>
      </c>
      <c r="I6068" s="108" t="s">
        <v>604</v>
      </c>
      <c r="J6068" s="109">
        <v>0</v>
      </c>
      <c r="K6068" s="107">
        <v>2020</v>
      </c>
      <c r="L6068" s="98"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98" t="b">
        <f t="shared" si="94"/>
        <v>0</v>
      </c>
    </row>
    <row r="6069" spans="1:13">
      <c r="A6069" s="107">
        <v>99999</v>
      </c>
      <c r="B6069" s="108" t="s">
        <v>4383</v>
      </c>
      <c r="C6069" s="108" t="s">
        <v>4383</v>
      </c>
      <c r="D6069" s="107">
        <v>99999</v>
      </c>
      <c r="E6069" s="108" t="s">
        <v>148</v>
      </c>
      <c r="F6069" s="108" t="s">
        <v>973</v>
      </c>
      <c r="G6069" s="108" t="s">
        <v>649</v>
      </c>
      <c r="H6069" s="108" t="s">
        <v>604</v>
      </c>
      <c r="I6069" s="108" t="s">
        <v>604</v>
      </c>
      <c r="J6069" s="109">
        <v>7290.2889999999998</v>
      </c>
      <c r="K6069" s="107">
        <v>2020</v>
      </c>
      <c r="L6069" s="98"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98" t="b">
        <f t="shared" si="94"/>
        <v>0</v>
      </c>
    </row>
    <row r="6070" spans="1:13">
      <c r="A6070" s="107">
        <v>99999</v>
      </c>
      <c r="B6070" s="108" t="s">
        <v>4383</v>
      </c>
      <c r="C6070" s="108" t="s">
        <v>4383</v>
      </c>
      <c r="D6070" s="107">
        <v>99999</v>
      </c>
      <c r="E6070" s="108" t="s">
        <v>16</v>
      </c>
      <c r="F6070" s="108" t="s">
        <v>603</v>
      </c>
      <c r="G6070" s="108" t="s">
        <v>649</v>
      </c>
      <c r="H6070" s="108" t="s">
        <v>688</v>
      </c>
      <c r="I6070" s="108" t="s">
        <v>689</v>
      </c>
      <c r="J6070" s="109">
        <v>3062.2370000000001</v>
      </c>
      <c r="K6070" s="107">
        <v>2020</v>
      </c>
      <c r="L6070" s="98"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98" t="b">
        <f t="shared" si="94"/>
        <v>1</v>
      </c>
    </row>
    <row r="6071" spans="1:13">
      <c r="A6071" s="107">
        <v>99999</v>
      </c>
      <c r="B6071" s="108" t="s">
        <v>4383</v>
      </c>
      <c r="C6071" s="108" t="s">
        <v>4383</v>
      </c>
      <c r="D6071" s="107">
        <v>99999</v>
      </c>
      <c r="E6071" s="108" t="s">
        <v>16</v>
      </c>
      <c r="F6071" s="108" t="s">
        <v>679</v>
      </c>
      <c r="G6071" s="108" t="s">
        <v>649</v>
      </c>
      <c r="H6071" s="108" t="s">
        <v>688</v>
      </c>
      <c r="I6071" s="108" t="s">
        <v>689</v>
      </c>
      <c r="J6071" s="109">
        <v>39856.474999999999</v>
      </c>
      <c r="K6071" s="107">
        <v>2020</v>
      </c>
      <c r="L6071" s="98"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98" t="b">
        <f t="shared" si="94"/>
        <v>1</v>
      </c>
    </row>
    <row r="6072" spans="1:13">
      <c r="A6072" s="107">
        <v>99999</v>
      </c>
      <c r="B6072" s="108" t="s">
        <v>4383</v>
      </c>
      <c r="C6072" s="108" t="s">
        <v>4383</v>
      </c>
      <c r="D6072" s="107">
        <v>99999</v>
      </c>
      <c r="E6072" s="108" t="s">
        <v>16</v>
      </c>
      <c r="F6072" s="108" t="s">
        <v>870</v>
      </c>
      <c r="G6072" s="108" t="s">
        <v>649</v>
      </c>
      <c r="H6072" s="108" t="s">
        <v>688</v>
      </c>
      <c r="I6072" s="108" t="s">
        <v>689</v>
      </c>
      <c r="J6072" s="109">
        <v>23464.084999999999</v>
      </c>
      <c r="K6072" s="107">
        <v>2020</v>
      </c>
      <c r="L6072" s="98"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98" t="b">
        <f t="shared" si="94"/>
        <v>1</v>
      </c>
    </row>
    <row r="6073" spans="1:13">
      <c r="A6073" s="107">
        <v>99999</v>
      </c>
      <c r="B6073" s="108" t="s">
        <v>4383</v>
      </c>
      <c r="C6073" s="108" t="s">
        <v>4383</v>
      </c>
      <c r="D6073" s="107">
        <v>99999</v>
      </c>
      <c r="E6073" s="108" t="s">
        <v>16</v>
      </c>
      <c r="F6073" s="108" t="s">
        <v>1454</v>
      </c>
      <c r="G6073" s="108" t="s">
        <v>649</v>
      </c>
      <c r="H6073" s="108" t="s">
        <v>688</v>
      </c>
      <c r="I6073" s="108" t="s">
        <v>689</v>
      </c>
      <c r="J6073" s="109">
        <v>2259.835</v>
      </c>
      <c r="K6073" s="107">
        <v>2020</v>
      </c>
      <c r="L6073" s="98"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98" t="b">
        <f t="shared" si="94"/>
        <v>0</v>
      </c>
    </row>
    <row r="6074" spans="1:13">
      <c r="A6074" s="107">
        <v>99999</v>
      </c>
      <c r="B6074" s="108" t="s">
        <v>4383</v>
      </c>
      <c r="C6074" s="108" t="s">
        <v>4383</v>
      </c>
      <c r="D6074" s="107">
        <v>99999</v>
      </c>
      <c r="E6074" s="108" t="s">
        <v>16</v>
      </c>
      <c r="F6074" s="108" t="s">
        <v>973</v>
      </c>
      <c r="G6074" s="108" t="s">
        <v>649</v>
      </c>
      <c r="H6074" s="108" t="s">
        <v>688</v>
      </c>
      <c r="I6074" s="108" t="s">
        <v>689</v>
      </c>
      <c r="J6074" s="109">
        <v>112516.4</v>
      </c>
      <c r="K6074" s="107">
        <v>2020</v>
      </c>
      <c r="L6074" s="98"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98" t="b">
        <f t="shared" si="94"/>
        <v>0</v>
      </c>
    </row>
    <row r="6075" spans="1:13">
      <c r="A6075" s="107">
        <v>99999</v>
      </c>
      <c r="B6075" s="108" t="s">
        <v>4383</v>
      </c>
      <c r="C6075" s="108" t="s">
        <v>4383</v>
      </c>
      <c r="D6075" s="107">
        <v>99999</v>
      </c>
      <c r="E6075" s="108" t="s">
        <v>31</v>
      </c>
      <c r="F6075" s="108" t="s">
        <v>973</v>
      </c>
      <c r="G6075" s="108" t="s">
        <v>649</v>
      </c>
      <c r="H6075" s="108" t="s">
        <v>688</v>
      </c>
      <c r="I6075" s="108" t="s">
        <v>689</v>
      </c>
      <c r="J6075" s="109">
        <v>22091.103999999999</v>
      </c>
      <c r="K6075" s="107">
        <v>2020</v>
      </c>
      <c r="L6075" s="98"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98" t="b">
        <f t="shared" si="94"/>
        <v>0</v>
      </c>
    </row>
    <row r="6076" spans="1:13">
      <c r="A6076" s="107">
        <v>99999</v>
      </c>
      <c r="B6076" s="108" t="s">
        <v>4383</v>
      </c>
      <c r="C6076" s="108" t="s">
        <v>4383</v>
      </c>
      <c r="D6076" s="107">
        <v>99999</v>
      </c>
      <c r="E6076" s="108" t="s">
        <v>35</v>
      </c>
      <c r="F6076" s="108" t="s">
        <v>870</v>
      </c>
      <c r="G6076" s="108" t="s">
        <v>649</v>
      </c>
      <c r="H6076" s="108" t="s">
        <v>688</v>
      </c>
      <c r="I6076" s="108" t="s">
        <v>689</v>
      </c>
      <c r="J6076" s="109">
        <v>7022.6710000000003</v>
      </c>
      <c r="K6076" s="107">
        <v>2020</v>
      </c>
      <c r="L6076" s="98"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98" t="b">
        <f t="shared" si="94"/>
        <v>1</v>
      </c>
    </row>
    <row r="6077" spans="1:13">
      <c r="A6077" s="107">
        <v>99999</v>
      </c>
      <c r="B6077" s="108" t="s">
        <v>4383</v>
      </c>
      <c r="C6077" s="108" t="s">
        <v>4383</v>
      </c>
      <c r="D6077" s="107">
        <v>99999</v>
      </c>
      <c r="E6077" s="108" t="s">
        <v>50</v>
      </c>
      <c r="F6077" s="108" t="s">
        <v>973</v>
      </c>
      <c r="G6077" s="108" t="s">
        <v>649</v>
      </c>
      <c r="H6077" s="108" t="s">
        <v>688</v>
      </c>
      <c r="I6077" s="108" t="s">
        <v>689</v>
      </c>
      <c r="J6077" s="109">
        <v>15643.832</v>
      </c>
      <c r="K6077" s="107">
        <v>2020</v>
      </c>
      <c r="L6077" s="98"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98" t="b">
        <f t="shared" si="94"/>
        <v>0</v>
      </c>
    </row>
    <row r="6078" spans="1:13">
      <c r="A6078" s="107">
        <v>99999</v>
      </c>
      <c r="B6078" s="108" t="s">
        <v>4383</v>
      </c>
      <c r="C6078" s="108" t="s">
        <v>4383</v>
      </c>
      <c r="D6078" s="107">
        <v>99999</v>
      </c>
      <c r="E6078" s="108" t="s">
        <v>41</v>
      </c>
      <c r="F6078" s="108" t="s">
        <v>679</v>
      </c>
      <c r="G6078" s="108" t="s">
        <v>649</v>
      </c>
      <c r="H6078" s="108" t="s">
        <v>688</v>
      </c>
      <c r="I6078" s="108" t="s">
        <v>689</v>
      </c>
      <c r="J6078" s="109">
        <v>17894.892</v>
      </c>
      <c r="K6078" s="107">
        <v>2020</v>
      </c>
      <c r="L6078" s="98"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98" t="b">
        <f t="shared" si="94"/>
        <v>1</v>
      </c>
    </row>
    <row r="6079" spans="1:13">
      <c r="A6079" s="107">
        <v>99999</v>
      </c>
      <c r="B6079" s="108" t="s">
        <v>4383</v>
      </c>
      <c r="C6079" s="108" t="s">
        <v>4383</v>
      </c>
      <c r="D6079" s="107">
        <v>99999</v>
      </c>
      <c r="E6079" s="108" t="s">
        <v>41</v>
      </c>
      <c r="F6079" s="108" t="s">
        <v>870</v>
      </c>
      <c r="G6079" s="108" t="s">
        <v>649</v>
      </c>
      <c r="H6079" s="108" t="s">
        <v>688</v>
      </c>
      <c r="I6079" s="108" t="s">
        <v>689</v>
      </c>
      <c r="J6079" s="109">
        <v>22039.486000000001</v>
      </c>
      <c r="K6079" s="107">
        <v>2020</v>
      </c>
      <c r="L6079" s="98"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98" t="b">
        <f t="shared" si="94"/>
        <v>1</v>
      </c>
    </row>
    <row r="6080" spans="1:13">
      <c r="A6080" s="107">
        <v>99999</v>
      </c>
      <c r="B6080" s="108" t="s">
        <v>4383</v>
      </c>
      <c r="C6080" s="108" t="s">
        <v>4383</v>
      </c>
      <c r="D6080" s="107">
        <v>99999</v>
      </c>
      <c r="E6080" s="108" t="s">
        <v>41</v>
      </c>
      <c r="F6080" s="108" t="s">
        <v>924</v>
      </c>
      <c r="G6080" s="108" t="s">
        <v>649</v>
      </c>
      <c r="H6080" s="108" t="s">
        <v>688</v>
      </c>
      <c r="I6080" s="108" t="s">
        <v>689</v>
      </c>
      <c r="J6080" s="109">
        <v>10873.127</v>
      </c>
      <c r="K6080" s="107">
        <v>2020</v>
      </c>
      <c r="L6080" s="98"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98" t="b">
        <f t="shared" si="94"/>
        <v>0</v>
      </c>
    </row>
    <row r="6081" spans="1:13">
      <c r="A6081" s="107">
        <v>99999</v>
      </c>
      <c r="B6081" s="108" t="s">
        <v>4383</v>
      </c>
      <c r="C6081" s="108" t="s">
        <v>4383</v>
      </c>
      <c r="D6081" s="107">
        <v>99999</v>
      </c>
      <c r="E6081" s="108" t="s">
        <v>48</v>
      </c>
      <c r="F6081" s="108" t="s">
        <v>1570</v>
      </c>
      <c r="G6081" s="108" t="s">
        <v>649</v>
      </c>
      <c r="H6081" s="108" t="s">
        <v>688</v>
      </c>
      <c r="I6081" s="108" t="s">
        <v>689</v>
      </c>
      <c r="J6081" s="109">
        <v>24246.962</v>
      </c>
      <c r="K6081" s="107">
        <v>2020</v>
      </c>
      <c r="L6081" s="98"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98" t="b">
        <f t="shared" si="94"/>
        <v>0</v>
      </c>
    </row>
    <row r="6082" spans="1:13">
      <c r="A6082" s="107">
        <v>99999</v>
      </c>
      <c r="B6082" s="108" t="s">
        <v>4383</v>
      </c>
      <c r="C6082" s="108" t="s">
        <v>4383</v>
      </c>
      <c r="D6082" s="107">
        <v>99999</v>
      </c>
      <c r="E6082" s="108" t="s">
        <v>48</v>
      </c>
      <c r="F6082" s="108" t="s">
        <v>924</v>
      </c>
      <c r="G6082" s="108" t="s">
        <v>649</v>
      </c>
      <c r="H6082" s="108" t="s">
        <v>688</v>
      </c>
      <c r="I6082" s="108" t="s">
        <v>689</v>
      </c>
      <c r="J6082" s="109">
        <v>38763.481</v>
      </c>
      <c r="K6082" s="107">
        <v>2020</v>
      </c>
      <c r="L6082" s="98"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98" t="b">
        <f t="shared" si="94"/>
        <v>0</v>
      </c>
    </row>
    <row r="6083" spans="1:13">
      <c r="A6083" s="107">
        <v>99999</v>
      </c>
      <c r="B6083" s="108" t="s">
        <v>4383</v>
      </c>
      <c r="C6083" s="108" t="s">
        <v>4383</v>
      </c>
      <c r="D6083" s="107">
        <v>99999</v>
      </c>
      <c r="E6083" s="108" t="s">
        <v>68</v>
      </c>
      <c r="F6083" s="108" t="s">
        <v>679</v>
      </c>
      <c r="G6083" s="108" t="s">
        <v>649</v>
      </c>
      <c r="H6083" s="108" t="s">
        <v>688</v>
      </c>
      <c r="I6083" s="108" t="s">
        <v>689</v>
      </c>
      <c r="J6083" s="109">
        <v>1582.6410000000001</v>
      </c>
      <c r="K6083" s="107">
        <v>2020</v>
      </c>
      <c r="L6083" s="98"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98" t="b">
        <f t="shared" si="94"/>
        <v>1</v>
      </c>
    </row>
    <row r="6084" spans="1:13">
      <c r="A6084" s="107">
        <v>99999</v>
      </c>
      <c r="B6084" s="108" t="s">
        <v>4383</v>
      </c>
      <c r="C6084" s="108" t="s">
        <v>4383</v>
      </c>
      <c r="D6084" s="107">
        <v>99999</v>
      </c>
      <c r="E6084" s="108" t="s">
        <v>73</v>
      </c>
      <c r="F6084" s="108" t="s">
        <v>679</v>
      </c>
      <c r="G6084" s="108" t="s">
        <v>649</v>
      </c>
      <c r="H6084" s="108" t="s">
        <v>688</v>
      </c>
      <c r="I6084" s="108" t="s">
        <v>689</v>
      </c>
      <c r="J6084" s="109">
        <v>12781.59</v>
      </c>
      <c r="K6084" s="107">
        <v>2020</v>
      </c>
      <c r="L6084" s="98"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98" t="b">
        <f t="shared" si="94"/>
        <v>1</v>
      </c>
    </row>
    <row r="6085" spans="1:13">
      <c r="A6085" s="107">
        <v>99999</v>
      </c>
      <c r="B6085" s="108" t="s">
        <v>4383</v>
      </c>
      <c r="C6085" s="108" t="s">
        <v>4383</v>
      </c>
      <c r="D6085" s="107">
        <v>99999</v>
      </c>
      <c r="E6085" s="108" t="s">
        <v>73</v>
      </c>
      <c r="F6085" s="108" t="s">
        <v>870</v>
      </c>
      <c r="G6085" s="108" t="s">
        <v>649</v>
      </c>
      <c r="H6085" s="108" t="s">
        <v>688</v>
      </c>
      <c r="I6085" s="108" t="s">
        <v>689</v>
      </c>
      <c r="J6085" s="109">
        <v>4589.1139999999996</v>
      </c>
      <c r="K6085" s="107">
        <v>2020</v>
      </c>
      <c r="L6085" s="98"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98" t="b">
        <f t="shared" si="94"/>
        <v>1</v>
      </c>
    </row>
    <row r="6086" spans="1:13">
      <c r="A6086" s="107">
        <v>99999</v>
      </c>
      <c r="B6086" s="108" t="s">
        <v>4383</v>
      </c>
      <c r="C6086" s="108" t="s">
        <v>4383</v>
      </c>
      <c r="D6086" s="107">
        <v>99999</v>
      </c>
      <c r="E6086" s="108" t="s">
        <v>76</v>
      </c>
      <c r="F6086" s="108" t="s">
        <v>870</v>
      </c>
      <c r="G6086" s="108" t="s">
        <v>649</v>
      </c>
      <c r="H6086" s="108" t="s">
        <v>688</v>
      </c>
      <c r="I6086" s="108" t="s">
        <v>689</v>
      </c>
      <c r="J6086" s="109">
        <v>14354.286</v>
      </c>
      <c r="K6086" s="107">
        <v>2020</v>
      </c>
      <c r="L6086" s="98"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98" t="b">
        <f t="shared" si="94"/>
        <v>1</v>
      </c>
    </row>
    <row r="6087" spans="1:13">
      <c r="A6087" s="107">
        <v>99999</v>
      </c>
      <c r="B6087" s="108" t="s">
        <v>4383</v>
      </c>
      <c r="C6087" s="108" t="s">
        <v>4383</v>
      </c>
      <c r="D6087" s="107">
        <v>99999</v>
      </c>
      <c r="E6087" s="108" t="s">
        <v>76</v>
      </c>
      <c r="F6087" s="108" t="s">
        <v>973</v>
      </c>
      <c r="G6087" s="108" t="s">
        <v>649</v>
      </c>
      <c r="H6087" s="108" t="s">
        <v>688</v>
      </c>
      <c r="I6087" s="108" t="s">
        <v>689</v>
      </c>
      <c r="J6087" s="109">
        <v>2231.5300000000002</v>
      </c>
      <c r="K6087" s="107">
        <v>2020</v>
      </c>
      <c r="L6087" s="98"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98" t="b">
        <f t="shared" si="94"/>
        <v>0</v>
      </c>
    </row>
    <row r="6088" spans="1:13">
      <c r="A6088" s="107">
        <v>99999</v>
      </c>
      <c r="B6088" s="108" t="s">
        <v>4383</v>
      </c>
      <c r="C6088" s="108" t="s">
        <v>4383</v>
      </c>
      <c r="D6088" s="107">
        <v>99999</v>
      </c>
      <c r="E6088" s="108" t="s">
        <v>104</v>
      </c>
      <c r="F6088" s="108" t="s">
        <v>679</v>
      </c>
      <c r="G6088" s="108" t="s">
        <v>649</v>
      </c>
      <c r="H6088" s="108" t="s">
        <v>688</v>
      </c>
      <c r="I6088" s="108" t="s">
        <v>689</v>
      </c>
      <c r="J6088" s="109">
        <v>1772.44</v>
      </c>
      <c r="K6088" s="107">
        <v>2020</v>
      </c>
      <c r="L6088" s="98"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98"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07">
        <v>99999</v>
      </c>
      <c r="B6089" s="108" t="s">
        <v>4383</v>
      </c>
      <c r="C6089" s="108" t="s">
        <v>4383</v>
      </c>
      <c r="D6089" s="107">
        <v>99999</v>
      </c>
      <c r="E6089" s="108" t="s">
        <v>102</v>
      </c>
      <c r="F6089" s="108" t="s">
        <v>1454</v>
      </c>
      <c r="G6089" s="108" t="s">
        <v>649</v>
      </c>
      <c r="H6089" s="108" t="s">
        <v>688</v>
      </c>
      <c r="I6089" s="108" t="s">
        <v>689</v>
      </c>
      <c r="J6089" s="109">
        <v>538.46600000000001</v>
      </c>
      <c r="K6089" s="107">
        <v>2020</v>
      </c>
      <c r="L6089" s="98"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98" t="b">
        <f t="shared" si="95"/>
        <v>0</v>
      </c>
    </row>
    <row r="6090" spans="1:13">
      <c r="A6090" s="107">
        <v>99999</v>
      </c>
      <c r="B6090" s="108" t="s">
        <v>4383</v>
      </c>
      <c r="C6090" s="108" t="s">
        <v>4383</v>
      </c>
      <c r="D6090" s="107">
        <v>99999</v>
      </c>
      <c r="E6090" s="108" t="s">
        <v>110</v>
      </c>
      <c r="F6090" s="108" t="s">
        <v>603</v>
      </c>
      <c r="G6090" s="108" t="s">
        <v>649</v>
      </c>
      <c r="H6090" s="108" t="s">
        <v>688</v>
      </c>
      <c r="I6090" s="108" t="s">
        <v>689</v>
      </c>
      <c r="J6090" s="109">
        <v>0</v>
      </c>
      <c r="K6090" s="107">
        <v>2020</v>
      </c>
      <c r="L6090" s="98"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98" t="b">
        <f t="shared" si="95"/>
        <v>1</v>
      </c>
    </row>
    <row r="6091" spans="1:13">
      <c r="A6091" s="107">
        <v>99999</v>
      </c>
      <c r="B6091" s="108" t="s">
        <v>4383</v>
      </c>
      <c r="C6091" s="108" t="s">
        <v>4383</v>
      </c>
      <c r="D6091" s="107">
        <v>99999</v>
      </c>
      <c r="E6091" s="108" t="s">
        <v>110</v>
      </c>
      <c r="F6091" s="108" t="s">
        <v>679</v>
      </c>
      <c r="G6091" s="108" t="s">
        <v>649</v>
      </c>
      <c r="H6091" s="108" t="s">
        <v>688</v>
      </c>
      <c r="I6091" s="108" t="s">
        <v>689</v>
      </c>
      <c r="J6091" s="109">
        <v>0</v>
      </c>
      <c r="K6091" s="107">
        <v>2020</v>
      </c>
      <c r="L6091" s="98"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98" t="b">
        <f t="shared" si="95"/>
        <v>1</v>
      </c>
    </row>
    <row r="6092" spans="1:13">
      <c r="A6092" s="107">
        <v>99999</v>
      </c>
      <c r="B6092" s="108" t="s">
        <v>4383</v>
      </c>
      <c r="C6092" s="108" t="s">
        <v>4383</v>
      </c>
      <c r="D6092" s="107">
        <v>99999</v>
      </c>
      <c r="E6092" s="108" t="s">
        <v>110</v>
      </c>
      <c r="F6092" s="108" t="s">
        <v>1570</v>
      </c>
      <c r="G6092" s="108" t="s">
        <v>649</v>
      </c>
      <c r="H6092" s="108" t="s">
        <v>688</v>
      </c>
      <c r="I6092" s="108" t="s">
        <v>689</v>
      </c>
      <c r="J6092" s="109">
        <v>10201.741</v>
      </c>
      <c r="K6092" s="107">
        <v>2020</v>
      </c>
      <c r="L6092" s="98"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98" t="b">
        <f t="shared" si="95"/>
        <v>0</v>
      </c>
    </row>
    <row r="6093" spans="1:13">
      <c r="A6093" s="107">
        <v>99999</v>
      </c>
      <c r="B6093" s="108" t="s">
        <v>4383</v>
      </c>
      <c r="C6093" s="108" t="s">
        <v>4383</v>
      </c>
      <c r="D6093" s="107">
        <v>99999</v>
      </c>
      <c r="E6093" s="108" t="s">
        <v>115</v>
      </c>
      <c r="F6093" s="108" t="s">
        <v>603</v>
      </c>
      <c r="G6093" s="108" t="s">
        <v>649</v>
      </c>
      <c r="H6093" s="108" t="s">
        <v>688</v>
      </c>
      <c r="I6093" s="108" t="s">
        <v>689</v>
      </c>
      <c r="J6093" s="109">
        <v>0</v>
      </c>
      <c r="K6093" s="107">
        <v>2020</v>
      </c>
      <c r="L6093" s="98"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98" t="b">
        <f t="shared" si="95"/>
        <v>1</v>
      </c>
    </row>
    <row r="6094" spans="1:13">
      <c r="A6094" s="107">
        <v>99999</v>
      </c>
      <c r="B6094" s="108" t="s">
        <v>4383</v>
      </c>
      <c r="C6094" s="108" t="s">
        <v>4383</v>
      </c>
      <c r="D6094" s="107">
        <v>99999</v>
      </c>
      <c r="E6094" s="108" t="s">
        <v>115</v>
      </c>
      <c r="F6094" s="108" t="s">
        <v>870</v>
      </c>
      <c r="G6094" s="108" t="s">
        <v>649</v>
      </c>
      <c r="H6094" s="108" t="s">
        <v>688</v>
      </c>
      <c r="I6094" s="108" t="s">
        <v>689</v>
      </c>
      <c r="J6094" s="109">
        <v>17501.475999999999</v>
      </c>
      <c r="K6094" s="107">
        <v>2020</v>
      </c>
      <c r="L6094" s="98"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98" t="b">
        <f t="shared" si="95"/>
        <v>1</v>
      </c>
    </row>
    <row r="6095" spans="1:13">
      <c r="A6095" s="107">
        <v>99999</v>
      </c>
      <c r="B6095" s="108" t="s">
        <v>4383</v>
      </c>
      <c r="C6095" s="108" t="s">
        <v>4383</v>
      </c>
      <c r="D6095" s="107">
        <v>99999</v>
      </c>
      <c r="E6095" s="108" t="s">
        <v>121</v>
      </c>
      <c r="F6095" s="108" t="s">
        <v>679</v>
      </c>
      <c r="G6095" s="108" t="s">
        <v>649</v>
      </c>
      <c r="H6095" s="108" t="s">
        <v>688</v>
      </c>
      <c r="I6095" s="108" t="s">
        <v>689</v>
      </c>
      <c r="J6095" s="109">
        <v>0</v>
      </c>
      <c r="K6095" s="107">
        <v>2020</v>
      </c>
      <c r="L6095" s="98"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98" t="b">
        <f t="shared" si="95"/>
        <v>1</v>
      </c>
    </row>
    <row r="6096" spans="1:13">
      <c r="A6096" s="107">
        <v>99999</v>
      </c>
      <c r="B6096" s="108" t="s">
        <v>4383</v>
      </c>
      <c r="C6096" s="108" t="s">
        <v>4383</v>
      </c>
      <c r="D6096" s="107">
        <v>99999</v>
      </c>
      <c r="E6096" s="108" t="s">
        <v>134</v>
      </c>
      <c r="F6096" s="108" t="s">
        <v>679</v>
      </c>
      <c r="G6096" s="108" t="s">
        <v>649</v>
      </c>
      <c r="H6096" s="108" t="s">
        <v>688</v>
      </c>
      <c r="I6096" s="108" t="s">
        <v>689</v>
      </c>
      <c r="J6096" s="109">
        <v>67.414000000000001</v>
      </c>
      <c r="K6096" s="107">
        <v>2020</v>
      </c>
      <c r="L6096" s="98"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98" t="b">
        <f t="shared" si="95"/>
        <v>1</v>
      </c>
    </row>
    <row r="6097" spans="1:13">
      <c r="A6097" s="107">
        <v>99999</v>
      </c>
      <c r="B6097" s="108" t="s">
        <v>4383</v>
      </c>
      <c r="C6097" s="108" t="s">
        <v>4383</v>
      </c>
      <c r="D6097" s="107">
        <v>99999</v>
      </c>
      <c r="E6097" s="108" t="s">
        <v>143</v>
      </c>
      <c r="F6097" s="108" t="s">
        <v>973</v>
      </c>
      <c r="G6097" s="108" t="s">
        <v>649</v>
      </c>
      <c r="H6097" s="108" t="s">
        <v>688</v>
      </c>
      <c r="I6097" s="108" t="s">
        <v>689</v>
      </c>
      <c r="J6097" s="109">
        <v>16468.794999999998</v>
      </c>
      <c r="K6097" s="107">
        <v>2020</v>
      </c>
      <c r="L6097" s="98"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98" t="b">
        <f t="shared" si="95"/>
        <v>0</v>
      </c>
    </row>
    <row r="6098" spans="1:13">
      <c r="A6098" s="107">
        <v>99999</v>
      </c>
      <c r="B6098" s="108" t="s">
        <v>4383</v>
      </c>
      <c r="C6098" s="108" t="s">
        <v>4383</v>
      </c>
      <c r="D6098" s="107">
        <v>99999</v>
      </c>
      <c r="E6098" s="108" t="s">
        <v>148</v>
      </c>
      <c r="F6098" s="108" t="s">
        <v>679</v>
      </c>
      <c r="G6098" s="108" t="s">
        <v>649</v>
      </c>
      <c r="H6098" s="108" t="s">
        <v>688</v>
      </c>
      <c r="I6098" s="108" t="s">
        <v>689</v>
      </c>
      <c r="J6098" s="109">
        <v>16339.85</v>
      </c>
      <c r="K6098" s="107">
        <v>2020</v>
      </c>
      <c r="L6098" s="98"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98" t="b">
        <f t="shared" si="95"/>
        <v>1</v>
      </c>
    </row>
    <row r="6099" spans="1:13">
      <c r="A6099" s="107">
        <v>99999</v>
      </c>
      <c r="B6099" s="108" t="s">
        <v>4383</v>
      </c>
      <c r="C6099" s="108" t="s">
        <v>4383</v>
      </c>
      <c r="D6099" s="107">
        <v>99999</v>
      </c>
      <c r="E6099" s="108" t="s">
        <v>148</v>
      </c>
      <c r="F6099" s="108" t="s">
        <v>870</v>
      </c>
      <c r="G6099" s="108" t="s">
        <v>649</v>
      </c>
      <c r="H6099" s="108" t="s">
        <v>688</v>
      </c>
      <c r="I6099" s="108" t="s">
        <v>689</v>
      </c>
      <c r="J6099" s="109">
        <v>25238.502</v>
      </c>
      <c r="K6099" s="107">
        <v>2020</v>
      </c>
      <c r="L6099" s="98"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98" t="b">
        <f t="shared" si="95"/>
        <v>1</v>
      </c>
    </row>
    <row r="6100" spans="1:13">
      <c r="A6100" s="107">
        <v>99999</v>
      </c>
      <c r="B6100" s="108" t="s">
        <v>4383</v>
      </c>
      <c r="C6100" s="108" t="s">
        <v>4383</v>
      </c>
      <c r="D6100" s="107">
        <v>99999</v>
      </c>
      <c r="E6100" s="108" t="s">
        <v>148</v>
      </c>
      <c r="F6100" s="108" t="s">
        <v>973</v>
      </c>
      <c r="G6100" s="108" t="s">
        <v>649</v>
      </c>
      <c r="H6100" s="108" t="s">
        <v>688</v>
      </c>
      <c r="I6100" s="108" t="s">
        <v>689</v>
      </c>
      <c r="J6100" s="109">
        <v>18633.656999999999</v>
      </c>
      <c r="K6100" s="107">
        <v>2020</v>
      </c>
      <c r="L6100" s="98"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98" t="b">
        <f t="shared" si="95"/>
        <v>0</v>
      </c>
    </row>
    <row r="6101" spans="1:13">
      <c r="A6101" s="107">
        <v>99999</v>
      </c>
      <c r="B6101" s="108" t="s">
        <v>4383</v>
      </c>
      <c r="C6101" s="108" t="s">
        <v>4383</v>
      </c>
      <c r="D6101" s="107">
        <v>99999</v>
      </c>
      <c r="E6101" s="108" t="s">
        <v>148</v>
      </c>
      <c r="F6101" s="108" t="s">
        <v>1570</v>
      </c>
      <c r="G6101" s="108" t="s">
        <v>649</v>
      </c>
      <c r="H6101" s="108" t="s">
        <v>688</v>
      </c>
      <c r="I6101" s="108" t="s">
        <v>689</v>
      </c>
      <c r="J6101" s="109">
        <v>3909.7190000000001</v>
      </c>
      <c r="K6101" s="107">
        <v>2020</v>
      </c>
      <c r="L6101" s="98"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98" t="b">
        <f t="shared" si="95"/>
        <v>0</v>
      </c>
    </row>
    <row r="6102" spans="1:13">
      <c r="A6102" s="107">
        <v>99999</v>
      </c>
      <c r="B6102" s="108" t="s">
        <v>4383</v>
      </c>
      <c r="C6102" s="108" t="s">
        <v>4383</v>
      </c>
      <c r="D6102" s="107">
        <v>99999</v>
      </c>
      <c r="E6102" s="108" t="s">
        <v>148</v>
      </c>
      <c r="F6102" s="108" t="s">
        <v>924</v>
      </c>
      <c r="G6102" s="108" t="s">
        <v>649</v>
      </c>
      <c r="H6102" s="108" t="s">
        <v>688</v>
      </c>
      <c r="I6102" s="108" t="s">
        <v>689</v>
      </c>
      <c r="J6102" s="109">
        <v>4669.607</v>
      </c>
      <c r="K6102" s="107">
        <v>2020</v>
      </c>
      <c r="L6102" s="98"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98" t="b">
        <f t="shared" si="95"/>
        <v>0</v>
      </c>
    </row>
    <row r="6103" spans="1:13">
      <c r="A6103" s="107">
        <v>99999</v>
      </c>
      <c r="B6103" s="108" t="s">
        <v>4383</v>
      </c>
      <c r="C6103" s="108" t="s">
        <v>4383</v>
      </c>
      <c r="D6103" s="107">
        <v>99999</v>
      </c>
      <c r="E6103" s="108" t="s">
        <v>6</v>
      </c>
      <c r="F6103" s="108" t="s">
        <v>1570</v>
      </c>
      <c r="G6103" s="108" t="s">
        <v>649</v>
      </c>
      <c r="H6103" s="108" t="s">
        <v>1564</v>
      </c>
      <c r="I6103" s="108" t="s">
        <v>689</v>
      </c>
      <c r="J6103" s="109">
        <v>559.11699999999996</v>
      </c>
      <c r="K6103" s="107">
        <v>2020</v>
      </c>
      <c r="L6103" s="98"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98" t="b">
        <f t="shared" si="95"/>
        <v>0</v>
      </c>
    </row>
    <row r="6104" spans="1:13">
      <c r="A6104" s="107">
        <v>99999</v>
      </c>
      <c r="B6104" s="108" t="s">
        <v>4383</v>
      </c>
      <c r="C6104" s="108" t="s">
        <v>4383</v>
      </c>
      <c r="D6104" s="107">
        <v>99999</v>
      </c>
      <c r="E6104" s="108" t="s">
        <v>38</v>
      </c>
      <c r="F6104" s="108" t="s">
        <v>603</v>
      </c>
      <c r="G6104" s="108" t="s">
        <v>649</v>
      </c>
      <c r="H6104" s="108" t="s">
        <v>1564</v>
      </c>
      <c r="I6104" s="108" t="s">
        <v>689</v>
      </c>
      <c r="J6104" s="109">
        <v>152.74700000000001</v>
      </c>
      <c r="K6104" s="107">
        <v>2020</v>
      </c>
      <c r="L6104" s="98"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98" t="b">
        <f t="shared" si="95"/>
        <v>1</v>
      </c>
    </row>
    <row r="6105" spans="1:13">
      <c r="A6105" s="107">
        <v>99999</v>
      </c>
      <c r="B6105" s="108" t="s">
        <v>4383</v>
      </c>
      <c r="C6105" s="108" t="s">
        <v>4383</v>
      </c>
      <c r="D6105" s="107">
        <v>99999</v>
      </c>
      <c r="E6105" s="108" t="s">
        <v>129</v>
      </c>
      <c r="F6105" s="108" t="s">
        <v>603</v>
      </c>
      <c r="G6105" s="108" t="s">
        <v>649</v>
      </c>
      <c r="H6105" s="108" t="s">
        <v>1564</v>
      </c>
      <c r="I6105" s="108" t="s">
        <v>689</v>
      </c>
      <c r="J6105" s="109">
        <v>0</v>
      </c>
      <c r="K6105" s="107">
        <v>2020</v>
      </c>
      <c r="L6105" s="98"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98" t="b">
        <f t="shared" si="95"/>
        <v>1</v>
      </c>
    </row>
    <row r="6106" spans="1:13">
      <c r="A6106" s="107">
        <v>99999</v>
      </c>
      <c r="B6106" s="108" t="s">
        <v>4383</v>
      </c>
      <c r="C6106" s="108" t="s">
        <v>4383</v>
      </c>
      <c r="D6106" s="107">
        <v>99999</v>
      </c>
      <c r="E6106" s="108" t="s">
        <v>134</v>
      </c>
      <c r="F6106" s="108" t="s">
        <v>973</v>
      </c>
      <c r="G6106" s="108" t="s">
        <v>649</v>
      </c>
      <c r="H6106" s="108" t="s">
        <v>620</v>
      </c>
      <c r="I6106" s="108" t="s">
        <v>621</v>
      </c>
      <c r="J6106" s="109">
        <v>0</v>
      </c>
      <c r="K6106" s="107">
        <v>2020</v>
      </c>
      <c r="L6106" s="98"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98" t="b">
        <f t="shared" si="95"/>
        <v>0</v>
      </c>
    </row>
    <row r="6107" spans="1:13">
      <c r="A6107" s="107">
        <v>99999</v>
      </c>
      <c r="B6107" s="108" t="s">
        <v>4383</v>
      </c>
      <c r="C6107" s="108" t="s">
        <v>4383</v>
      </c>
      <c r="D6107" s="107">
        <v>99999</v>
      </c>
      <c r="E6107" s="108" t="s">
        <v>24</v>
      </c>
      <c r="F6107" s="108" t="s">
        <v>603</v>
      </c>
      <c r="G6107" s="108" t="s">
        <v>649</v>
      </c>
      <c r="H6107" s="108" t="s">
        <v>646</v>
      </c>
      <c r="I6107" s="108" t="s">
        <v>646</v>
      </c>
      <c r="J6107" s="109">
        <v>0</v>
      </c>
      <c r="K6107" s="107">
        <v>2020</v>
      </c>
      <c r="L6107" s="98"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98" t="b">
        <f t="shared" si="95"/>
        <v>1</v>
      </c>
    </row>
    <row r="6108" spans="1:13">
      <c r="A6108" s="107">
        <v>99999</v>
      </c>
      <c r="B6108" s="108" t="s">
        <v>4383</v>
      </c>
      <c r="C6108" s="108" t="s">
        <v>4383</v>
      </c>
      <c r="D6108" s="107">
        <v>99999</v>
      </c>
      <c r="E6108" s="108" t="s">
        <v>45</v>
      </c>
      <c r="F6108" s="108" t="s">
        <v>1454</v>
      </c>
      <c r="G6108" s="108" t="s">
        <v>649</v>
      </c>
      <c r="H6108" s="108" t="s">
        <v>646</v>
      </c>
      <c r="I6108" s="108" t="s">
        <v>646</v>
      </c>
      <c r="J6108" s="109">
        <v>0</v>
      </c>
      <c r="K6108" s="107">
        <v>2020</v>
      </c>
      <c r="L6108" s="98"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98" t="b">
        <f t="shared" si="95"/>
        <v>0</v>
      </c>
    </row>
    <row r="6109" spans="1:13">
      <c r="A6109" s="107">
        <v>99999</v>
      </c>
      <c r="B6109" s="108" t="s">
        <v>4383</v>
      </c>
      <c r="C6109" s="108" t="s">
        <v>4383</v>
      </c>
      <c r="D6109" s="107">
        <v>99999</v>
      </c>
      <c r="E6109" s="108" t="s">
        <v>55</v>
      </c>
      <c r="F6109" s="108" t="s">
        <v>603</v>
      </c>
      <c r="G6109" s="108" t="s">
        <v>649</v>
      </c>
      <c r="H6109" s="108" t="s">
        <v>646</v>
      </c>
      <c r="I6109" s="108" t="s">
        <v>646</v>
      </c>
      <c r="J6109" s="109">
        <v>0</v>
      </c>
      <c r="K6109" s="107">
        <v>2020</v>
      </c>
      <c r="L6109" s="98"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98" t="b">
        <f t="shared" si="95"/>
        <v>1</v>
      </c>
    </row>
    <row r="6110" spans="1:13">
      <c r="A6110" s="107">
        <v>99999</v>
      </c>
      <c r="B6110" s="108" t="s">
        <v>4383</v>
      </c>
      <c r="C6110" s="108" t="s">
        <v>4383</v>
      </c>
      <c r="D6110" s="107">
        <v>99999</v>
      </c>
      <c r="E6110" s="108" t="s">
        <v>71</v>
      </c>
      <c r="F6110" s="108" t="s">
        <v>973</v>
      </c>
      <c r="G6110" s="108" t="s">
        <v>649</v>
      </c>
      <c r="H6110" s="108" t="s">
        <v>646</v>
      </c>
      <c r="I6110" s="108" t="s">
        <v>646</v>
      </c>
      <c r="J6110" s="109">
        <v>0</v>
      </c>
      <c r="K6110" s="107">
        <v>2020</v>
      </c>
      <c r="L6110" s="98"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98" t="b">
        <f t="shared" si="95"/>
        <v>0</v>
      </c>
    </row>
    <row r="6111" spans="1:13">
      <c r="A6111" s="107">
        <v>99999</v>
      </c>
      <c r="B6111" s="108" t="s">
        <v>4383</v>
      </c>
      <c r="C6111" s="108" t="s">
        <v>4383</v>
      </c>
      <c r="D6111" s="107">
        <v>99999</v>
      </c>
      <c r="E6111" s="108" t="s">
        <v>64</v>
      </c>
      <c r="F6111" s="108" t="s">
        <v>679</v>
      </c>
      <c r="G6111" s="108" t="s">
        <v>649</v>
      </c>
      <c r="H6111" s="108" t="s">
        <v>646</v>
      </c>
      <c r="I6111" s="108" t="s">
        <v>646</v>
      </c>
      <c r="J6111" s="109">
        <v>0</v>
      </c>
      <c r="K6111" s="107">
        <v>2020</v>
      </c>
      <c r="L6111" s="98"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98" t="b">
        <f t="shared" si="95"/>
        <v>1</v>
      </c>
    </row>
    <row r="6112" spans="1:13">
      <c r="A6112" s="107">
        <v>99999</v>
      </c>
      <c r="B6112" s="108" t="s">
        <v>4383</v>
      </c>
      <c r="C6112" s="108" t="s">
        <v>4383</v>
      </c>
      <c r="D6112" s="107">
        <v>99999</v>
      </c>
      <c r="E6112" s="108" t="s">
        <v>73</v>
      </c>
      <c r="F6112" s="108" t="s">
        <v>603</v>
      </c>
      <c r="G6112" s="108" t="s">
        <v>649</v>
      </c>
      <c r="H6112" s="108" t="s">
        <v>646</v>
      </c>
      <c r="I6112" s="108" t="s">
        <v>646</v>
      </c>
      <c r="J6112" s="109">
        <v>0</v>
      </c>
      <c r="K6112" s="107">
        <v>2020</v>
      </c>
      <c r="L6112" s="98"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98" t="b">
        <f t="shared" si="95"/>
        <v>1</v>
      </c>
    </row>
    <row r="6113" spans="1:13">
      <c r="A6113" s="107">
        <v>99999</v>
      </c>
      <c r="B6113" s="108" t="s">
        <v>4383</v>
      </c>
      <c r="C6113" s="108" t="s">
        <v>4383</v>
      </c>
      <c r="D6113" s="107">
        <v>99999</v>
      </c>
      <c r="E6113" s="108" t="s">
        <v>104</v>
      </c>
      <c r="F6113" s="108" t="s">
        <v>924</v>
      </c>
      <c r="G6113" s="108" t="s">
        <v>649</v>
      </c>
      <c r="H6113" s="108" t="s">
        <v>646</v>
      </c>
      <c r="I6113" s="108" t="s">
        <v>646</v>
      </c>
      <c r="J6113" s="109">
        <v>0</v>
      </c>
      <c r="K6113" s="107">
        <v>2020</v>
      </c>
      <c r="L6113" s="98"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98" t="b">
        <f t="shared" si="95"/>
        <v>0</v>
      </c>
    </row>
    <row r="6114" spans="1:13">
      <c r="A6114" s="107">
        <v>99999</v>
      </c>
      <c r="B6114" s="108" t="s">
        <v>4383</v>
      </c>
      <c r="C6114" s="108" t="s">
        <v>4383</v>
      </c>
      <c r="D6114" s="107">
        <v>99999</v>
      </c>
      <c r="E6114" s="108" t="s">
        <v>94</v>
      </c>
      <c r="F6114" s="108" t="s">
        <v>973</v>
      </c>
      <c r="G6114" s="108" t="s">
        <v>649</v>
      </c>
      <c r="H6114" s="108" t="s">
        <v>646</v>
      </c>
      <c r="I6114" s="108" t="s">
        <v>646</v>
      </c>
      <c r="J6114" s="109">
        <v>0</v>
      </c>
      <c r="K6114" s="107">
        <v>2020</v>
      </c>
      <c r="L6114" s="98"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98" t="b">
        <f t="shared" si="95"/>
        <v>0</v>
      </c>
    </row>
    <row r="6115" spans="1:13">
      <c r="A6115" s="107">
        <v>99999</v>
      </c>
      <c r="B6115" s="108" t="s">
        <v>4383</v>
      </c>
      <c r="C6115" s="108" t="s">
        <v>4383</v>
      </c>
      <c r="D6115" s="107">
        <v>99999</v>
      </c>
      <c r="E6115" s="108" t="s">
        <v>68</v>
      </c>
      <c r="F6115" s="108" t="s">
        <v>1454</v>
      </c>
      <c r="G6115" s="108" t="s">
        <v>649</v>
      </c>
      <c r="H6115" s="108" t="s">
        <v>963</v>
      </c>
      <c r="I6115" s="108" t="s">
        <v>621</v>
      </c>
      <c r="J6115" s="109">
        <v>0</v>
      </c>
      <c r="K6115" s="107">
        <v>2020</v>
      </c>
      <c r="L6115" s="98"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98" t="b">
        <f t="shared" si="95"/>
        <v>0</v>
      </c>
    </row>
    <row r="6116" spans="1:13">
      <c r="A6116" s="107">
        <v>99999</v>
      </c>
      <c r="B6116" s="108" t="s">
        <v>4383</v>
      </c>
      <c r="C6116" s="108" t="s">
        <v>4383</v>
      </c>
      <c r="D6116" s="107">
        <v>99999</v>
      </c>
      <c r="E6116" s="108" t="s">
        <v>118</v>
      </c>
      <c r="F6116" s="108" t="s">
        <v>679</v>
      </c>
      <c r="G6116" s="108" t="s">
        <v>649</v>
      </c>
      <c r="H6116" s="108" t="s">
        <v>963</v>
      </c>
      <c r="I6116" s="108" t="s">
        <v>621</v>
      </c>
      <c r="J6116" s="109">
        <v>0</v>
      </c>
      <c r="K6116" s="107">
        <v>2020</v>
      </c>
      <c r="L6116" s="98"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98" t="b">
        <f t="shared" si="95"/>
        <v>1</v>
      </c>
    </row>
    <row r="6117" spans="1:13">
      <c r="A6117" s="107">
        <v>99999</v>
      </c>
      <c r="B6117" s="108" t="s">
        <v>4383</v>
      </c>
      <c r="C6117" s="108" t="s">
        <v>4383</v>
      </c>
      <c r="D6117" s="107">
        <v>99999</v>
      </c>
      <c r="E6117" s="108" t="s">
        <v>140</v>
      </c>
      <c r="F6117" s="108" t="s">
        <v>679</v>
      </c>
      <c r="G6117" s="108" t="s">
        <v>649</v>
      </c>
      <c r="H6117" s="108" t="s">
        <v>963</v>
      </c>
      <c r="I6117" s="108" t="s">
        <v>621</v>
      </c>
      <c r="J6117" s="109">
        <v>0</v>
      </c>
      <c r="K6117" s="107">
        <v>2020</v>
      </c>
      <c r="L6117" s="98"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98" t="b">
        <f t="shared" si="95"/>
        <v>1</v>
      </c>
    </row>
    <row r="6118" spans="1:13">
      <c r="A6118" s="107">
        <v>99999</v>
      </c>
      <c r="B6118" s="108" t="s">
        <v>4383</v>
      </c>
      <c r="C6118" s="108" t="s">
        <v>4383</v>
      </c>
      <c r="D6118" s="107">
        <v>99999</v>
      </c>
      <c r="E6118" s="108" t="s">
        <v>62</v>
      </c>
      <c r="F6118" s="108" t="s">
        <v>924</v>
      </c>
      <c r="G6118" s="108" t="s">
        <v>1694</v>
      </c>
      <c r="H6118" s="108" t="s">
        <v>604</v>
      </c>
      <c r="I6118" s="108" t="s">
        <v>604</v>
      </c>
      <c r="J6118" s="109">
        <v>0</v>
      </c>
      <c r="K6118" s="107">
        <v>2020</v>
      </c>
      <c r="L6118" s="98"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98" t="b">
        <f t="shared" si="95"/>
        <v>0</v>
      </c>
    </row>
    <row r="6119" spans="1:13">
      <c r="A6119" s="107">
        <v>99999</v>
      </c>
      <c r="B6119" s="108" t="s">
        <v>4383</v>
      </c>
      <c r="C6119" s="108" t="s">
        <v>4383</v>
      </c>
      <c r="D6119" s="107">
        <v>99999</v>
      </c>
      <c r="E6119" s="108" t="s">
        <v>62</v>
      </c>
      <c r="F6119" s="108" t="s">
        <v>1570</v>
      </c>
      <c r="G6119" s="108" t="s">
        <v>1694</v>
      </c>
      <c r="H6119" s="108" t="s">
        <v>727</v>
      </c>
      <c r="I6119" s="108" t="s">
        <v>727</v>
      </c>
      <c r="J6119" s="109">
        <v>0</v>
      </c>
      <c r="K6119" s="107">
        <v>2020</v>
      </c>
      <c r="L6119" s="98"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98" t="b">
        <f t="shared" si="95"/>
        <v>0</v>
      </c>
    </row>
    <row r="6120" spans="1:13">
      <c r="A6120" s="107">
        <v>99999</v>
      </c>
      <c r="B6120" s="108" t="s">
        <v>4383</v>
      </c>
      <c r="C6120" s="108" t="s">
        <v>4383</v>
      </c>
      <c r="D6120" s="107">
        <v>99999</v>
      </c>
      <c r="E6120" s="108" t="s">
        <v>62</v>
      </c>
      <c r="F6120" s="108" t="s">
        <v>924</v>
      </c>
      <c r="G6120" s="108" t="s">
        <v>1694</v>
      </c>
      <c r="H6120" s="108" t="s">
        <v>727</v>
      </c>
      <c r="I6120" s="108" t="s">
        <v>727</v>
      </c>
      <c r="J6120" s="109">
        <v>0</v>
      </c>
      <c r="K6120" s="107">
        <v>2020</v>
      </c>
      <c r="L6120" s="98"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98" t="b">
        <f t="shared" si="95"/>
        <v>0</v>
      </c>
    </row>
    <row r="6121" spans="1:13">
      <c r="A6121" s="107">
        <v>99999</v>
      </c>
      <c r="B6121" s="108" t="s">
        <v>4383</v>
      </c>
      <c r="C6121" s="108" t="s">
        <v>4383</v>
      </c>
      <c r="D6121" s="107">
        <v>99999</v>
      </c>
      <c r="E6121" s="108" t="s">
        <v>64</v>
      </c>
      <c r="F6121" s="108" t="s">
        <v>679</v>
      </c>
      <c r="G6121" s="108" t="s">
        <v>1694</v>
      </c>
      <c r="H6121" s="108" t="s">
        <v>785</v>
      </c>
      <c r="I6121" s="108" t="s">
        <v>786</v>
      </c>
      <c r="J6121" s="109">
        <v>61058.978999999999</v>
      </c>
      <c r="K6121" s="107">
        <v>2020</v>
      </c>
      <c r="L6121" s="98"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98" t="b">
        <f t="shared" si="95"/>
        <v>1</v>
      </c>
    </row>
    <row r="6122" spans="1:13">
      <c r="A6122" s="107">
        <v>99999</v>
      </c>
      <c r="B6122" s="108" t="s">
        <v>4383</v>
      </c>
      <c r="C6122" s="108" t="s">
        <v>4383</v>
      </c>
      <c r="D6122" s="107">
        <v>99999</v>
      </c>
      <c r="E6122" s="108" t="s">
        <v>62</v>
      </c>
      <c r="F6122" s="108" t="s">
        <v>603</v>
      </c>
      <c r="G6122" s="108" t="s">
        <v>1694</v>
      </c>
      <c r="H6122" s="108" t="s">
        <v>1558</v>
      </c>
      <c r="I6122" s="108" t="s">
        <v>727</v>
      </c>
      <c r="J6122" s="109">
        <v>0</v>
      </c>
      <c r="K6122" s="107">
        <v>2020</v>
      </c>
      <c r="L6122" s="98"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98" t="b">
        <f t="shared" si="95"/>
        <v>1</v>
      </c>
    </row>
    <row r="6123" spans="1:13">
      <c r="A6123" s="107">
        <v>99999</v>
      </c>
      <c r="B6123" s="108" t="s">
        <v>4383</v>
      </c>
      <c r="C6123" s="108" t="s">
        <v>4383</v>
      </c>
      <c r="D6123" s="107">
        <v>99999</v>
      </c>
      <c r="E6123" s="108" t="s">
        <v>3</v>
      </c>
      <c r="F6123" s="108" t="s">
        <v>603</v>
      </c>
      <c r="G6123" s="108" t="s">
        <v>661</v>
      </c>
      <c r="H6123" s="108" t="s">
        <v>662</v>
      </c>
      <c r="I6123" s="108" t="s">
        <v>662</v>
      </c>
      <c r="J6123" s="109">
        <v>26863.184000000001</v>
      </c>
      <c r="K6123" s="107">
        <v>2020</v>
      </c>
      <c r="L6123" s="98"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98" t="b">
        <f t="shared" si="95"/>
        <v>1</v>
      </c>
    </row>
    <row r="6124" spans="1:13">
      <c r="A6124" s="107">
        <v>99999</v>
      </c>
      <c r="B6124" s="108" t="s">
        <v>4383</v>
      </c>
      <c r="C6124" s="108" t="s">
        <v>4383</v>
      </c>
      <c r="D6124" s="107">
        <v>99999</v>
      </c>
      <c r="E6124" s="108" t="s">
        <v>3</v>
      </c>
      <c r="F6124" s="108" t="s">
        <v>679</v>
      </c>
      <c r="G6124" s="108" t="s">
        <v>661</v>
      </c>
      <c r="H6124" s="108" t="s">
        <v>662</v>
      </c>
      <c r="I6124" s="108" t="s">
        <v>662</v>
      </c>
      <c r="J6124" s="109">
        <v>64680.135000000002</v>
      </c>
      <c r="K6124" s="107">
        <v>2020</v>
      </c>
      <c r="L6124" s="98"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98" t="b">
        <f t="shared" si="95"/>
        <v>1</v>
      </c>
    </row>
    <row r="6125" spans="1:13">
      <c r="A6125" s="107">
        <v>99999</v>
      </c>
      <c r="B6125" s="108" t="s">
        <v>4383</v>
      </c>
      <c r="C6125" s="108" t="s">
        <v>4383</v>
      </c>
      <c r="D6125" s="107">
        <v>99999</v>
      </c>
      <c r="E6125" s="108" t="s">
        <v>14</v>
      </c>
      <c r="F6125" s="108" t="s">
        <v>603</v>
      </c>
      <c r="G6125" s="108" t="s">
        <v>661</v>
      </c>
      <c r="H6125" s="108" t="s">
        <v>662</v>
      </c>
      <c r="I6125" s="108" t="s">
        <v>662</v>
      </c>
      <c r="J6125" s="109">
        <v>1684.875</v>
      </c>
      <c r="K6125" s="107">
        <v>2020</v>
      </c>
      <c r="L6125" s="98"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98" t="b">
        <f t="shared" si="95"/>
        <v>1</v>
      </c>
    </row>
    <row r="6126" spans="1:13">
      <c r="A6126" s="107">
        <v>99999</v>
      </c>
      <c r="B6126" s="108" t="s">
        <v>4383</v>
      </c>
      <c r="C6126" s="108" t="s">
        <v>4383</v>
      </c>
      <c r="D6126" s="107">
        <v>99999</v>
      </c>
      <c r="E6126" s="108" t="s">
        <v>14</v>
      </c>
      <c r="F6126" s="108" t="s">
        <v>679</v>
      </c>
      <c r="G6126" s="108" t="s">
        <v>661</v>
      </c>
      <c r="H6126" s="108" t="s">
        <v>662</v>
      </c>
      <c r="I6126" s="108" t="s">
        <v>662</v>
      </c>
      <c r="J6126" s="109">
        <v>15313.942999999999</v>
      </c>
      <c r="K6126" s="107">
        <v>2020</v>
      </c>
      <c r="L6126" s="98"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98" t="b">
        <f t="shared" si="95"/>
        <v>1</v>
      </c>
    </row>
    <row r="6127" spans="1:13">
      <c r="A6127" s="107">
        <v>99999</v>
      </c>
      <c r="B6127" s="108" t="s">
        <v>4383</v>
      </c>
      <c r="C6127" s="108" t="s">
        <v>4383</v>
      </c>
      <c r="D6127" s="107">
        <v>99999</v>
      </c>
      <c r="E6127" s="108" t="s">
        <v>10</v>
      </c>
      <c r="F6127" s="108" t="s">
        <v>603</v>
      </c>
      <c r="G6127" s="108" t="s">
        <v>661</v>
      </c>
      <c r="H6127" s="108" t="s">
        <v>662</v>
      </c>
      <c r="I6127" s="108" t="s">
        <v>662</v>
      </c>
      <c r="J6127" s="109">
        <v>597510.31999999995</v>
      </c>
      <c r="K6127" s="107">
        <v>2020</v>
      </c>
      <c r="L6127" s="98"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98" t="b">
        <f t="shared" si="95"/>
        <v>1</v>
      </c>
    </row>
    <row r="6128" spans="1:13">
      <c r="A6128" s="107">
        <v>99999</v>
      </c>
      <c r="B6128" s="108" t="s">
        <v>4383</v>
      </c>
      <c r="C6128" s="108" t="s">
        <v>4383</v>
      </c>
      <c r="D6128" s="107">
        <v>99999</v>
      </c>
      <c r="E6128" s="108" t="s">
        <v>10</v>
      </c>
      <c r="F6128" s="108" t="s">
        <v>679</v>
      </c>
      <c r="G6128" s="108" t="s">
        <v>661</v>
      </c>
      <c r="H6128" s="108" t="s">
        <v>662</v>
      </c>
      <c r="I6128" s="108" t="s">
        <v>662</v>
      </c>
      <c r="J6128" s="109">
        <v>1867731.8</v>
      </c>
      <c r="K6128" s="107">
        <v>2020</v>
      </c>
      <c r="L6128" s="98"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98" t="b">
        <f t="shared" si="95"/>
        <v>1</v>
      </c>
    </row>
    <row r="6129" spans="1:13">
      <c r="A6129" s="107">
        <v>99999</v>
      </c>
      <c r="B6129" s="108" t="s">
        <v>4383</v>
      </c>
      <c r="C6129" s="108" t="s">
        <v>4383</v>
      </c>
      <c r="D6129" s="107">
        <v>99999</v>
      </c>
      <c r="E6129" s="108" t="s">
        <v>10</v>
      </c>
      <c r="F6129" s="108" t="s">
        <v>1454</v>
      </c>
      <c r="G6129" s="108" t="s">
        <v>661</v>
      </c>
      <c r="H6129" s="108" t="s">
        <v>662</v>
      </c>
      <c r="I6129" s="108" t="s">
        <v>662</v>
      </c>
      <c r="J6129" s="109">
        <v>14942.255999999999</v>
      </c>
      <c r="K6129" s="107">
        <v>2020</v>
      </c>
      <c r="L6129" s="98"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98" t="b">
        <f t="shared" si="95"/>
        <v>0</v>
      </c>
    </row>
    <row r="6130" spans="1:13">
      <c r="A6130" s="107">
        <v>99999</v>
      </c>
      <c r="B6130" s="108" t="s">
        <v>4383</v>
      </c>
      <c r="C6130" s="108" t="s">
        <v>4383</v>
      </c>
      <c r="D6130" s="107">
        <v>99999</v>
      </c>
      <c r="E6130" s="108" t="s">
        <v>16</v>
      </c>
      <c r="F6130" s="108" t="s">
        <v>603</v>
      </c>
      <c r="G6130" s="108" t="s">
        <v>661</v>
      </c>
      <c r="H6130" s="108" t="s">
        <v>662</v>
      </c>
      <c r="I6130" s="108" t="s">
        <v>662</v>
      </c>
      <c r="J6130" s="109">
        <v>503705.73</v>
      </c>
      <c r="K6130" s="107">
        <v>2020</v>
      </c>
      <c r="L6130" s="98"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98" t="b">
        <f t="shared" si="95"/>
        <v>1</v>
      </c>
    </row>
    <row r="6131" spans="1:13">
      <c r="A6131" s="107">
        <v>99999</v>
      </c>
      <c r="B6131" s="108" t="s">
        <v>4383</v>
      </c>
      <c r="C6131" s="108" t="s">
        <v>4383</v>
      </c>
      <c r="D6131" s="107">
        <v>99999</v>
      </c>
      <c r="E6131" s="108" t="s">
        <v>16</v>
      </c>
      <c r="F6131" s="108" t="s">
        <v>679</v>
      </c>
      <c r="G6131" s="108" t="s">
        <v>661</v>
      </c>
      <c r="H6131" s="108" t="s">
        <v>662</v>
      </c>
      <c r="I6131" s="108" t="s">
        <v>662</v>
      </c>
      <c r="J6131" s="109">
        <v>16341597</v>
      </c>
      <c r="K6131" s="107">
        <v>2020</v>
      </c>
      <c r="L6131" s="98"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98" t="b">
        <f t="shared" si="95"/>
        <v>1</v>
      </c>
    </row>
    <row r="6132" spans="1:13">
      <c r="A6132" s="107">
        <v>99999</v>
      </c>
      <c r="B6132" s="108" t="s">
        <v>4383</v>
      </c>
      <c r="C6132" s="108" t="s">
        <v>4383</v>
      </c>
      <c r="D6132" s="107">
        <v>99999</v>
      </c>
      <c r="E6132" s="108" t="s">
        <v>16</v>
      </c>
      <c r="F6132" s="108" t="s">
        <v>870</v>
      </c>
      <c r="G6132" s="108" t="s">
        <v>661</v>
      </c>
      <c r="H6132" s="108" t="s">
        <v>662</v>
      </c>
      <c r="I6132" s="108" t="s">
        <v>662</v>
      </c>
      <c r="J6132" s="109">
        <v>6936.1390000000001</v>
      </c>
      <c r="K6132" s="107">
        <v>2020</v>
      </c>
      <c r="L6132" s="98"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98" t="b">
        <f t="shared" si="95"/>
        <v>1</v>
      </c>
    </row>
    <row r="6133" spans="1:13">
      <c r="A6133" s="107">
        <v>99999</v>
      </c>
      <c r="B6133" s="108" t="s">
        <v>4383</v>
      </c>
      <c r="C6133" s="108" t="s">
        <v>4383</v>
      </c>
      <c r="D6133" s="107">
        <v>99999</v>
      </c>
      <c r="E6133" s="108" t="s">
        <v>16</v>
      </c>
      <c r="F6133" s="108" t="s">
        <v>1454</v>
      </c>
      <c r="G6133" s="108" t="s">
        <v>661</v>
      </c>
      <c r="H6133" s="108" t="s">
        <v>662</v>
      </c>
      <c r="I6133" s="108" t="s">
        <v>662</v>
      </c>
      <c r="J6133" s="109">
        <v>162328.64000000001</v>
      </c>
      <c r="K6133" s="107">
        <v>2020</v>
      </c>
      <c r="L6133" s="98"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98" t="b">
        <f t="shared" si="95"/>
        <v>0</v>
      </c>
    </row>
    <row r="6134" spans="1:13">
      <c r="A6134" s="107">
        <v>99999</v>
      </c>
      <c r="B6134" s="108" t="s">
        <v>4383</v>
      </c>
      <c r="C6134" s="108" t="s">
        <v>4383</v>
      </c>
      <c r="D6134" s="107">
        <v>99999</v>
      </c>
      <c r="E6134" s="108" t="s">
        <v>16</v>
      </c>
      <c r="F6134" s="108" t="s">
        <v>1570</v>
      </c>
      <c r="G6134" s="108" t="s">
        <v>661</v>
      </c>
      <c r="H6134" s="108" t="s">
        <v>662</v>
      </c>
      <c r="I6134" s="108" t="s">
        <v>662</v>
      </c>
      <c r="J6134" s="109">
        <v>60306.211000000003</v>
      </c>
      <c r="K6134" s="107">
        <v>2020</v>
      </c>
      <c r="L6134" s="98"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98" t="b">
        <f t="shared" si="95"/>
        <v>0</v>
      </c>
    </row>
    <row r="6135" spans="1:13">
      <c r="A6135" s="107">
        <v>99999</v>
      </c>
      <c r="B6135" s="108" t="s">
        <v>4383</v>
      </c>
      <c r="C6135" s="108" t="s">
        <v>4383</v>
      </c>
      <c r="D6135" s="107">
        <v>99999</v>
      </c>
      <c r="E6135" s="108" t="s">
        <v>16</v>
      </c>
      <c r="F6135" s="108" t="s">
        <v>924</v>
      </c>
      <c r="G6135" s="108" t="s">
        <v>661</v>
      </c>
      <c r="H6135" s="108" t="s">
        <v>662</v>
      </c>
      <c r="I6135" s="108" t="s">
        <v>662</v>
      </c>
      <c r="J6135" s="109">
        <v>2848.3519999999999</v>
      </c>
      <c r="K6135" s="107">
        <v>2020</v>
      </c>
      <c r="L6135" s="98"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98" t="b">
        <f t="shared" si="95"/>
        <v>0</v>
      </c>
    </row>
    <row r="6136" spans="1:13">
      <c r="A6136" s="107">
        <v>99999</v>
      </c>
      <c r="B6136" s="108" t="s">
        <v>4383</v>
      </c>
      <c r="C6136" s="108" t="s">
        <v>4383</v>
      </c>
      <c r="D6136" s="107">
        <v>99999</v>
      </c>
      <c r="E6136" s="108" t="s">
        <v>21</v>
      </c>
      <c r="F6136" s="108" t="s">
        <v>603</v>
      </c>
      <c r="G6136" s="108" t="s">
        <v>661</v>
      </c>
      <c r="H6136" s="108" t="s">
        <v>662</v>
      </c>
      <c r="I6136" s="108" t="s">
        <v>662</v>
      </c>
      <c r="J6136" s="109">
        <v>8724.5110000000004</v>
      </c>
      <c r="K6136" s="107">
        <v>2020</v>
      </c>
      <c r="L6136" s="98"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98" t="b">
        <f t="shared" si="95"/>
        <v>1</v>
      </c>
    </row>
    <row r="6137" spans="1:13">
      <c r="A6137" s="107">
        <v>99999</v>
      </c>
      <c r="B6137" s="108" t="s">
        <v>4383</v>
      </c>
      <c r="C6137" s="108" t="s">
        <v>4383</v>
      </c>
      <c r="D6137" s="107">
        <v>99999</v>
      </c>
      <c r="E6137" s="108" t="s">
        <v>21</v>
      </c>
      <c r="F6137" s="108" t="s">
        <v>679</v>
      </c>
      <c r="G6137" s="108" t="s">
        <v>661</v>
      </c>
      <c r="H6137" s="108" t="s">
        <v>662</v>
      </c>
      <c r="I6137" s="108" t="s">
        <v>662</v>
      </c>
      <c r="J6137" s="109">
        <v>661227.64</v>
      </c>
      <c r="K6137" s="107">
        <v>2020</v>
      </c>
      <c r="L6137" s="98"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98" t="b">
        <f t="shared" si="95"/>
        <v>1</v>
      </c>
    </row>
    <row r="6138" spans="1:13">
      <c r="A6138" s="107">
        <v>99999</v>
      </c>
      <c r="B6138" s="108" t="s">
        <v>4383</v>
      </c>
      <c r="C6138" s="108" t="s">
        <v>4383</v>
      </c>
      <c r="D6138" s="107">
        <v>99999</v>
      </c>
      <c r="E6138" s="108" t="s">
        <v>21</v>
      </c>
      <c r="F6138" s="108" t="s">
        <v>1454</v>
      </c>
      <c r="G6138" s="108" t="s">
        <v>661</v>
      </c>
      <c r="H6138" s="108" t="s">
        <v>662</v>
      </c>
      <c r="I6138" s="108" t="s">
        <v>662</v>
      </c>
      <c r="J6138" s="109">
        <v>26968.958999999999</v>
      </c>
      <c r="K6138" s="107">
        <v>2020</v>
      </c>
      <c r="L6138" s="98"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98" t="b">
        <f t="shared" si="95"/>
        <v>0</v>
      </c>
    </row>
    <row r="6139" spans="1:13">
      <c r="A6139" s="107">
        <v>99999</v>
      </c>
      <c r="B6139" s="108" t="s">
        <v>4383</v>
      </c>
      <c r="C6139" s="108" t="s">
        <v>4383</v>
      </c>
      <c r="D6139" s="107">
        <v>99999</v>
      </c>
      <c r="E6139" s="108" t="s">
        <v>24</v>
      </c>
      <c r="F6139" s="108" t="s">
        <v>679</v>
      </c>
      <c r="G6139" s="108" t="s">
        <v>661</v>
      </c>
      <c r="H6139" s="108" t="s">
        <v>662</v>
      </c>
      <c r="I6139" s="108" t="s">
        <v>662</v>
      </c>
      <c r="J6139" s="109">
        <v>87951.812999999995</v>
      </c>
      <c r="K6139" s="107">
        <v>2020</v>
      </c>
      <c r="L6139" s="98"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98" t="b">
        <f t="shared" si="95"/>
        <v>1</v>
      </c>
    </row>
    <row r="6140" spans="1:13">
      <c r="A6140" s="107">
        <v>99999</v>
      </c>
      <c r="B6140" s="108" t="s">
        <v>4383</v>
      </c>
      <c r="C6140" s="108" t="s">
        <v>4383</v>
      </c>
      <c r="D6140" s="107">
        <v>99999</v>
      </c>
      <c r="E6140" s="108" t="s">
        <v>24</v>
      </c>
      <c r="F6140" s="108" t="s">
        <v>1454</v>
      </c>
      <c r="G6140" s="108" t="s">
        <v>661</v>
      </c>
      <c r="H6140" s="108" t="s">
        <v>662</v>
      </c>
      <c r="I6140" s="108" t="s">
        <v>662</v>
      </c>
      <c r="J6140" s="109">
        <v>5818.8990000000003</v>
      </c>
      <c r="K6140" s="107">
        <v>2020</v>
      </c>
      <c r="L6140" s="98"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98" t="b">
        <f t="shared" si="95"/>
        <v>0</v>
      </c>
    </row>
    <row r="6141" spans="1:13">
      <c r="A6141" s="107">
        <v>99999</v>
      </c>
      <c r="B6141" s="108" t="s">
        <v>4383</v>
      </c>
      <c r="C6141" s="108" t="s">
        <v>4383</v>
      </c>
      <c r="D6141" s="107">
        <v>99999</v>
      </c>
      <c r="E6141" s="108" t="s">
        <v>24</v>
      </c>
      <c r="F6141" s="108" t="s">
        <v>924</v>
      </c>
      <c r="G6141" s="108" t="s">
        <v>661</v>
      </c>
      <c r="H6141" s="108" t="s">
        <v>662</v>
      </c>
      <c r="I6141" s="108" t="s">
        <v>662</v>
      </c>
      <c r="J6141" s="109">
        <v>114.351</v>
      </c>
      <c r="K6141" s="107">
        <v>2020</v>
      </c>
      <c r="L6141" s="98"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98" t="b">
        <f t="shared" si="95"/>
        <v>0</v>
      </c>
    </row>
    <row r="6142" spans="1:13">
      <c r="A6142" s="107">
        <v>99999</v>
      </c>
      <c r="B6142" s="108" t="s">
        <v>4383</v>
      </c>
      <c r="C6142" s="108" t="s">
        <v>4383</v>
      </c>
      <c r="D6142" s="107">
        <v>99999</v>
      </c>
      <c r="E6142" s="108" t="s">
        <v>168</v>
      </c>
      <c r="F6142" s="108" t="s">
        <v>679</v>
      </c>
      <c r="G6142" s="108" t="s">
        <v>661</v>
      </c>
      <c r="H6142" s="108" t="s">
        <v>662</v>
      </c>
      <c r="I6142" s="108" t="s">
        <v>662</v>
      </c>
      <c r="J6142" s="109">
        <v>18198.684000000001</v>
      </c>
      <c r="K6142" s="107">
        <v>2020</v>
      </c>
      <c r="L6142" s="98"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98" t="b">
        <f t="shared" si="95"/>
        <v>1</v>
      </c>
    </row>
    <row r="6143" spans="1:13">
      <c r="A6143" s="107">
        <v>99999</v>
      </c>
      <c r="B6143" s="108" t="s">
        <v>4383</v>
      </c>
      <c r="C6143" s="108" t="s">
        <v>4383</v>
      </c>
      <c r="D6143" s="107">
        <v>99999</v>
      </c>
      <c r="E6143" s="108" t="s">
        <v>28</v>
      </c>
      <c r="F6143" s="108" t="s">
        <v>603</v>
      </c>
      <c r="G6143" s="108" t="s">
        <v>661</v>
      </c>
      <c r="H6143" s="108" t="s">
        <v>662</v>
      </c>
      <c r="I6143" s="108" t="s">
        <v>662</v>
      </c>
      <c r="J6143" s="109">
        <v>7057.3270000000002</v>
      </c>
      <c r="K6143" s="107">
        <v>2020</v>
      </c>
      <c r="L6143" s="98"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98" t="b">
        <f t="shared" si="95"/>
        <v>1</v>
      </c>
    </row>
    <row r="6144" spans="1:13">
      <c r="A6144" s="107">
        <v>99999</v>
      </c>
      <c r="B6144" s="108" t="s">
        <v>4383</v>
      </c>
      <c r="C6144" s="108" t="s">
        <v>4383</v>
      </c>
      <c r="D6144" s="107">
        <v>99999</v>
      </c>
      <c r="E6144" s="108" t="s">
        <v>28</v>
      </c>
      <c r="F6144" s="108" t="s">
        <v>679</v>
      </c>
      <c r="G6144" s="108" t="s">
        <v>661</v>
      </c>
      <c r="H6144" s="108" t="s">
        <v>662</v>
      </c>
      <c r="I6144" s="108" t="s">
        <v>662</v>
      </c>
      <c r="J6144" s="109">
        <v>18286.939999999999</v>
      </c>
      <c r="K6144" s="107">
        <v>2020</v>
      </c>
      <c r="L6144" s="98"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98" t="b">
        <f t="shared" si="95"/>
        <v>1</v>
      </c>
    </row>
    <row r="6145" spans="1:13">
      <c r="A6145" s="107">
        <v>99999</v>
      </c>
      <c r="B6145" s="108" t="s">
        <v>4383</v>
      </c>
      <c r="C6145" s="108" t="s">
        <v>4383</v>
      </c>
      <c r="D6145" s="107">
        <v>99999</v>
      </c>
      <c r="E6145" s="108" t="s">
        <v>31</v>
      </c>
      <c r="F6145" s="108" t="s">
        <v>603</v>
      </c>
      <c r="G6145" s="108" t="s">
        <v>661</v>
      </c>
      <c r="H6145" s="108" t="s">
        <v>662</v>
      </c>
      <c r="I6145" s="108" t="s">
        <v>662</v>
      </c>
      <c r="J6145" s="109">
        <v>118432.85</v>
      </c>
      <c r="K6145" s="107">
        <v>2020</v>
      </c>
      <c r="L6145" s="98"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98" t="b">
        <f t="shared" si="95"/>
        <v>1</v>
      </c>
    </row>
    <row r="6146" spans="1:13">
      <c r="A6146" s="107">
        <v>99999</v>
      </c>
      <c r="B6146" s="108" t="s">
        <v>4383</v>
      </c>
      <c r="C6146" s="108" t="s">
        <v>4383</v>
      </c>
      <c r="D6146" s="107">
        <v>99999</v>
      </c>
      <c r="E6146" s="108" t="s">
        <v>31</v>
      </c>
      <c r="F6146" s="108" t="s">
        <v>679</v>
      </c>
      <c r="G6146" s="108" t="s">
        <v>661</v>
      </c>
      <c r="H6146" s="108" t="s">
        <v>662</v>
      </c>
      <c r="I6146" s="108" t="s">
        <v>662</v>
      </c>
      <c r="J6146" s="109">
        <v>204037.1</v>
      </c>
      <c r="K6146" s="107">
        <v>2020</v>
      </c>
      <c r="L6146" s="98"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98" t="b">
        <f t="shared" si="95"/>
        <v>1</v>
      </c>
    </row>
    <row r="6147" spans="1:13">
      <c r="A6147" s="107">
        <v>99999</v>
      </c>
      <c r="B6147" s="108" t="s">
        <v>4383</v>
      </c>
      <c r="C6147" s="108" t="s">
        <v>4383</v>
      </c>
      <c r="D6147" s="107">
        <v>99999</v>
      </c>
      <c r="E6147" s="108" t="s">
        <v>31</v>
      </c>
      <c r="F6147" s="108" t="s">
        <v>1454</v>
      </c>
      <c r="G6147" s="108" t="s">
        <v>661</v>
      </c>
      <c r="H6147" s="108" t="s">
        <v>662</v>
      </c>
      <c r="I6147" s="108" t="s">
        <v>662</v>
      </c>
      <c r="J6147" s="109">
        <v>8644.7099999999991</v>
      </c>
      <c r="K6147" s="107">
        <v>2020</v>
      </c>
      <c r="L6147" s="98"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98" t="b">
        <f t="shared" si="95"/>
        <v>0</v>
      </c>
    </row>
    <row r="6148" spans="1:13">
      <c r="A6148" s="107">
        <v>99999</v>
      </c>
      <c r="B6148" s="108" t="s">
        <v>4383</v>
      </c>
      <c r="C6148" s="108" t="s">
        <v>4383</v>
      </c>
      <c r="D6148" s="107">
        <v>99999</v>
      </c>
      <c r="E6148" s="108" t="s">
        <v>31</v>
      </c>
      <c r="F6148" s="108" t="s">
        <v>1570</v>
      </c>
      <c r="G6148" s="108" t="s">
        <v>661</v>
      </c>
      <c r="H6148" s="108" t="s">
        <v>662</v>
      </c>
      <c r="I6148" s="108" t="s">
        <v>662</v>
      </c>
      <c r="J6148" s="109">
        <v>3471.7779999999998</v>
      </c>
      <c r="K6148" s="107">
        <v>2020</v>
      </c>
      <c r="L6148" s="98"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98" t="b">
        <f t="shared" si="95"/>
        <v>0</v>
      </c>
    </row>
    <row r="6149" spans="1:13">
      <c r="A6149" s="107">
        <v>99999</v>
      </c>
      <c r="B6149" s="108" t="s">
        <v>4383</v>
      </c>
      <c r="C6149" s="108" t="s">
        <v>4383</v>
      </c>
      <c r="D6149" s="107">
        <v>99999</v>
      </c>
      <c r="E6149" s="108" t="s">
        <v>35</v>
      </c>
      <c r="F6149" s="108" t="s">
        <v>603</v>
      </c>
      <c r="G6149" s="108" t="s">
        <v>661</v>
      </c>
      <c r="H6149" s="108" t="s">
        <v>662</v>
      </c>
      <c r="I6149" s="108" t="s">
        <v>662</v>
      </c>
      <c r="J6149" s="109">
        <v>154553.9</v>
      </c>
      <c r="K6149" s="107">
        <v>2020</v>
      </c>
      <c r="L6149" s="98"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98" t="b">
        <f t="shared" si="95"/>
        <v>1</v>
      </c>
    </row>
    <row r="6150" spans="1:13">
      <c r="A6150" s="107">
        <v>99999</v>
      </c>
      <c r="B6150" s="108" t="s">
        <v>4383</v>
      </c>
      <c r="C6150" s="108" t="s">
        <v>4383</v>
      </c>
      <c r="D6150" s="107">
        <v>99999</v>
      </c>
      <c r="E6150" s="108" t="s">
        <v>35</v>
      </c>
      <c r="F6150" s="108" t="s">
        <v>679</v>
      </c>
      <c r="G6150" s="108" t="s">
        <v>661</v>
      </c>
      <c r="H6150" s="108" t="s">
        <v>662</v>
      </c>
      <c r="I6150" s="108" t="s">
        <v>662</v>
      </c>
      <c r="J6150" s="109">
        <v>1460792.6</v>
      </c>
      <c r="K6150" s="107">
        <v>2020</v>
      </c>
      <c r="L6150" s="98"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98" t="b">
        <f t="shared" si="95"/>
        <v>1</v>
      </c>
    </row>
    <row r="6151" spans="1:13">
      <c r="A6151" s="107">
        <v>99999</v>
      </c>
      <c r="B6151" s="108" t="s">
        <v>4383</v>
      </c>
      <c r="C6151" s="108" t="s">
        <v>4383</v>
      </c>
      <c r="D6151" s="107">
        <v>99999</v>
      </c>
      <c r="E6151" s="108" t="s">
        <v>35</v>
      </c>
      <c r="F6151" s="108" t="s">
        <v>1454</v>
      </c>
      <c r="G6151" s="108" t="s">
        <v>661</v>
      </c>
      <c r="H6151" s="108" t="s">
        <v>662</v>
      </c>
      <c r="I6151" s="108" t="s">
        <v>662</v>
      </c>
      <c r="J6151" s="109">
        <v>3454.1959999999999</v>
      </c>
      <c r="K6151" s="107">
        <v>2020</v>
      </c>
      <c r="L6151" s="98"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98" t="b">
        <f t="shared" si="95"/>
        <v>0</v>
      </c>
    </row>
    <row r="6152" spans="1:13">
      <c r="A6152" s="107">
        <v>99999</v>
      </c>
      <c r="B6152" s="108" t="s">
        <v>4383</v>
      </c>
      <c r="C6152" s="108" t="s">
        <v>4383</v>
      </c>
      <c r="D6152" s="107">
        <v>99999</v>
      </c>
      <c r="E6152" s="108" t="s">
        <v>38</v>
      </c>
      <c r="F6152" s="108" t="s">
        <v>603</v>
      </c>
      <c r="G6152" s="108" t="s">
        <v>661</v>
      </c>
      <c r="H6152" s="108" t="s">
        <v>662</v>
      </c>
      <c r="I6152" s="108" t="s">
        <v>662</v>
      </c>
      <c r="J6152" s="109">
        <v>44308.737999999998</v>
      </c>
      <c r="K6152" s="107">
        <v>2020</v>
      </c>
      <c r="L6152" s="98"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98"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07">
        <v>99999</v>
      </c>
      <c r="B6153" s="108" t="s">
        <v>4383</v>
      </c>
      <c r="C6153" s="108" t="s">
        <v>4383</v>
      </c>
      <c r="D6153" s="107">
        <v>99999</v>
      </c>
      <c r="E6153" s="108" t="s">
        <v>38</v>
      </c>
      <c r="F6153" s="108" t="s">
        <v>679</v>
      </c>
      <c r="G6153" s="108" t="s">
        <v>661</v>
      </c>
      <c r="H6153" s="108" t="s">
        <v>662</v>
      </c>
      <c r="I6153" s="108" t="s">
        <v>662</v>
      </c>
      <c r="J6153" s="109">
        <v>152363.44</v>
      </c>
      <c r="K6153" s="107">
        <v>2020</v>
      </c>
      <c r="L6153" s="98"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98" t="b">
        <f t="shared" si="96"/>
        <v>1</v>
      </c>
    </row>
    <row r="6154" spans="1:13">
      <c r="A6154" s="107">
        <v>99999</v>
      </c>
      <c r="B6154" s="108" t="s">
        <v>4383</v>
      </c>
      <c r="C6154" s="108" t="s">
        <v>4383</v>
      </c>
      <c r="D6154" s="107">
        <v>99999</v>
      </c>
      <c r="E6154" s="108" t="s">
        <v>50</v>
      </c>
      <c r="F6154" s="108" t="s">
        <v>603</v>
      </c>
      <c r="G6154" s="108" t="s">
        <v>661</v>
      </c>
      <c r="H6154" s="108" t="s">
        <v>662</v>
      </c>
      <c r="I6154" s="108" t="s">
        <v>662</v>
      </c>
      <c r="J6154" s="109">
        <v>9525.9390000000003</v>
      </c>
      <c r="K6154" s="107">
        <v>2020</v>
      </c>
      <c r="L6154" s="98"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98" t="b">
        <f t="shared" si="96"/>
        <v>1</v>
      </c>
    </row>
    <row r="6155" spans="1:13">
      <c r="A6155" s="107">
        <v>99999</v>
      </c>
      <c r="B6155" s="108" t="s">
        <v>4383</v>
      </c>
      <c r="C6155" s="108" t="s">
        <v>4383</v>
      </c>
      <c r="D6155" s="107">
        <v>99999</v>
      </c>
      <c r="E6155" s="108" t="s">
        <v>50</v>
      </c>
      <c r="F6155" s="108" t="s">
        <v>679</v>
      </c>
      <c r="G6155" s="108" t="s">
        <v>661</v>
      </c>
      <c r="H6155" s="108" t="s">
        <v>662</v>
      </c>
      <c r="I6155" s="108" t="s">
        <v>662</v>
      </c>
      <c r="J6155" s="109">
        <v>15222.495999999999</v>
      </c>
      <c r="K6155" s="107">
        <v>2020</v>
      </c>
      <c r="L6155" s="98"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98" t="b">
        <f t="shared" si="96"/>
        <v>1</v>
      </c>
    </row>
    <row r="6156" spans="1:13">
      <c r="A6156" s="107">
        <v>99999</v>
      </c>
      <c r="B6156" s="108" t="s">
        <v>4383</v>
      </c>
      <c r="C6156" s="108" t="s">
        <v>4383</v>
      </c>
      <c r="D6156" s="107">
        <v>99999</v>
      </c>
      <c r="E6156" s="108" t="s">
        <v>41</v>
      </c>
      <c r="F6156" s="108" t="s">
        <v>679</v>
      </c>
      <c r="G6156" s="108" t="s">
        <v>661</v>
      </c>
      <c r="H6156" s="108" t="s">
        <v>662</v>
      </c>
      <c r="I6156" s="108" t="s">
        <v>662</v>
      </c>
      <c r="J6156" s="109">
        <v>142588.14000000001</v>
      </c>
      <c r="K6156" s="107">
        <v>2020</v>
      </c>
      <c r="L6156" s="98"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98" t="b">
        <f t="shared" si="96"/>
        <v>1</v>
      </c>
    </row>
    <row r="6157" spans="1:13">
      <c r="A6157" s="107">
        <v>99999</v>
      </c>
      <c r="B6157" s="108" t="s">
        <v>4383</v>
      </c>
      <c r="C6157" s="108" t="s">
        <v>4383</v>
      </c>
      <c r="D6157" s="107">
        <v>99999</v>
      </c>
      <c r="E6157" s="108" t="s">
        <v>41</v>
      </c>
      <c r="F6157" s="108" t="s">
        <v>1570</v>
      </c>
      <c r="G6157" s="108" t="s">
        <v>661</v>
      </c>
      <c r="H6157" s="108" t="s">
        <v>662</v>
      </c>
      <c r="I6157" s="108" t="s">
        <v>662</v>
      </c>
      <c r="J6157" s="109">
        <v>4430.8710000000001</v>
      </c>
      <c r="K6157" s="107">
        <v>2020</v>
      </c>
      <c r="L6157" s="98"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98" t="b">
        <f t="shared" si="96"/>
        <v>0</v>
      </c>
    </row>
    <row r="6158" spans="1:13">
      <c r="A6158" s="107">
        <v>99999</v>
      </c>
      <c r="B6158" s="108" t="s">
        <v>4383</v>
      </c>
      <c r="C6158" s="108" t="s">
        <v>4383</v>
      </c>
      <c r="D6158" s="107">
        <v>99999</v>
      </c>
      <c r="E6158" s="108" t="s">
        <v>45</v>
      </c>
      <c r="F6158" s="108" t="s">
        <v>603</v>
      </c>
      <c r="G6158" s="108" t="s">
        <v>661</v>
      </c>
      <c r="H6158" s="108" t="s">
        <v>662</v>
      </c>
      <c r="I6158" s="108" t="s">
        <v>662</v>
      </c>
      <c r="J6158" s="109">
        <v>199.161</v>
      </c>
      <c r="K6158" s="107">
        <v>2020</v>
      </c>
      <c r="L6158" s="98"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98" t="b">
        <f t="shared" si="96"/>
        <v>1</v>
      </c>
    </row>
    <row r="6159" spans="1:13">
      <c r="A6159" s="107">
        <v>99999</v>
      </c>
      <c r="B6159" s="108" t="s">
        <v>4383</v>
      </c>
      <c r="C6159" s="108" t="s">
        <v>4383</v>
      </c>
      <c r="D6159" s="107">
        <v>99999</v>
      </c>
      <c r="E6159" s="108" t="s">
        <v>45</v>
      </c>
      <c r="F6159" s="108" t="s">
        <v>679</v>
      </c>
      <c r="G6159" s="108" t="s">
        <v>661</v>
      </c>
      <c r="H6159" s="108" t="s">
        <v>662</v>
      </c>
      <c r="I6159" s="108" t="s">
        <v>662</v>
      </c>
      <c r="J6159" s="109">
        <v>36287.866000000002</v>
      </c>
      <c r="K6159" s="107">
        <v>2020</v>
      </c>
      <c r="L6159" s="98"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98" t="b">
        <f t="shared" si="96"/>
        <v>1</v>
      </c>
    </row>
    <row r="6160" spans="1:13">
      <c r="A6160" s="107">
        <v>99999</v>
      </c>
      <c r="B6160" s="108" t="s">
        <v>4383</v>
      </c>
      <c r="C6160" s="108" t="s">
        <v>4383</v>
      </c>
      <c r="D6160" s="107">
        <v>99999</v>
      </c>
      <c r="E6160" s="108" t="s">
        <v>45</v>
      </c>
      <c r="F6160" s="108" t="s">
        <v>1454</v>
      </c>
      <c r="G6160" s="108" t="s">
        <v>661</v>
      </c>
      <c r="H6160" s="108" t="s">
        <v>662</v>
      </c>
      <c r="I6160" s="108" t="s">
        <v>662</v>
      </c>
      <c r="J6160" s="109">
        <v>3273.0459999999998</v>
      </c>
      <c r="K6160" s="107">
        <v>2020</v>
      </c>
      <c r="L6160" s="98"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98" t="b">
        <f t="shared" si="96"/>
        <v>0</v>
      </c>
    </row>
    <row r="6161" spans="1:13">
      <c r="A6161" s="107">
        <v>99999</v>
      </c>
      <c r="B6161" s="108" t="s">
        <v>4383</v>
      </c>
      <c r="C6161" s="108" t="s">
        <v>4383</v>
      </c>
      <c r="D6161" s="107">
        <v>99999</v>
      </c>
      <c r="E6161" s="108" t="s">
        <v>48</v>
      </c>
      <c r="F6161" s="108" t="s">
        <v>603</v>
      </c>
      <c r="G6161" s="108" t="s">
        <v>661</v>
      </c>
      <c r="H6161" s="108" t="s">
        <v>662</v>
      </c>
      <c r="I6161" s="108" t="s">
        <v>662</v>
      </c>
      <c r="J6161" s="109">
        <v>215086.73</v>
      </c>
      <c r="K6161" s="107">
        <v>2020</v>
      </c>
      <c r="L6161" s="98"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98" t="b">
        <f t="shared" si="96"/>
        <v>1</v>
      </c>
    </row>
    <row r="6162" spans="1:13">
      <c r="A6162" s="107">
        <v>99999</v>
      </c>
      <c r="B6162" s="108" t="s">
        <v>4383</v>
      </c>
      <c r="C6162" s="108" t="s">
        <v>4383</v>
      </c>
      <c r="D6162" s="107">
        <v>99999</v>
      </c>
      <c r="E6162" s="108" t="s">
        <v>48</v>
      </c>
      <c r="F6162" s="108" t="s">
        <v>679</v>
      </c>
      <c r="G6162" s="108" t="s">
        <v>661</v>
      </c>
      <c r="H6162" s="108" t="s">
        <v>662</v>
      </c>
      <c r="I6162" s="108" t="s">
        <v>662</v>
      </c>
      <c r="J6162" s="109">
        <v>157711.07</v>
      </c>
      <c r="K6162" s="107">
        <v>2020</v>
      </c>
      <c r="L6162" s="98"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98" t="b">
        <f t="shared" si="96"/>
        <v>1</v>
      </c>
    </row>
    <row r="6163" spans="1:13">
      <c r="A6163" s="107">
        <v>99999</v>
      </c>
      <c r="B6163" s="108" t="s">
        <v>4383</v>
      </c>
      <c r="C6163" s="108" t="s">
        <v>4383</v>
      </c>
      <c r="D6163" s="107">
        <v>99999</v>
      </c>
      <c r="E6163" s="108" t="s">
        <v>48</v>
      </c>
      <c r="F6163" s="108" t="s">
        <v>1454</v>
      </c>
      <c r="G6163" s="108" t="s">
        <v>661</v>
      </c>
      <c r="H6163" s="108" t="s">
        <v>662</v>
      </c>
      <c r="I6163" s="108" t="s">
        <v>662</v>
      </c>
      <c r="J6163" s="109">
        <v>2265.3510000000001</v>
      </c>
      <c r="K6163" s="107">
        <v>2020</v>
      </c>
      <c r="L6163" s="98"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98" t="b">
        <f t="shared" si="96"/>
        <v>0</v>
      </c>
    </row>
    <row r="6164" spans="1:13">
      <c r="A6164" s="107">
        <v>99999</v>
      </c>
      <c r="B6164" s="108" t="s">
        <v>4383</v>
      </c>
      <c r="C6164" s="108" t="s">
        <v>4383</v>
      </c>
      <c r="D6164" s="107">
        <v>99999</v>
      </c>
      <c r="E6164" s="108" t="s">
        <v>55</v>
      </c>
      <c r="F6164" s="108" t="s">
        <v>603</v>
      </c>
      <c r="G6164" s="108" t="s">
        <v>661</v>
      </c>
      <c r="H6164" s="108" t="s">
        <v>662</v>
      </c>
      <c r="I6164" s="108" t="s">
        <v>662</v>
      </c>
      <c r="J6164" s="109">
        <v>1929.7919999999999</v>
      </c>
      <c r="K6164" s="107">
        <v>2020</v>
      </c>
      <c r="L6164" s="98"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98" t="b">
        <f t="shared" si="96"/>
        <v>1</v>
      </c>
    </row>
    <row r="6165" spans="1:13">
      <c r="A6165" s="107">
        <v>99999</v>
      </c>
      <c r="B6165" s="108" t="s">
        <v>4383</v>
      </c>
      <c r="C6165" s="108" t="s">
        <v>4383</v>
      </c>
      <c r="D6165" s="107">
        <v>99999</v>
      </c>
      <c r="E6165" s="108" t="s">
        <v>55</v>
      </c>
      <c r="F6165" s="108" t="s">
        <v>679</v>
      </c>
      <c r="G6165" s="108" t="s">
        <v>661</v>
      </c>
      <c r="H6165" s="108" t="s">
        <v>662</v>
      </c>
      <c r="I6165" s="108" t="s">
        <v>662</v>
      </c>
      <c r="J6165" s="109">
        <v>17236.216</v>
      </c>
      <c r="K6165" s="107">
        <v>2020</v>
      </c>
      <c r="L6165" s="98"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98" t="b">
        <f t="shared" si="96"/>
        <v>1</v>
      </c>
    </row>
    <row r="6166" spans="1:13">
      <c r="A6166" s="107">
        <v>99999</v>
      </c>
      <c r="B6166" s="108" t="s">
        <v>4383</v>
      </c>
      <c r="C6166" s="108" t="s">
        <v>4383</v>
      </c>
      <c r="D6166" s="107">
        <v>99999</v>
      </c>
      <c r="E6166" s="108" t="s">
        <v>59</v>
      </c>
      <c r="F6166" s="108" t="s">
        <v>603</v>
      </c>
      <c r="G6166" s="108" t="s">
        <v>661</v>
      </c>
      <c r="H6166" s="108" t="s">
        <v>662</v>
      </c>
      <c r="I6166" s="108" t="s">
        <v>662</v>
      </c>
      <c r="J6166" s="109">
        <v>27792.448</v>
      </c>
      <c r="K6166" s="107">
        <v>2020</v>
      </c>
      <c r="L6166" s="98"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98" t="b">
        <f t="shared" si="96"/>
        <v>1</v>
      </c>
    </row>
    <row r="6167" spans="1:13">
      <c r="A6167" s="107">
        <v>99999</v>
      </c>
      <c r="B6167" s="108" t="s">
        <v>4383</v>
      </c>
      <c r="C6167" s="108" t="s">
        <v>4383</v>
      </c>
      <c r="D6167" s="107">
        <v>99999</v>
      </c>
      <c r="E6167" s="108" t="s">
        <v>59</v>
      </c>
      <c r="F6167" s="108" t="s">
        <v>679</v>
      </c>
      <c r="G6167" s="108" t="s">
        <v>661</v>
      </c>
      <c r="H6167" s="108" t="s">
        <v>662</v>
      </c>
      <c r="I6167" s="108" t="s">
        <v>662</v>
      </c>
      <c r="J6167" s="109">
        <v>1769.1020000000001</v>
      </c>
      <c r="K6167" s="107">
        <v>2020</v>
      </c>
      <c r="L6167" s="98"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98" t="b">
        <f t="shared" si="96"/>
        <v>1</v>
      </c>
    </row>
    <row r="6168" spans="1:13">
      <c r="A6168" s="107">
        <v>99999</v>
      </c>
      <c r="B6168" s="108" t="s">
        <v>4383</v>
      </c>
      <c r="C6168" s="108" t="s">
        <v>4383</v>
      </c>
      <c r="D6168" s="107">
        <v>99999</v>
      </c>
      <c r="E6168" s="108" t="s">
        <v>62</v>
      </c>
      <c r="F6168" s="108" t="s">
        <v>603</v>
      </c>
      <c r="G6168" s="108" t="s">
        <v>661</v>
      </c>
      <c r="H6168" s="108" t="s">
        <v>662</v>
      </c>
      <c r="I6168" s="108" t="s">
        <v>662</v>
      </c>
      <c r="J6168" s="109">
        <v>53551.673999999999</v>
      </c>
      <c r="K6168" s="107">
        <v>2020</v>
      </c>
      <c r="L6168" s="98"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98" t="b">
        <f t="shared" si="96"/>
        <v>1</v>
      </c>
    </row>
    <row r="6169" spans="1:13">
      <c r="A6169" s="107">
        <v>99999</v>
      </c>
      <c r="B6169" s="108" t="s">
        <v>4383</v>
      </c>
      <c r="C6169" s="108" t="s">
        <v>4383</v>
      </c>
      <c r="D6169" s="107">
        <v>99999</v>
      </c>
      <c r="E6169" s="108" t="s">
        <v>71</v>
      </c>
      <c r="F6169" s="108" t="s">
        <v>603</v>
      </c>
      <c r="G6169" s="108" t="s">
        <v>661</v>
      </c>
      <c r="H6169" s="108" t="s">
        <v>662</v>
      </c>
      <c r="I6169" s="108" t="s">
        <v>662</v>
      </c>
      <c r="J6169" s="109">
        <v>93934.665999999997</v>
      </c>
      <c r="K6169" s="107">
        <v>2020</v>
      </c>
      <c r="L6169" s="98"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98" t="b">
        <f t="shared" si="96"/>
        <v>1</v>
      </c>
    </row>
    <row r="6170" spans="1:13">
      <c r="A6170" s="107">
        <v>99999</v>
      </c>
      <c r="B6170" s="108" t="s">
        <v>4383</v>
      </c>
      <c r="C6170" s="108" t="s">
        <v>4383</v>
      </c>
      <c r="D6170" s="107">
        <v>99999</v>
      </c>
      <c r="E6170" s="108" t="s">
        <v>71</v>
      </c>
      <c r="F6170" s="108" t="s">
        <v>679</v>
      </c>
      <c r="G6170" s="108" t="s">
        <v>661</v>
      </c>
      <c r="H6170" s="108" t="s">
        <v>662</v>
      </c>
      <c r="I6170" s="108" t="s">
        <v>662</v>
      </c>
      <c r="J6170" s="109">
        <v>1434667.4</v>
      </c>
      <c r="K6170" s="107">
        <v>2020</v>
      </c>
      <c r="L6170" s="98"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98" t="b">
        <f t="shared" si="96"/>
        <v>1</v>
      </c>
    </row>
    <row r="6171" spans="1:13">
      <c r="A6171" s="107">
        <v>99999</v>
      </c>
      <c r="B6171" s="108" t="s">
        <v>4383</v>
      </c>
      <c r="C6171" s="108" t="s">
        <v>4383</v>
      </c>
      <c r="D6171" s="107">
        <v>99999</v>
      </c>
      <c r="E6171" s="108" t="s">
        <v>71</v>
      </c>
      <c r="F6171" s="108" t="s">
        <v>1454</v>
      </c>
      <c r="G6171" s="108" t="s">
        <v>661</v>
      </c>
      <c r="H6171" s="108" t="s">
        <v>662</v>
      </c>
      <c r="I6171" s="108" t="s">
        <v>662</v>
      </c>
      <c r="J6171" s="109">
        <v>5646.8370000000004</v>
      </c>
      <c r="K6171" s="107">
        <v>2020</v>
      </c>
      <c r="L6171" s="98"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98" t="b">
        <f t="shared" si="96"/>
        <v>0</v>
      </c>
    </row>
    <row r="6172" spans="1:13">
      <c r="A6172" s="107">
        <v>99999</v>
      </c>
      <c r="B6172" s="108" t="s">
        <v>4383</v>
      </c>
      <c r="C6172" s="108" t="s">
        <v>4383</v>
      </c>
      <c r="D6172" s="107">
        <v>99999</v>
      </c>
      <c r="E6172" s="108" t="s">
        <v>71</v>
      </c>
      <c r="F6172" s="108" t="s">
        <v>1570</v>
      </c>
      <c r="G6172" s="108" t="s">
        <v>661</v>
      </c>
      <c r="H6172" s="108" t="s">
        <v>662</v>
      </c>
      <c r="I6172" s="108" t="s">
        <v>662</v>
      </c>
      <c r="J6172" s="109">
        <v>2535.4189999999999</v>
      </c>
      <c r="K6172" s="107">
        <v>2020</v>
      </c>
      <c r="L6172" s="98"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98" t="b">
        <f t="shared" si="96"/>
        <v>0</v>
      </c>
    </row>
    <row r="6173" spans="1:13">
      <c r="A6173" s="107">
        <v>99999</v>
      </c>
      <c r="B6173" s="108" t="s">
        <v>4383</v>
      </c>
      <c r="C6173" s="108" t="s">
        <v>4383</v>
      </c>
      <c r="D6173" s="107">
        <v>99999</v>
      </c>
      <c r="E6173" s="108" t="s">
        <v>68</v>
      </c>
      <c r="F6173" s="108" t="s">
        <v>603</v>
      </c>
      <c r="G6173" s="108" t="s">
        <v>661</v>
      </c>
      <c r="H6173" s="108" t="s">
        <v>662</v>
      </c>
      <c r="I6173" s="108" t="s">
        <v>662</v>
      </c>
      <c r="J6173" s="109">
        <v>9340.1149999999998</v>
      </c>
      <c r="K6173" s="107">
        <v>2020</v>
      </c>
      <c r="L6173" s="98"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98" t="b">
        <f t="shared" si="96"/>
        <v>1</v>
      </c>
    </row>
    <row r="6174" spans="1:13">
      <c r="A6174" s="107">
        <v>99999</v>
      </c>
      <c r="B6174" s="108" t="s">
        <v>4383</v>
      </c>
      <c r="C6174" s="108" t="s">
        <v>4383</v>
      </c>
      <c r="D6174" s="107">
        <v>99999</v>
      </c>
      <c r="E6174" s="108" t="s">
        <v>68</v>
      </c>
      <c r="F6174" s="108" t="s">
        <v>679</v>
      </c>
      <c r="G6174" s="108" t="s">
        <v>661</v>
      </c>
      <c r="H6174" s="108" t="s">
        <v>662</v>
      </c>
      <c r="I6174" s="108" t="s">
        <v>662</v>
      </c>
      <c r="J6174" s="109">
        <v>354615.83</v>
      </c>
      <c r="K6174" s="107">
        <v>2020</v>
      </c>
      <c r="L6174" s="98"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98" t="b">
        <f t="shared" si="96"/>
        <v>1</v>
      </c>
    </row>
    <row r="6175" spans="1:13">
      <c r="A6175" s="107">
        <v>99999</v>
      </c>
      <c r="B6175" s="108" t="s">
        <v>4383</v>
      </c>
      <c r="C6175" s="108" t="s">
        <v>4383</v>
      </c>
      <c r="D6175" s="107">
        <v>99999</v>
      </c>
      <c r="E6175" s="108" t="s">
        <v>68</v>
      </c>
      <c r="F6175" s="108" t="s">
        <v>1454</v>
      </c>
      <c r="G6175" s="108" t="s">
        <v>661</v>
      </c>
      <c r="H6175" s="108" t="s">
        <v>662</v>
      </c>
      <c r="I6175" s="108" t="s">
        <v>662</v>
      </c>
      <c r="J6175" s="109">
        <v>16796.713</v>
      </c>
      <c r="K6175" s="107">
        <v>2020</v>
      </c>
      <c r="L6175" s="98"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98" t="b">
        <f t="shared" si="96"/>
        <v>0</v>
      </c>
    </row>
    <row r="6176" spans="1:13">
      <c r="A6176" s="107">
        <v>99999</v>
      </c>
      <c r="B6176" s="108" t="s">
        <v>4383</v>
      </c>
      <c r="C6176" s="108" t="s">
        <v>4383</v>
      </c>
      <c r="D6176" s="107">
        <v>99999</v>
      </c>
      <c r="E6176" s="108" t="s">
        <v>64</v>
      </c>
      <c r="F6176" s="108" t="s">
        <v>679</v>
      </c>
      <c r="G6176" s="108" t="s">
        <v>661</v>
      </c>
      <c r="H6176" s="108" t="s">
        <v>662</v>
      </c>
      <c r="I6176" s="108" t="s">
        <v>662</v>
      </c>
      <c r="J6176" s="109">
        <v>30151.600999999999</v>
      </c>
      <c r="K6176" s="107">
        <v>2020</v>
      </c>
      <c r="L6176" s="98"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98" t="b">
        <f t="shared" si="96"/>
        <v>1</v>
      </c>
    </row>
    <row r="6177" spans="1:13">
      <c r="A6177" s="107">
        <v>99999</v>
      </c>
      <c r="B6177" s="108" t="s">
        <v>4383</v>
      </c>
      <c r="C6177" s="108" t="s">
        <v>4383</v>
      </c>
      <c r="D6177" s="107">
        <v>99999</v>
      </c>
      <c r="E6177" s="108" t="s">
        <v>73</v>
      </c>
      <c r="F6177" s="108" t="s">
        <v>603</v>
      </c>
      <c r="G6177" s="108" t="s">
        <v>661</v>
      </c>
      <c r="H6177" s="108" t="s">
        <v>662</v>
      </c>
      <c r="I6177" s="108" t="s">
        <v>662</v>
      </c>
      <c r="J6177" s="109">
        <v>40634.275000000001</v>
      </c>
      <c r="K6177" s="107">
        <v>2020</v>
      </c>
      <c r="L6177" s="98"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98" t="b">
        <f t="shared" si="96"/>
        <v>1</v>
      </c>
    </row>
    <row r="6178" spans="1:13">
      <c r="A6178" s="107">
        <v>99999</v>
      </c>
      <c r="B6178" s="108" t="s">
        <v>4383</v>
      </c>
      <c r="C6178" s="108" t="s">
        <v>4383</v>
      </c>
      <c r="D6178" s="107">
        <v>99999</v>
      </c>
      <c r="E6178" s="108" t="s">
        <v>73</v>
      </c>
      <c r="F6178" s="108" t="s">
        <v>679</v>
      </c>
      <c r="G6178" s="108" t="s">
        <v>661</v>
      </c>
      <c r="H6178" s="108" t="s">
        <v>662</v>
      </c>
      <c r="I6178" s="108" t="s">
        <v>662</v>
      </c>
      <c r="J6178" s="109">
        <v>72567.107000000004</v>
      </c>
      <c r="K6178" s="107">
        <v>2020</v>
      </c>
      <c r="L6178" s="98"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98" t="b">
        <f t="shared" si="96"/>
        <v>1</v>
      </c>
    </row>
    <row r="6179" spans="1:13">
      <c r="A6179" s="107">
        <v>99999</v>
      </c>
      <c r="B6179" s="108" t="s">
        <v>4383</v>
      </c>
      <c r="C6179" s="108" t="s">
        <v>4383</v>
      </c>
      <c r="D6179" s="107">
        <v>99999</v>
      </c>
      <c r="E6179" s="108" t="s">
        <v>73</v>
      </c>
      <c r="F6179" s="108" t="s">
        <v>1454</v>
      </c>
      <c r="G6179" s="108" t="s">
        <v>661</v>
      </c>
      <c r="H6179" s="108" t="s">
        <v>662</v>
      </c>
      <c r="I6179" s="108" t="s">
        <v>662</v>
      </c>
      <c r="J6179" s="109">
        <v>1418.5530000000001</v>
      </c>
      <c r="K6179" s="107">
        <v>2020</v>
      </c>
      <c r="L6179" s="98"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98" t="b">
        <f t="shared" si="96"/>
        <v>0</v>
      </c>
    </row>
    <row r="6180" spans="1:13">
      <c r="A6180" s="107">
        <v>99999</v>
      </c>
      <c r="B6180" s="108" t="s">
        <v>4383</v>
      </c>
      <c r="C6180" s="108" t="s">
        <v>4383</v>
      </c>
      <c r="D6180" s="107">
        <v>99999</v>
      </c>
      <c r="E6180" s="108" t="s">
        <v>76</v>
      </c>
      <c r="F6180" s="108" t="s">
        <v>603</v>
      </c>
      <c r="G6180" s="108" t="s">
        <v>661</v>
      </c>
      <c r="H6180" s="108" t="s">
        <v>662</v>
      </c>
      <c r="I6180" s="108" t="s">
        <v>662</v>
      </c>
      <c r="J6180" s="109">
        <v>3192.846</v>
      </c>
      <c r="K6180" s="107">
        <v>2020</v>
      </c>
      <c r="L6180" s="98"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98" t="b">
        <f t="shared" si="96"/>
        <v>1</v>
      </c>
    </row>
    <row r="6181" spans="1:13">
      <c r="A6181" s="107">
        <v>99999</v>
      </c>
      <c r="B6181" s="108" t="s">
        <v>4383</v>
      </c>
      <c r="C6181" s="108" t="s">
        <v>4383</v>
      </c>
      <c r="D6181" s="107">
        <v>99999</v>
      </c>
      <c r="E6181" s="108" t="s">
        <v>76</v>
      </c>
      <c r="F6181" s="108" t="s">
        <v>679</v>
      </c>
      <c r="G6181" s="108" t="s">
        <v>661</v>
      </c>
      <c r="H6181" s="108" t="s">
        <v>662</v>
      </c>
      <c r="I6181" s="108" t="s">
        <v>662</v>
      </c>
      <c r="J6181" s="109">
        <v>1404486.1</v>
      </c>
      <c r="K6181" s="107">
        <v>2020</v>
      </c>
      <c r="L6181" s="98"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98" t="b">
        <f t="shared" si="96"/>
        <v>1</v>
      </c>
    </row>
    <row r="6182" spans="1:13">
      <c r="A6182" s="107">
        <v>99999</v>
      </c>
      <c r="B6182" s="108" t="s">
        <v>4383</v>
      </c>
      <c r="C6182" s="108" t="s">
        <v>4383</v>
      </c>
      <c r="D6182" s="107">
        <v>99999</v>
      </c>
      <c r="E6182" s="108" t="s">
        <v>84</v>
      </c>
      <c r="F6182" s="108" t="s">
        <v>603</v>
      </c>
      <c r="G6182" s="108" t="s">
        <v>661</v>
      </c>
      <c r="H6182" s="108" t="s">
        <v>662</v>
      </c>
      <c r="I6182" s="108" t="s">
        <v>662</v>
      </c>
      <c r="J6182" s="109">
        <v>10534.146000000001</v>
      </c>
      <c r="K6182" s="107">
        <v>2020</v>
      </c>
      <c r="L6182" s="98"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98" t="b">
        <f t="shared" si="96"/>
        <v>1</v>
      </c>
    </row>
    <row r="6183" spans="1:13">
      <c r="A6183" s="107">
        <v>99999</v>
      </c>
      <c r="B6183" s="108" t="s">
        <v>4383</v>
      </c>
      <c r="C6183" s="108" t="s">
        <v>4383</v>
      </c>
      <c r="D6183" s="107">
        <v>99999</v>
      </c>
      <c r="E6183" s="108" t="s">
        <v>84</v>
      </c>
      <c r="F6183" s="108" t="s">
        <v>679</v>
      </c>
      <c r="G6183" s="108" t="s">
        <v>661</v>
      </c>
      <c r="H6183" s="108" t="s">
        <v>662</v>
      </c>
      <c r="I6183" s="108" t="s">
        <v>662</v>
      </c>
      <c r="J6183" s="109">
        <v>56663.851999999999</v>
      </c>
      <c r="K6183" s="107">
        <v>2020</v>
      </c>
      <c r="L6183" s="98"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98" t="b">
        <f t="shared" si="96"/>
        <v>1</v>
      </c>
    </row>
    <row r="6184" spans="1:13">
      <c r="A6184" s="107">
        <v>99999</v>
      </c>
      <c r="B6184" s="108" t="s">
        <v>4383</v>
      </c>
      <c r="C6184" s="108" t="s">
        <v>4383</v>
      </c>
      <c r="D6184" s="107">
        <v>99999</v>
      </c>
      <c r="E6184" s="108" t="s">
        <v>80</v>
      </c>
      <c r="F6184" s="108" t="s">
        <v>679</v>
      </c>
      <c r="G6184" s="108" t="s">
        <v>661</v>
      </c>
      <c r="H6184" s="108" t="s">
        <v>662</v>
      </c>
      <c r="I6184" s="108" t="s">
        <v>662</v>
      </c>
      <c r="J6184" s="109">
        <v>5864.9530000000004</v>
      </c>
      <c r="K6184" s="107">
        <v>2020</v>
      </c>
      <c r="L6184" s="98"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98" t="b">
        <f t="shared" si="96"/>
        <v>1</v>
      </c>
    </row>
    <row r="6185" spans="1:13">
      <c r="A6185" s="107">
        <v>99999</v>
      </c>
      <c r="B6185" s="108" t="s">
        <v>4383</v>
      </c>
      <c r="C6185" s="108" t="s">
        <v>4383</v>
      </c>
      <c r="D6185" s="107">
        <v>99999</v>
      </c>
      <c r="E6185" s="108" t="s">
        <v>104</v>
      </c>
      <c r="F6185" s="108" t="s">
        <v>603</v>
      </c>
      <c r="G6185" s="108" t="s">
        <v>661</v>
      </c>
      <c r="H6185" s="108" t="s">
        <v>662</v>
      </c>
      <c r="I6185" s="108" t="s">
        <v>662</v>
      </c>
      <c r="J6185" s="109">
        <v>342628.41</v>
      </c>
      <c r="K6185" s="107">
        <v>2020</v>
      </c>
      <c r="L6185" s="98"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98" t="b">
        <f t="shared" si="96"/>
        <v>1</v>
      </c>
    </row>
    <row r="6186" spans="1:13">
      <c r="A6186" s="107">
        <v>99999</v>
      </c>
      <c r="B6186" s="108" t="s">
        <v>4383</v>
      </c>
      <c r="C6186" s="108" t="s">
        <v>4383</v>
      </c>
      <c r="D6186" s="107">
        <v>99999</v>
      </c>
      <c r="E6186" s="108" t="s">
        <v>104</v>
      </c>
      <c r="F6186" s="108" t="s">
        <v>679</v>
      </c>
      <c r="G6186" s="108" t="s">
        <v>661</v>
      </c>
      <c r="H6186" s="108" t="s">
        <v>662</v>
      </c>
      <c r="I6186" s="108" t="s">
        <v>662</v>
      </c>
      <c r="J6186" s="109">
        <v>5519326</v>
      </c>
      <c r="K6186" s="107">
        <v>2020</v>
      </c>
      <c r="L6186" s="98"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98" t="b">
        <f t="shared" si="96"/>
        <v>1</v>
      </c>
    </row>
    <row r="6187" spans="1:13">
      <c r="A6187" s="107">
        <v>99999</v>
      </c>
      <c r="B6187" s="108" t="s">
        <v>4383</v>
      </c>
      <c r="C6187" s="108" t="s">
        <v>4383</v>
      </c>
      <c r="D6187" s="107">
        <v>99999</v>
      </c>
      <c r="E6187" s="108" t="s">
        <v>104</v>
      </c>
      <c r="F6187" s="108" t="s">
        <v>1454</v>
      </c>
      <c r="G6187" s="108" t="s">
        <v>661</v>
      </c>
      <c r="H6187" s="108" t="s">
        <v>662</v>
      </c>
      <c r="I6187" s="108" t="s">
        <v>662</v>
      </c>
      <c r="J6187" s="109">
        <v>114813.26</v>
      </c>
      <c r="K6187" s="107">
        <v>2020</v>
      </c>
      <c r="L6187" s="98"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98" t="b">
        <f t="shared" si="96"/>
        <v>0</v>
      </c>
    </row>
    <row r="6188" spans="1:13">
      <c r="A6188" s="107">
        <v>99999</v>
      </c>
      <c r="B6188" s="108" t="s">
        <v>4383</v>
      </c>
      <c r="C6188" s="108" t="s">
        <v>4383</v>
      </c>
      <c r="D6188" s="107">
        <v>99999</v>
      </c>
      <c r="E6188" s="108" t="s">
        <v>89</v>
      </c>
      <c r="F6188" s="108" t="s">
        <v>603</v>
      </c>
      <c r="G6188" s="108" t="s">
        <v>661</v>
      </c>
      <c r="H6188" s="108" t="s">
        <v>662</v>
      </c>
      <c r="I6188" s="108" t="s">
        <v>662</v>
      </c>
      <c r="J6188" s="109">
        <v>7528.17</v>
      </c>
      <c r="K6188" s="107">
        <v>2020</v>
      </c>
      <c r="L6188" s="98"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98" t="b">
        <f t="shared" si="96"/>
        <v>1</v>
      </c>
    </row>
    <row r="6189" spans="1:13">
      <c r="A6189" s="107">
        <v>99999</v>
      </c>
      <c r="B6189" s="108" t="s">
        <v>4383</v>
      </c>
      <c r="C6189" s="108" t="s">
        <v>4383</v>
      </c>
      <c r="D6189" s="107">
        <v>99999</v>
      </c>
      <c r="E6189" s="108" t="s">
        <v>89</v>
      </c>
      <c r="F6189" s="108" t="s">
        <v>679</v>
      </c>
      <c r="G6189" s="108" t="s">
        <v>661</v>
      </c>
      <c r="H6189" s="108" t="s">
        <v>662</v>
      </c>
      <c r="I6189" s="108" t="s">
        <v>662</v>
      </c>
      <c r="J6189" s="109">
        <v>41578.527000000002</v>
      </c>
      <c r="K6189" s="107">
        <v>2020</v>
      </c>
      <c r="L6189" s="98"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98" t="b">
        <f t="shared" si="96"/>
        <v>1</v>
      </c>
    </row>
    <row r="6190" spans="1:13">
      <c r="A6190" s="107">
        <v>99999</v>
      </c>
      <c r="B6190" s="108" t="s">
        <v>4383</v>
      </c>
      <c r="C6190" s="108" t="s">
        <v>4383</v>
      </c>
      <c r="D6190" s="107">
        <v>99999</v>
      </c>
      <c r="E6190" s="108" t="s">
        <v>97</v>
      </c>
      <c r="F6190" s="108" t="s">
        <v>603</v>
      </c>
      <c r="G6190" s="108" t="s">
        <v>661</v>
      </c>
      <c r="H6190" s="108" t="s">
        <v>662</v>
      </c>
      <c r="I6190" s="108" t="s">
        <v>662</v>
      </c>
      <c r="J6190" s="109">
        <v>88163.865000000005</v>
      </c>
      <c r="K6190" s="107">
        <v>2020</v>
      </c>
      <c r="L6190" s="98"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98" t="b">
        <f t="shared" si="96"/>
        <v>1</v>
      </c>
    </row>
    <row r="6191" spans="1:13">
      <c r="A6191" s="107">
        <v>99999</v>
      </c>
      <c r="B6191" s="108" t="s">
        <v>4383</v>
      </c>
      <c r="C6191" s="108" t="s">
        <v>4383</v>
      </c>
      <c r="D6191" s="107">
        <v>99999</v>
      </c>
      <c r="E6191" s="108" t="s">
        <v>97</v>
      </c>
      <c r="F6191" s="108" t="s">
        <v>679</v>
      </c>
      <c r="G6191" s="108" t="s">
        <v>661</v>
      </c>
      <c r="H6191" s="108" t="s">
        <v>662</v>
      </c>
      <c r="I6191" s="108" t="s">
        <v>662</v>
      </c>
      <c r="J6191" s="109">
        <v>1292913.2</v>
      </c>
      <c r="K6191" s="107">
        <v>2020</v>
      </c>
      <c r="L6191" s="98"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98" t="b">
        <f t="shared" si="96"/>
        <v>1</v>
      </c>
    </row>
    <row r="6192" spans="1:13">
      <c r="A6192" s="107">
        <v>99999</v>
      </c>
      <c r="B6192" s="108" t="s">
        <v>4383</v>
      </c>
      <c r="C6192" s="108" t="s">
        <v>4383</v>
      </c>
      <c r="D6192" s="107">
        <v>99999</v>
      </c>
      <c r="E6192" s="108" t="s">
        <v>97</v>
      </c>
      <c r="F6192" s="108" t="s">
        <v>1454</v>
      </c>
      <c r="G6192" s="108" t="s">
        <v>661</v>
      </c>
      <c r="H6192" s="108" t="s">
        <v>662</v>
      </c>
      <c r="I6192" s="108" t="s">
        <v>662</v>
      </c>
      <c r="J6192" s="109">
        <v>158216.84</v>
      </c>
      <c r="K6192" s="107">
        <v>2020</v>
      </c>
      <c r="L6192" s="98"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98" t="b">
        <f t="shared" si="96"/>
        <v>0</v>
      </c>
    </row>
    <row r="6193" spans="1:13">
      <c r="A6193" s="107">
        <v>99999</v>
      </c>
      <c r="B6193" s="108" t="s">
        <v>4383</v>
      </c>
      <c r="C6193" s="108" t="s">
        <v>4383</v>
      </c>
      <c r="D6193" s="107">
        <v>99999</v>
      </c>
      <c r="E6193" s="108" t="s">
        <v>97</v>
      </c>
      <c r="F6193" s="108" t="s">
        <v>973</v>
      </c>
      <c r="G6193" s="108" t="s">
        <v>661</v>
      </c>
      <c r="H6193" s="108" t="s">
        <v>662</v>
      </c>
      <c r="I6193" s="108" t="s">
        <v>662</v>
      </c>
      <c r="J6193" s="109">
        <v>275.46499999999997</v>
      </c>
      <c r="K6193" s="107">
        <v>2020</v>
      </c>
      <c r="L6193" s="98"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98" t="b">
        <f t="shared" si="96"/>
        <v>0</v>
      </c>
    </row>
    <row r="6194" spans="1:13">
      <c r="A6194" s="107">
        <v>99999</v>
      </c>
      <c r="B6194" s="108" t="s">
        <v>4383</v>
      </c>
      <c r="C6194" s="108" t="s">
        <v>4383</v>
      </c>
      <c r="D6194" s="107">
        <v>99999</v>
      </c>
      <c r="E6194" s="108" t="s">
        <v>97</v>
      </c>
      <c r="F6194" s="108" t="s">
        <v>1570</v>
      </c>
      <c r="G6194" s="108" t="s">
        <v>661</v>
      </c>
      <c r="H6194" s="108" t="s">
        <v>662</v>
      </c>
      <c r="I6194" s="108" t="s">
        <v>662</v>
      </c>
      <c r="J6194" s="109">
        <v>9351.1569999999992</v>
      </c>
      <c r="K6194" s="107">
        <v>2020</v>
      </c>
      <c r="L6194" s="98"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98" t="b">
        <f t="shared" si="96"/>
        <v>0</v>
      </c>
    </row>
    <row r="6195" spans="1:13">
      <c r="A6195" s="107">
        <v>99999</v>
      </c>
      <c r="B6195" s="108" t="s">
        <v>4383</v>
      </c>
      <c r="C6195" s="108" t="s">
        <v>4383</v>
      </c>
      <c r="D6195" s="107">
        <v>99999</v>
      </c>
      <c r="E6195" s="108" t="s">
        <v>11</v>
      </c>
      <c r="F6195" s="108" t="s">
        <v>603</v>
      </c>
      <c r="G6195" s="108" t="s">
        <v>661</v>
      </c>
      <c r="H6195" s="108" t="s">
        <v>662</v>
      </c>
      <c r="I6195" s="108" t="s">
        <v>662</v>
      </c>
      <c r="J6195" s="109">
        <v>374677.91</v>
      </c>
      <c r="K6195" s="107">
        <v>2020</v>
      </c>
      <c r="L6195" s="98"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98" t="b">
        <f t="shared" si="96"/>
        <v>1</v>
      </c>
    </row>
    <row r="6196" spans="1:13">
      <c r="A6196" s="107">
        <v>99999</v>
      </c>
      <c r="B6196" s="108" t="s">
        <v>4383</v>
      </c>
      <c r="C6196" s="108" t="s">
        <v>4383</v>
      </c>
      <c r="D6196" s="107">
        <v>99999</v>
      </c>
      <c r="E6196" s="108" t="s">
        <v>11</v>
      </c>
      <c r="F6196" s="108" t="s">
        <v>679</v>
      </c>
      <c r="G6196" s="108" t="s">
        <v>661</v>
      </c>
      <c r="H6196" s="108" t="s">
        <v>662</v>
      </c>
      <c r="I6196" s="108" t="s">
        <v>662</v>
      </c>
      <c r="J6196" s="109">
        <v>602513.75</v>
      </c>
      <c r="K6196" s="107">
        <v>2020</v>
      </c>
      <c r="L6196" s="98"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98" t="b">
        <f t="shared" si="96"/>
        <v>1</v>
      </c>
    </row>
    <row r="6197" spans="1:13">
      <c r="A6197" s="107">
        <v>99999</v>
      </c>
      <c r="B6197" s="108" t="s">
        <v>4383</v>
      </c>
      <c r="C6197" s="108" t="s">
        <v>4383</v>
      </c>
      <c r="D6197" s="107">
        <v>99999</v>
      </c>
      <c r="E6197" s="108" t="s">
        <v>25</v>
      </c>
      <c r="F6197" s="108" t="s">
        <v>603</v>
      </c>
      <c r="G6197" s="108" t="s">
        <v>661</v>
      </c>
      <c r="H6197" s="108" t="s">
        <v>662</v>
      </c>
      <c r="I6197" s="108" t="s">
        <v>662</v>
      </c>
      <c r="J6197" s="109">
        <v>22154.365000000002</v>
      </c>
      <c r="K6197" s="107">
        <v>2020</v>
      </c>
      <c r="L6197" s="98"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98" t="b">
        <f t="shared" si="96"/>
        <v>1</v>
      </c>
    </row>
    <row r="6198" spans="1:13">
      <c r="A6198" s="107">
        <v>99999</v>
      </c>
      <c r="B6198" s="108" t="s">
        <v>4383</v>
      </c>
      <c r="C6198" s="108" t="s">
        <v>4383</v>
      </c>
      <c r="D6198" s="107">
        <v>99999</v>
      </c>
      <c r="E6198" s="108" t="s">
        <v>25</v>
      </c>
      <c r="F6198" s="108" t="s">
        <v>679</v>
      </c>
      <c r="G6198" s="108" t="s">
        <v>661</v>
      </c>
      <c r="H6198" s="108" t="s">
        <v>662</v>
      </c>
      <c r="I6198" s="108" t="s">
        <v>662</v>
      </c>
      <c r="J6198" s="109">
        <v>1079195</v>
      </c>
      <c r="K6198" s="107">
        <v>2020</v>
      </c>
      <c r="L6198" s="98"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98" t="b">
        <f t="shared" si="96"/>
        <v>1</v>
      </c>
    </row>
    <row r="6199" spans="1:13">
      <c r="A6199" s="107">
        <v>99999</v>
      </c>
      <c r="B6199" s="108" t="s">
        <v>4383</v>
      </c>
      <c r="C6199" s="108" t="s">
        <v>4383</v>
      </c>
      <c r="D6199" s="107">
        <v>99999</v>
      </c>
      <c r="E6199" s="108" t="s">
        <v>25</v>
      </c>
      <c r="F6199" s="108" t="s">
        <v>1454</v>
      </c>
      <c r="G6199" s="108" t="s">
        <v>661</v>
      </c>
      <c r="H6199" s="108" t="s">
        <v>662</v>
      </c>
      <c r="I6199" s="108" t="s">
        <v>662</v>
      </c>
      <c r="J6199" s="109">
        <v>67496.490000000005</v>
      </c>
      <c r="K6199" s="107">
        <v>2020</v>
      </c>
      <c r="L6199" s="98"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98" t="b">
        <f t="shared" si="96"/>
        <v>0</v>
      </c>
    </row>
    <row r="6200" spans="1:13">
      <c r="A6200" s="107">
        <v>99999</v>
      </c>
      <c r="B6200" s="108" t="s">
        <v>4383</v>
      </c>
      <c r="C6200" s="108" t="s">
        <v>4383</v>
      </c>
      <c r="D6200" s="107">
        <v>99999</v>
      </c>
      <c r="E6200" s="108" t="s">
        <v>102</v>
      </c>
      <c r="F6200" s="108" t="s">
        <v>679</v>
      </c>
      <c r="G6200" s="108" t="s">
        <v>661</v>
      </c>
      <c r="H6200" s="108" t="s">
        <v>662</v>
      </c>
      <c r="I6200" s="108" t="s">
        <v>662</v>
      </c>
      <c r="J6200" s="109">
        <v>998680.07</v>
      </c>
      <c r="K6200" s="107">
        <v>2020</v>
      </c>
      <c r="L6200" s="98"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98" t="b">
        <f t="shared" si="96"/>
        <v>1</v>
      </c>
    </row>
    <row r="6201" spans="1:13">
      <c r="A6201" s="107">
        <v>99999</v>
      </c>
      <c r="B6201" s="108" t="s">
        <v>4383</v>
      </c>
      <c r="C6201" s="108" t="s">
        <v>4383</v>
      </c>
      <c r="D6201" s="107">
        <v>99999</v>
      </c>
      <c r="E6201" s="108" t="s">
        <v>102</v>
      </c>
      <c r="F6201" s="108" t="s">
        <v>1454</v>
      </c>
      <c r="G6201" s="108" t="s">
        <v>661</v>
      </c>
      <c r="H6201" s="108" t="s">
        <v>662</v>
      </c>
      <c r="I6201" s="108" t="s">
        <v>662</v>
      </c>
      <c r="J6201" s="109">
        <v>9631.3089999999993</v>
      </c>
      <c r="K6201" s="107">
        <v>2020</v>
      </c>
      <c r="L6201" s="98"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98" t="b">
        <f t="shared" si="96"/>
        <v>0</v>
      </c>
    </row>
    <row r="6202" spans="1:13">
      <c r="A6202" s="107">
        <v>99999</v>
      </c>
      <c r="B6202" s="108" t="s">
        <v>4383</v>
      </c>
      <c r="C6202" s="108" t="s">
        <v>4383</v>
      </c>
      <c r="D6202" s="107">
        <v>99999</v>
      </c>
      <c r="E6202" s="108" t="s">
        <v>102</v>
      </c>
      <c r="F6202" s="108" t="s">
        <v>1570</v>
      </c>
      <c r="G6202" s="108" t="s">
        <v>661</v>
      </c>
      <c r="H6202" s="108" t="s">
        <v>662</v>
      </c>
      <c r="I6202" s="108" t="s">
        <v>662</v>
      </c>
      <c r="J6202" s="109">
        <v>6841.5219999999999</v>
      </c>
      <c r="K6202" s="107">
        <v>2020</v>
      </c>
      <c r="L6202" s="98"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98" t="b">
        <f t="shared" si="96"/>
        <v>0</v>
      </c>
    </row>
    <row r="6203" spans="1:13">
      <c r="A6203" s="107">
        <v>99999</v>
      </c>
      <c r="B6203" s="108" t="s">
        <v>4383</v>
      </c>
      <c r="C6203" s="108" t="s">
        <v>4383</v>
      </c>
      <c r="D6203" s="107">
        <v>99999</v>
      </c>
      <c r="E6203" s="108" t="s">
        <v>110</v>
      </c>
      <c r="F6203" s="108" t="s">
        <v>603</v>
      </c>
      <c r="G6203" s="108" t="s">
        <v>661</v>
      </c>
      <c r="H6203" s="108" t="s">
        <v>662</v>
      </c>
      <c r="I6203" s="108" t="s">
        <v>662</v>
      </c>
      <c r="J6203" s="109">
        <v>8151.41</v>
      </c>
      <c r="K6203" s="107">
        <v>2020</v>
      </c>
      <c r="L6203" s="98"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98" t="b">
        <f t="shared" si="96"/>
        <v>1</v>
      </c>
    </row>
    <row r="6204" spans="1:13">
      <c r="A6204" s="107">
        <v>99999</v>
      </c>
      <c r="B6204" s="108" t="s">
        <v>4383</v>
      </c>
      <c r="C6204" s="108" t="s">
        <v>4383</v>
      </c>
      <c r="D6204" s="107">
        <v>99999</v>
      </c>
      <c r="E6204" s="108" t="s">
        <v>110</v>
      </c>
      <c r="F6204" s="108" t="s">
        <v>679</v>
      </c>
      <c r="G6204" s="108" t="s">
        <v>661</v>
      </c>
      <c r="H6204" s="108" t="s">
        <v>662</v>
      </c>
      <c r="I6204" s="108" t="s">
        <v>662</v>
      </c>
      <c r="J6204" s="109">
        <v>149640.98000000001</v>
      </c>
      <c r="K6204" s="107">
        <v>2020</v>
      </c>
      <c r="L6204" s="98"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98" t="b">
        <f t="shared" si="96"/>
        <v>1</v>
      </c>
    </row>
    <row r="6205" spans="1:13">
      <c r="A6205" s="107">
        <v>99999</v>
      </c>
      <c r="B6205" s="108" t="s">
        <v>4383</v>
      </c>
      <c r="C6205" s="108" t="s">
        <v>4383</v>
      </c>
      <c r="D6205" s="107">
        <v>99999</v>
      </c>
      <c r="E6205" s="108" t="s">
        <v>110</v>
      </c>
      <c r="F6205" s="108" t="s">
        <v>1454</v>
      </c>
      <c r="G6205" s="108" t="s">
        <v>661</v>
      </c>
      <c r="H6205" s="108" t="s">
        <v>662</v>
      </c>
      <c r="I6205" s="108" t="s">
        <v>662</v>
      </c>
      <c r="J6205" s="109">
        <v>4854.9459999999999</v>
      </c>
      <c r="K6205" s="107">
        <v>2020</v>
      </c>
      <c r="L6205" s="98"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98" t="b">
        <f t="shared" si="96"/>
        <v>0</v>
      </c>
    </row>
    <row r="6206" spans="1:13">
      <c r="A6206" s="107">
        <v>99999</v>
      </c>
      <c r="B6206" s="108" t="s">
        <v>4383</v>
      </c>
      <c r="C6206" s="108" t="s">
        <v>4383</v>
      </c>
      <c r="D6206" s="107">
        <v>99999</v>
      </c>
      <c r="E6206" s="108" t="s">
        <v>112</v>
      </c>
      <c r="F6206" s="108" t="s">
        <v>603</v>
      </c>
      <c r="G6206" s="108" t="s">
        <v>661</v>
      </c>
      <c r="H6206" s="108" t="s">
        <v>662</v>
      </c>
      <c r="I6206" s="108" t="s">
        <v>662</v>
      </c>
      <c r="J6206" s="109">
        <v>32886.832000000002</v>
      </c>
      <c r="K6206" s="107">
        <v>2020</v>
      </c>
      <c r="L6206" s="98"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98" t="b">
        <f t="shared" si="96"/>
        <v>1</v>
      </c>
    </row>
    <row r="6207" spans="1:13">
      <c r="A6207" s="107">
        <v>99999</v>
      </c>
      <c r="B6207" s="108" t="s">
        <v>4383</v>
      </c>
      <c r="C6207" s="108" t="s">
        <v>4383</v>
      </c>
      <c r="D6207" s="107">
        <v>99999</v>
      </c>
      <c r="E6207" s="108" t="s">
        <v>115</v>
      </c>
      <c r="F6207" s="108" t="s">
        <v>603</v>
      </c>
      <c r="G6207" s="108" t="s">
        <v>661</v>
      </c>
      <c r="H6207" s="108" t="s">
        <v>662</v>
      </c>
      <c r="I6207" s="108" t="s">
        <v>662</v>
      </c>
      <c r="J6207" s="109">
        <v>5966.0410000000002</v>
      </c>
      <c r="K6207" s="107">
        <v>2020</v>
      </c>
      <c r="L6207" s="98"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98" t="b">
        <f t="shared" si="96"/>
        <v>1</v>
      </c>
    </row>
    <row r="6208" spans="1:13">
      <c r="A6208" s="107">
        <v>99999</v>
      </c>
      <c r="B6208" s="108" t="s">
        <v>4383</v>
      </c>
      <c r="C6208" s="108" t="s">
        <v>4383</v>
      </c>
      <c r="D6208" s="107">
        <v>99999</v>
      </c>
      <c r="E6208" s="108" t="s">
        <v>115</v>
      </c>
      <c r="F6208" s="108" t="s">
        <v>679</v>
      </c>
      <c r="G6208" s="108" t="s">
        <v>661</v>
      </c>
      <c r="H6208" s="108" t="s">
        <v>662</v>
      </c>
      <c r="I6208" s="108" t="s">
        <v>662</v>
      </c>
      <c r="J6208" s="109">
        <v>730895.82</v>
      </c>
      <c r="K6208" s="107">
        <v>2020</v>
      </c>
      <c r="L6208" s="98"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98" t="b">
        <f t="shared" si="96"/>
        <v>1</v>
      </c>
    </row>
    <row r="6209" spans="1:13">
      <c r="A6209" s="107">
        <v>99999</v>
      </c>
      <c r="B6209" s="108" t="s">
        <v>4383</v>
      </c>
      <c r="C6209" s="108" t="s">
        <v>4383</v>
      </c>
      <c r="D6209" s="107">
        <v>99999</v>
      </c>
      <c r="E6209" s="108" t="s">
        <v>118</v>
      </c>
      <c r="F6209" s="108" t="s">
        <v>679</v>
      </c>
      <c r="G6209" s="108" t="s">
        <v>661</v>
      </c>
      <c r="H6209" s="108" t="s">
        <v>662</v>
      </c>
      <c r="I6209" s="108" t="s">
        <v>662</v>
      </c>
      <c r="J6209" s="109">
        <v>137053.62</v>
      </c>
      <c r="K6209" s="107">
        <v>2020</v>
      </c>
      <c r="L6209" s="98"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98" t="b">
        <f t="shared" si="96"/>
        <v>1</v>
      </c>
    </row>
    <row r="6210" spans="1:13">
      <c r="A6210" s="107">
        <v>99999</v>
      </c>
      <c r="B6210" s="108" t="s">
        <v>4383</v>
      </c>
      <c r="C6210" s="108" t="s">
        <v>4383</v>
      </c>
      <c r="D6210" s="107">
        <v>99999</v>
      </c>
      <c r="E6210" s="108" t="s">
        <v>118</v>
      </c>
      <c r="F6210" s="108" t="s">
        <v>1454</v>
      </c>
      <c r="G6210" s="108" t="s">
        <v>661</v>
      </c>
      <c r="H6210" s="108" t="s">
        <v>662</v>
      </c>
      <c r="I6210" s="108" t="s">
        <v>662</v>
      </c>
      <c r="J6210" s="109">
        <v>8503.0419999999995</v>
      </c>
      <c r="K6210" s="107">
        <v>2020</v>
      </c>
      <c r="L6210" s="98"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98" t="b">
        <f t="shared" si="96"/>
        <v>0</v>
      </c>
    </row>
    <row r="6211" spans="1:13">
      <c r="A6211" s="107">
        <v>99999</v>
      </c>
      <c r="B6211" s="108" t="s">
        <v>4383</v>
      </c>
      <c r="C6211" s="108" t="s">
        <v>4383</v>
      </c>
      <c r="D6211" s="107">
        <v>99999</v>
      </c>
      <c r="E6211" s="108" t="s">
        <v>118</v>
      </c>
      <c r="F6211" s="108" t="s">
        <v>1570</v>
      </c>
      <c r="G6211" s="108" t="s">
        <v>661</v>
      </c>
      <c r="H6211" s="108" t="s">
        <v>662</v>
      </c>
      <c r="I6211" s="108" t="s">
        <v>662</v>
      </c>
      <c r="J6211" s="109">
        <v>9097.6489999999994</v>
      </c>
      <c r="K6211" s="107">
        <v>2020</v>
      </c>
      <c r="L6211" s="98"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98" t="b">
        <f t="shared" si="96"/>
        <v>0</v>
      </c>
    </row>
    <row r="6212" spans="1:13">
      <c r="A6212" s="107">
        <v>99999</v>
      </c>
      <c r="B6212" s="108" t="s">
        <v>4383</v>
      </c>
      <c r="C6212" s="108" t="s">
        <v>4383</v>
      </c>
      <c r="D6212" s="107">
        <v>99999</v>
      </c>
      <c r="E6212" s="108" t="s">
        <v>121</v>
      </c>
      <c r="F6212" s="108" t="s">
        <v>679</v>
      </c>
      <c r="G6212" s="108" t="s">
        <v>661</v>
      </c>
      <c r="H6212" s="108" t="s">
        <v>662</v>
      </c>
      <c r="I6212" s="108" t="s">
        <v>662</v>
      </c>
      <c r="J6212" s="109">
        <v>156806.82999999999</v>
      </c>
      <c r="K6212" s="107">
        <v>2020</v>
      </c>
      <c r="L6212" s="98"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98" t="b">
        <f t="shared" si="96"/>
        <v>1</v>
      </c>
    </row>
    <row r="6213" spans="1:13">
      <c r="A6213" s="107">
        <v>99999</v>
      </c>
      <c r="B6213" s="108" t="s">
        <v>4383</v>
      </c>
      <c r="C6213" s="108" t="s">
        <v>4383</v>
      </c>
      <c r="D6213" s="107">
        <v>99999</v>
      </c>
      <c r="E6213" s="108" t="s">
        <v>123</v>
      </c>
      <c r="F6213" s="108" t="s">
        <v>603</v>
      </c>
      <c r="G6213" s="108" t="s">
        <v>661</v>
      </c>
      <c r="H6213" s="108" t="s">
        <v>662</v>
      </c>
      <c r="I6213" s="108" t="s">
        <v>662</v>
      </c>
      <c r="J6213" s="109">
        <v>9686.6630000000005</v>
      </c>
      <c r="K6213" s="107">
        <v>2020</v>
      </c>
      <c r="L6213" s="98"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98" t="b">
        <f t="shared" si="96"/>
        <v>1</v>
      </c>
    </row>
    <row r="6214" spans="1:13">
      <c r="A6214" s="107">
        <v>99999</v>
      </c>
      <c r="B6214" s="108" t="s">
        <v>4383</v>
      </c>
      <c r="C6214" s="108" t="s">
        <v>4383</v>
      </c>
      <c r="D6214" s="107">
        <v>99999</v>
      </c>
      <c r="E6214" s="108" t="s">
        <v>123</v>
      </c>
      <c r="F6214" s="108" t="s">
        <v>679</v>
      </c>
      <c r="G6214" s="108" t="s">
        <v>661</v>
      </c>
      <c r="H6214" s="108" t="s">
        <v>662</v>
      </c>
      <c r="I6214" s="108" t="s">
        <v>662</v>
      </c>
      <c r="J6214" s="109">
        <v>678000.64000000001</v>
      </c>
      <c r="K6214" s="107">
        <v>2020</v>
      </c>
      <c r="L6214" s="98"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98" t="b">
        <f t="shared" si="96"/>
        <v>1</v>
      </c>
    </row>
    <row r="6215" spans="1:13">
      <c r="A6215" s="107">
        <v>99999</v>
      </c>
      <c r="B6215" s="108" t="s">
        <v>4383</v>
      </c>
      <c r="C6215" s="108" t="s">
        <v>4383</v>
      </c>
      <c r="D6215" s="107">
        <v>99999</v>
      </c>
      <c r="E6215" s="108" t="s">
        <v>123</v>
      </c>
      <c r="F6215" s="108" t="s">
        <v>1570</v>
      </c>
      <c r="G6215" s="108" t="s">
        <v>661</v>
      </c>
      <c r="H6215" s="108" t="s">
        <v>662</v>
      </c>
      <c r="I6215" s="108" t="s">
        <v>662</v>
      </c>
      <c r="J6215" s="109">
        <v>4430.8710000000001</v>
      </c>
      <c r="K6215" s="107">
        <v>2020</v>
      </c>
      <c r="L6215" s="98"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98" t="b">
        <f t="shared" si="96"/>
        <v>0</v>
      </c>
    </row>
    <row r="6216" spans="1:13">
      <c r="A6216" s="107">
        <v>99999</v>
      </c>
      <c r="B6216" s="108" t="s">
        <v>4383</v>
      </c>
      <c r="C6216" s="108" t="s">
        <v>4383</v>
      </c>
      <c r="D6216" s="107">
        <v>99999</v>
      </c>
      <c r="E6216" s="108" t="s">
        <v>126</v>
      </c>
      <c r="F6216" s="108" t="s">
        <v>679</v>
      </c>
      <c r="G6216" s="108" t="s">
        <v>661</v>
      </c>
      <c r="H6216" s="108" t="s">
        <v>662</v>
      </c>
      <c r="I6216" s="108" t="s">
        <v>662</v>
      </c>
      <c r="J6216" s="109">
        <v>1932.1679999999999</v>
      </c>
      <c r="K6216" s="107">
        <v>2020</v>
      </c>
      <c r="L6216" s="98"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98"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07">
        <v>99999</v>
      </c>
      <c r="B6217" s="108" t="s">
        <v>4383</v>
      </c>
      <c r="C6217" s="108" t="s">
        <v>4383</v>
      </c>
      <c r="D6217" s="107">
        <v>99999</v>
      </c>
      <c r="E6217" s="108" t="s">
        <v>129</v>
      </c>
      <c r="F6217" s="108" t="s">
        <v>603</v>
      </c>
      <c r="G6217" s="108" t="s">
        <v>661</v>
      </c>
      <c r="H6217" s="108" t="s">
        <v>662</v>
      </c>
      <c r="I6217" s="108" t="s">
        <v>662</v>
      </c>
      <c r="J6217" s="109">
        <v>754.04700000000003</v>
      </c>
      <c r="K6217" s="107">
        <v>2020</v>
      </c>
      <c r="L6217" s="98"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98" t="b">
        <f t="shared" si="97"/>
        <v>1</v>
      </c>
    </row>
    <row r="6218" spans="1:13">
      <c r="A6218" s="107">
        <v>99999</v>
      </c>
      <c r="B6218" s="108" t="s">
        <v>4383</v>
      </c>
      <c r="C6218" s="108" t="s">
        <v>4383</v>
      </c>
      <c r="D6218" s="107">
        <v>99999</v>
      </c>
      <c r="E6218" s="108" t="s">
        <v>129</v>
      </c>
      <c r="F6218" s="108" t="s">
        <v>679</v>
      </c>
      <c r="G6218" s="108" t="s">
        <v>661</v>
      </c>
      <c r="H6218" s="108" t="s">
        <v>662</v>
      </c>
      <c r="I6218" s="108" t="s">
        <v>662</v>
      </c>
      <c r="J6218" s="109">
        <v>75358.031000000003</v>
      </c>
      <c r="K6218" s="107">
        <v>2020</v>
      </c>
      <c r="L6218" s="98"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98" t="b">
        <f t="shared" si="97"/>
        <v>1</v>
      </c>
    </row>
    <row r="6219" spans="1:13">
      <c r="A6219" s="107">
        <v>99999</v>
      </c>
      <c r="B6219" s="108" t="s">
        <v>4383</v>
      </c>
      <c r="C6219" s="108" t="s">
        <v>4383</v>
      </c>
      <c r="D6219" s="107">
        <v>99999</v>
      </c>
      <c r="E6219" s="108" t="s">
        <v>129</v>
      </c>
      <c r="F6219" s="108" t="s">
        <v>1454</v>
      </c>
      <c r="G6219" s="108" t="s">
        <v>661</v>
      </c>
      <c r="H6219" s="108" t="s">
        <v>662</v>
      </c>
      <c r="I6219" s="108" t="s">
        <v>662</v>
      </c>
      <c r="J6219" s="109">
        <v>5424.1090000000004</v>
      </c>
      <c r="K6219" s="107">
        <v>2020</v>
      </c>
      <c r="L6219" s="98"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98" t="b">
        <f t="shared" si="97"/>
        <v>0</v>
      </c>
    </row>
    <row r="6220" spans="1:13">
      <c r="A6220" s="107">
        <v>99999</v>
      </c>
      <c r="B6220" s="108" t="s">
        <v>4383</v>
      </c>
      <c r="C6220" s="108" t="s">
        <v>4383</v>
      </c>
      <c r="D6220" s="107">
        <v>99999</v>
      </c>
      <c r="E6220" s="108" t="s">
        <v>132</v>
      </c>
      <c r="F6220" s="108" t="s">
        <v>603</v>
      </c>
      <c r="G6220" s="108" t="s">
        <v>661</v>
      </c>
      <c r="H6220" s="108" t="s">
        <v>662</v>
      </c>
      <c r="I6220" s="108" t="s">
        <v>662</v>
      </c>
      <c r="J6220" s="109">
        <v>19132.642</v>
      </c>
      <c r="K6220" s="107">
        <v>2020</v>
      </c>
      <c r="L6220" s="98"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98" t="b">
        <f t="shared" si="97"/>
        <v>1</v>
      </c>
    </row>
    <row r="6221" spans="1:13">
      <c r="A6221" s="107">
        <v>99999</v>
      </c>
      <c r="B6221" s="108" t="s">
        <v>4383</v>
      </c>
      <c r="C6221" s="108" t="s">
        <v>4383</v>
      </c>
      <c r="D6221" s="107">
        <v>99999</v>
      </c>
      <c r="E6221" s="108" t="s">
        <v>132</v>
      </c>
      <c r="F6221" s="108" t="s">
        <v>679</v>
      </c>
      <c r="G6221" s="108" t="s">
        <v>661</v>
      </c>
      <c r="H6221" s="108" t="s">
        <v>662</v>
      </c>
      <c r="I6221" s="108" t="s">
        <v>662</v>
      </c>
      <c r="J6221" s="109">
        <v>1269224.6000000001</v>
      </c>
      <c r="K6221" s="107">
        <v>2020</v>
      </c>
      <c r="L6221" s="98"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98" t="b">
        <f t="shared" si="97"/>
        <v>1</v>
      </c>
    </row>
    <row r="6222" spans="1:13">
      <c r="A6222" s="107">
        <v>99999</v>
      </c>
      <c r="B6222" s="108" t="s">
        <v>4383</v>
      </c>
      <c r="C6222" s="108" t="s">
        <v>4383</v>
      </c>
      <c r="D6222" s="107">
        <v>99999</v>
      </c>
      <c r="E6222" s="108" t="s">
        <v>132</v>
      </c>
      <c r="F6222" s="108" t="s">
        <v>1454</v>
      </c>
      <c r="G6222" s="108" t="s">
        <v>661</v>
      </c>
      <c r="H6222" s="108" t="s">
        <v>662</v>
      </c>
      <c r="I6222" s="108" t="s">
        <v>662</v>
      </c>
      <c r="J6222" s="109">
        <v>3766.2440000000001</v>
      </c>
      <c r="K6222" s="107">
        <v>2020</v>
      </c>
      <c r="L6222" s="98"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98" t="b">
        <f t="shared" si="97"/>
        <v>0</v>
      </c>
    </row>
    <row r="6223" spans="1:13">
      <c r="A6223" s="107">
        <v>99999</v>
      </c>
      <c r="B6223" s="108" t="s">
        <v>4383</v>
      </c>
      <c r="C6223" s="108" t="s">
        <v>4383</v>
      </c>
      <c r="D6223" s="107">
        <v>99999</v>
      </c>
      <c r="E6223" s="108" t="s">
        <v>134</v>
      </c>
      <c r="F6223" s="108" t="s">
        <v>679</v>
      </c>
      <c r="G6223" s="108" t="s">
        <v>661</v>
      </c>
      <c r="H6223" s="108" t="s">
        <v>662</v>
      </c>
      <c r="I6223" s="108" t="s">
        <v>662</v>
      </c>
      <c r="J6223" s="109">
        <v>461807.02</v>
      </c>
      <c r="K6223" s="107">
        <v>2020</v>
      </c>
      <c r="L6223" s="98"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98" t="b">
        <f t="shared" si="97"/>
        <v>1</v>
      </c>
    </row>
    <row r="6224" spans="1:13">
      <c r="A6224" s="107">
        <v>99999</v>
      </c>
      <c r="B6224" s="108" t="s">
        <v>4383</v>
      </c>
      <c r="C6224" s="108" t="s">
        <v>4383</v>
      </c>
      <c r="D6224" s="107">
        <v>99999</v>
      </c>
      <c r="E6224" s="108" t="s">
        <v>140</v>
      </c>
      <c r="F6224" s="108" t="s">
        <v>603</v>
      </c>
      <c r="G6224" s="108" t="s">
        <v>661</v>
      </c>
      <c r="H6224" s="108" t="s">
        <v>662</v>
      </c>
      <c r="I6224" s="108" t="s">
        <v>662</v>
      </c>
      <c r="J6224" s="109">
        <v>300091.26</v>
      </c>
      <c r="K6224" s="107">
        <v>2020</v>
      </c>
      <c r="L6224" s="98"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98" t="b">
        <f t="shared" si="97"/>
        <v>1</v>
      </c>
    </row>
    <row r="6225" spans="1:13">
      <c r="A6225" s="107">
        <v>99999</v>
      </c>
      <c r="B6225" s="108" t="s">
        <v>4383</v>
      </c>
      <c r="C6225" s="108" t="s">
        <v>4383</v>
      </c>
      <c r="D6225" s="107">
        <v>99999</v>
      </c>
      <c r="E6225" s="108" t="s">
        <v>140</v>
      </c>
      <c r="F6225" s="108" t="s">
        <v>679</v>
      </c>
      <c r="G6225" s="108" t="s">
        <v>661</v>
      </c>
      <c r="H6225" s="108" t="s">
        <v>662</v>
      </c>
      <c r="I6225" s="108" t="s">
        <v>662</v>
      </c>
      <c r="J6225" s="109">
        <v>366551.2</v>
      </c>
      <c r="K6225" s="107">
        <v>2020</v>
      </c>
      <c r="L6225" s="98"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98" t="b">
        <f t="shared" si="97"/>
        <v>1</v>
      </c>
    </row>
    <row r="6226" spans="1:13">
      <c r="A6226" s="107">
        <v>99999</v>
      </c>
      <c r="B6226" s="108" t="s">
        <v>4383</v>
      </c>
      <c r="C6226" s="108" t="s">
        <v>4383</v>
      </c>
      <c r="D6226" s="107">
        <v>99999</v>
      </c>
      <c r="E6226" s="108" t="s">
        <v>140</v>
      </c>
      <c r="F6226" s="108" t="s">
        <v>1454</v>
      </c>
      <c r="G6226" s="108" t="s">
        <v>661</v>
      </c>
      <c r="H6226" s="108" t="s">
        <v>662</v>
      </c>
      <c r="I6226" s="108" t="s">
        <v>662</v>
      </c>
      <c r="J6226" s="109">
        <v>2880.067</v>
      </c>
      <c r="K6226" s="107">
        <v>2020</v>
      </c>
      <c r="L6226" s="98"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98" t="b">
        <f t="shared" si="97"/>
        <v>0</v>
      </c>
    </row>
    <row r="6227" spans="1:13">
      <c r="A6227" s="107">
        <v>99999</v>
      </c>
      <c r="B6227" s="108" t="s">
        <v>4383</v>
      </c>
      <c r="C6227" s="108" t="s">
        <v>4383</v>
      </c>
      <c r="D6227" s="107">
        <v>99999</v>
      </c>
      <c r="E6227" s="108" t="s">
        <v>137</v>
      </c>
      <c r="F6227" s="108" t="s">
        <v>603</v>
      </c>
      <c r="G6227" s="108" t="s">
        <v>661</v>
      </c>
      <c r="H6227" s="108" t="s">
        <v>662</v>
      </c>
      <c r="I6227" s="108" t="s">
        <v>662</v>
      </c>
      <c r="J6227" s="109">
        <v>3008.29</v>
      </c>
      <c r="K6227" s="107">
        <v>2020</v>
      </c>
      <c r="L6227" s="98"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98" t="b">
        <f t="shared" si="97"/>
        <v>1</v>
      </c>
    </row>
    <row r="6228" spans="1:13">
      <c r="A6228" s="107">
        <v>99999</v>
      </c>
      <c r="B6228" s="108" t="s">
        <v>4383</v>
      </c>
      <c r="C6228" s="108" t="s">
        <v>4383</v>
      </c>
      <c r="D6228" s="107">
        <v>99999</v>
      </c>
      <c r="E6228" s="108" t="s">
        <v>137</v>
      </c>
      <c r="F6228" s="108" t="s">
        <v>679</v>
      </c>
      <c r="G6228" s="108" t="s">
        <v>661</v>
      </c>
      <c r="H6228" s="108" t="s">
        <v>662</v>
      </c>
      <c r="I6228" s="108" t="s">
        <v>662</v>
      </c>
      <c r="J6228" s="109">
        <v>98262.471999999994</v>
      </c>
      <c r="K6228" s="107">
        <v>2020</v>
      </c>
      <c r="L6228" s="98"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98" t="b">
        <f t="shared" si="97"/>
        <v>1</v>
      </c>
    </row>
    <row r="6229" spans="1:13">
      <c r="A6229" s="107">
        <v>99999</v>
      </c>
      <c r="B6229" s="108" t="s">
        <v>4383</v>
      </c>
      <c r="C6229" s="108" t="s">
        <v>4383</v>
      </c>
      <c r="D6229" s="107">
        <v>99999</v>
      </c>
      <c r="E6229" s="108" t="s">
        <v>143</v>
      </c>
      <c r="F6229" s="108" t="s">
        <v>603</v>
      </c>
      <c r="G6229" s="108" t="s">
        <v>661</v>
      </c>
      <c r="H6229" s="108" t="s">
        <v>662</v>
      </c>
      <c r="I6229" s="108" t="s">
        <v>662</v>
      </c>
      <c r="J6229" s="109">
        <v>1346.365</v>
      </c>
      <c r="K6229" s="107">
        <v>2020</v>
      </c>
      <c r="L6229" s="98"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98" t="b">
        <f t="shared" si="97"/>
        <v>1</v>
      </c>
    </row>
    <row r="6230" spans="1:13">
      <c r="A6230" s="107">
        <v>99999</v>
      </c>
      <c r="B6230" s="108" t="s">
        <v>4383</v>
      </c>
      <c r="C6230" s="108" t="s">
        <v>4383</v>
      </c>
      <c r="D6230" s="107">
        <v>99999</v>
      </c>
      <c r="E6230" s="108" t="s">
        <v>148</v>
      </c>
      <c r="F6230" s="108" t="s">
        <v>603</v>
      </c>
      <c r="G6230" s="108" t="s">
        <v>661</v>
      </c>
      <c r="H6230" s="108" t="s">
        <v>662</v>
      </c>
      <c r="I6230" s="108" t="s">
        <v>662</v>
      </c>
      <c r="J6230" s="109">
        <v>6470.3630000000003</v>
      </c>
      <c r="K6230" s="107">
        <v>2020</v>
      </c>
      <c r="L6230" s="98"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98" t="b">
        <f t="shared" si="97"/>
        <v>1</v>
      </c>
    </row>
    <row r="6231" spans="1:13">
      <c r="A6231" s="107">
        <v>99999</v>
      </c>
      <c r="B6231" s="108" t="s">
        <v>4383</v>
      </c>
      <c r="C6231" s="108" t="s">
        <v>4383</v>
      </c>
      <c r="D6231" s="107">
        <v>99999</v>
      </c>
      <c r="E6231" s="108" t="s">
        <v>148</v>
      </c>
      <c r="F6231" s="108" t="s">
        <v>679</v>
      </c>
      <c r="G6231" s="108" t="s">
        <v>661</v>
      </c>
      <c r="H6231" s="108" t="s">
        <v>662</v>
      </c>
      <c r="I6231" s="108" t="s">
        <v>662</v>
      </c>
      <c r="J6231" s="109">
        <v>53033.468000000001</v>
      </c>
      <c r="K6231" s="107">
        <v>2020</v>
      </c>
      <c r="L6231" s="98"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98" t="b">
        <f t="shared" si="97"/>
        <v>1</v>
      </c>
    </row>
    <row r="6232" spans="1:13">
      <c r="A6232" s="107">
        <v>99999</v>
      </c>
      <c r="B6232" s="108" t="s">
        <v>4383</v>
      </c>
      <c r="C6232" s="108" t="s">
        <v>4383</v>
      </c>
      <c r="D6232" s="107">
        <v>99999</v>
      </c>
      <c r="E6232" s="108" t="s">
        <v>148</v>
      </c>
      <c r="F6232" s="108" t="s">
        <v>1454</v>
      </c>
      <c r="G6232" s="108" t="s">
        <v>661</v>
      </c>
      <c r="H6232" s="108" t="s">
        <v>662</v>
      </c>
      <c r="I6232" s="108" t="s">
        <v>662</v>
      </c>
      <c r="J6232" s="109">
        <v>3088.933</v>
      </c>
      <c r="K6232" s="107">
        <v>2020</v>
      </c>
      <c r="L6232" s="98"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98" t="b">
        <f t="shared" si="97"/>
        <v>0</v>
      </c>
    </row>
    <row r="6233" spans="1:13">
      <c r="A6233" s="107">
        <v>99999</v>
      </c>
      <c r="B6233" s="108" t="s">
        <v>4383</v>
      </c>
      <c r="C6233" s="108" t="s">
        <v>4383</v>
      </c>
      <c r="D6233" s="107">
        <v>99999</v>
      </c>
      <c r="E6233" s="108" t="s">
        <v>6</v>
      </c>
      <c r="F6233" s="108" t="s">
        <v>870</v>
      </c>
      <c r="G6233" s="108" t="s">
        <v>605</v>
      </c>
      <c r="H6233" s="108" t="s">
        <v>1294</v>
      </c>
      <c r="I6233" s="108" t="s">
        <v>689</v>
      </c>
      <c r="J6233" s="109">
        <v>0</v>
      </c>
      <c r="K6233" s="107">
        <v>2020</v>
      </c>
      <c r="L6233" s="98"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98" t="b">
        <f t="shared" si="97"/>
        <v>1</v>
      </c>
    </row>
    <row r="6234" spans="1:13">
      <c r="A6234" s="107">
        <v>99999</v>
      </c>
      <c r="B6234" s="108" t="s">
        <v>4383</v>
      </c>
      <c r="C6234" s="108" t="s">
        <v>4383</v>
      </c>
      <c r="D6234" s="107">
        <v>99999</v>
      </c>
      <c r="E6234" s="108" t="s">
        <v>16</v>
      </c>
      <c r="F6234" s="108" t="s">
        <v>679</v>
      </c>
      <c r="G6234" s="108" t="s">
        <v>605</v>
      </c>
      <c r="H6234" s="108" t="s">
        <v>1294</v>
      </c>
      <c r="I6234" s="108" t="s">
        <v>689</v>
      </c>
      <c r="J6234" s="109">
        <v>201046.21</v>
      </c>
      <c r="K6234" s="107">
        <v>2020</v>
      </c>
      <c r="L6234" s="98"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98" t="b">
        <f t="shared" si="97"/>
        <v>1</v>
      </c>
    </row>
    <row r="6235" spans="1:13">
      <c r="A6235" s="107">
        <v>99999</v>
      </c>
      <c r="B6235" s="108" t="s">
        <v>4383</v>
      </c>
      <c r="C6235" s="108" t="s">
        <v>4383</v>
      </c>
      <c r="D6235" s="107">
        <v>99999</v>
      </c>
      <c r="E6235" s="108" t="s">
        <v>38</v>
      </c>
      <c r="F6235" s="108" t="s">
        <v>679</v>
      </c>
      <c r="G6235" s="108" t="s">
        <v>605</v>
      </c>
      <c r="H6235" s="108" t="s">
        <v>1294</v>
      </c>
      <c r="I6235" s="108" t="s">
        <v>689</v>
      </c>
      <c r="J6235" s="109">
        <v>56509.428</v>
      </c>
      <c r="K6235" s="107">
        <v>2020</v>
      </c>
      <c r="L6235" s="98"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98" t="b">
        <f t="shared" si="97"/>
        <v>1</v>
      </c>
    </row>
    <row r="6236" spans="1:13">
      <c r="A6236" s="107">
        <v>99999</v>
      </c>
      <c r="B6236" s="108" t="s">
        <v>4383</v>
      </c>
      <c r="C6236" s="108" t="s">
        <v>4383</v>
      </c>
      <c r="D6236" s="107">
        <v>99999</v>
      </c>
      <c r="E6236" s="108" t="s">
        <v>50</v>
      </c>
      <c r="F6236" s="108" t="s">
        <v>603</v>
      </c>
      <c r="G6236" s="108" t="s">
        <v>605</v>
      </c>
      <c r="H6236" s="108" t="s">
        <v>1294</v>
      </c>
      <c r="I6236" s="108" t="s">
        <v>689</v>
      </c>
      <c r="J6236" s="109">
        <v>0</v>
      </c>
      <c r="K6236" s="107">
        <v>2020</v>
      </c>
      <c r="L6236" s="98"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98" t="b">
        <f t="shared" si="97"/>
        <v>1</v>
      </c>
    </row>
    <row r="6237" spans="1:13">
      <c r="A6237" s="107">
        <v>99999</v>
      </c>
      <c r="B6237" s="108" t="s">
        <v>4383</v>
      </c>
      <c r="C6237" s="108" t="s">
        <v>4383</v>
      </c>
      <c r="D6237" s="107">
        <v>99999</v>
      </c>
      <c r="E6237" s="108" t="s">
        <v>62</v>
      </c>
      <c r="F6237" s="108" t="s">
        <v>679</v>
      </c>
      <c r="G6237" s="108" t="s">
        <v>605</v>
      </c>
      <c r="H6237" s="108" t="s">
        <v>1294</v>
      </c>
      <c r="I6237" s="108" t="s">
        <v>689</v>
      </c>
      <c r="J6237" s="109">
        <v>88542.562000000005</v>
      </c>
      <c r="K6237" s="107">
        <v>2020</v>
      </c>
      <c r="L6237" s="98"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98" t="b">
        <f t="shared" si="97"/>
        <v>1</v>
      </c>
    </row>
    <row r="6238" spans="1:13">
      <c r="A6238" s="107">
        <v>99999</v>
      </c>
      <c r="B6238" s="108" t="s">
        <v>4383</v>
      </c>
      <c r="C6238" s="108" t="s">
        <v>4383</v>
      </c>
      <c r="D6238" s="107">
        <v>99999</v>
      </c>
      <c r="E6238" s="108" t="s">
        <v>62</v>
      </c>
      <c r="F6238" s="108" t="s">
        <v>924</v>
      </c>
      <c r="G6238" s="108" t="s">
        <v>605</v>
      </c>
      <c r="H6238" s="108" t="s">
        <v>1294</v>
      </c>
      <c r="I6238" s="108" t="s">
        <v>689</v>
      </c>
      <c r="J6238" s="109">
        <v>0</v>
      </c>
      <c r="K6238" s="107">
        <v>2020</v>
      </c>
      <c r="L6238" s="98"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98" t="b">
        <f t="shared" si="97"/>
        <v>0</v>
      </c>
    </row>
    <row r="6239" spans="1:13">
      <c r="A6239" s="107">
        <v>99999</v>
      </c>
      <c r="B6239" s="108" t="s">
        <v>4383</v>
      </c>
      <c r="C6239" s="108" t="s">
        <v>4383</v>
      </c>
      <c r="D6239" s="107">
        <v>99999</v>
      </c>
      <c r="E6239" s="108" t="s">
        <v>76</v>
      </c>
      <c r="F6239" s="108" t="s">
        <v>603</v>
      </c>
      <c r="G6239" s="108" t="s">
        <v>605</v>
      </c>
      <c r="H6239" s="108" t="s">
        <v>1294</v>
      </c>
      <c r="I6239" s="108" t="s">
        <v>689</v>
      </c>
      <c r="J6239" s="109">
        <v>0</v>
      </c>
      <c r="K6239" s="107">
        <v>2020</v>
      </c>
      <c r="L6239" s="98"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98" t="b">
        <f t="shared" si="97"/>
        <v>1</v>
      </c>
    </row>
    <row r="6240" spans="1:13">
      <c r="A6240" s="107">
        <v>99999</v>
      </c>
      <c r="B6240" s="108" t="s">
        <v>4383</v>
      </c>
      <c r="C6240" s="108" t="s">
        <v>4383</v>
      </c>
      <c r="D6240" s="107">
        <v>99999</v>
      </c>
      <c r="E6240" s="108" t="s">
        <v>76</v>
      </c>
      <c r="F6240" s="108" t="s">
        <v>603</v>
      </c>
      <c r="G6240" s="108" t="s">
        <v>605</v>
      </c>
      <c r="H6240" s="108" t="s">
        <v>1294</v>
      </c>
      <c r="I6240" s="108" t="s">
        <v>689</v>
      </c>
      <c r="J6240" s="109">
        <v>0</v>
      </c>
      <c r="K6240" s="107">
        <v>2020</v>
      </c>
      <c r="L6240" s="98"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98" t="b">
        <f t="shared" si="97"/>
        <v>1</v>
      </c>
    </row>
    <row r="6241" spans="1:13">
      <c r="A6241" s="107">
        <v>99999</v>
      </c>
      <c r="B6241" s="108" t="s">
        <v>4383</v>
      </c>
      <c r="C6241" s="108" t="s">
        <v>4383</v>
      </c>
      <c r="D6241" s="107">
        <v>99999</v>
      </c>
      <c r="E6241" s="108" t="s">
        <v>76</v>
      </c>
      <c r="F6241" s="108" t="s">
        <v>870</v>
      </c>
      <c r="G6241" s="108" t="s">
        <v>605</v>
      </c>
      <c r="H6241" s="108" t="s">
        <v>1294</v>
      </c>
      <c r="I6241" s="108" t="s">
        <v>689</v>
      </c>
      <c r="J6241" s="109">
        <v>52384.743999999999</v>
      </c>
      <c r="K6241" s="107">
        <v>2020</v>
      </c>
      <c r="L6241" s="98"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98" t="b">
        <f t="shared" si="97"/>
        <v>1</v>
      </c>
    </row>
    <row r="6242" spans="1:13">
      <c r="A6242" s="107">
        <v>99999</v>
      </c>
      <c r="B6242" s="108" t="s">
        <v>4383</v>
      </c>
      <c r="C6242" s="108" t="s">
        <v>4383</v>
      </c>
      <c r="D6242" s="107">
        <v>99999</v>
      </c>
      <c r="E6242" s="108" t="s">
        <v>104</v>
      </c>
      <c r="F6242" s="108" t="s">
        <v>870</v>
      </c>
      <c r="G6242" s="108" t="s">
        <v>605</v>
      </c>
      <c r="H6242" s="108" t="s">
        <v>1294</v>
      </c>
      <c r="I6242" s="108" t="s">
        <v>689</v>
      </c>
      <c r="J6242" s="109">
        <v>0</v>
      </c>
      <c r="K6242" s="107">
        <v>2020</v>
      </c>
      <c r="L6242" s="98"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98" t="b">
        <f t="shared" si="97"/>
        <v>1</v>
      </c>
    </row>
    <row r="6243" spans="1:13">
      <c r="A6243" s="107">
        <v>99999</v>
      </c>
      <c r="B6243" s="108" t="s">
        <v>4383</v>
      </c>
      <c r="C6243" s="108" t="s">
        <v>4383</v>
      </c>
      <c r="D6243" s="107">
        <v>99999</v>
      </c>
      <c r="E6243" s="108" t="s">
        <v>107</v>
      </c>
      <c r="F6243" s="108" t="s">
        <v>924</v>
      </c>
      <c r="G6243" s="108" t="s">
        <v>605</v>
      </c>
      <c r="H6243" s="108" t="s">
        <v>1294</v>
      </c>
      <c r="I6243" s="108" t="s">
        <v>689</v>
      </c>
      <c r="J6243" s="109">
        <v>1528.6189999999999</v>
      </c>
      <c r="K6243" s="107">
        <v>2020</v>
      </c>
      <c r="L6243" s="98"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98" t="b">
        <f t="shared" si="97"/>
        <v>0</v>
      </c>
    </row>
    <row r="6244" spans="1:13">
      <c r="A6244" s="107">
        <v>99999</v>
      </c>
      <c r="B6244" s="108" t="s">
        <v>4383</v>
      </c>
      <c r="C6244" s="108" t="s">
        <v>4383</v>
      </c>
      <c r="D6244" s="107">
        <v>99999</v>
      </c>
      <c r="E6244" s="108" t="s">
        <v>48</v>
      </c>
      <c r="F6244" s="108" t="s">
        <v>924</v>
      </c>
      <c r="G6244" s="108" t="s">
        <v>605</v>
      </c>
      <c r="H6244" s="108" t="s">
        <v>961</v>
      </c>
      <c r="I6244" s="108" t="s">
        <v>734</v>
      </c>
      <c r="J6244" s="109">
        <v>723676.09</v>
      </c>
      <c r="K6244" s="107">
        <v>2020</v>
      </c>
      <c r="L6244" s="98"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98" t="b">
        <f t="shared" si="97"/>
        <v>0</v>
      </c>
    </row>
    <row r="6245" spans="1:13">
      <c r="A6245" s="107">
        <v>99999</v>
      </c>
      <c r="B6245" s="108" t="s">
        <v>4383</v>
      </c>
      <c r="C6245" s="108" t="s">
        <v>4383</v>
      </c>
      <c r="D6245" s="107">
        <v>99999</v>
      </c>
      <c r="E6245" s="108" t="s">
        <v>118</v>
      </c>
      <c r="F6245" s="108" t="s">
        <v>924</v>
      </c>
      <c r="G6245" s="108" t="s">
        <v>605</v>
      </c>
      <c r="H6245" s="108" t="s">
        <v>961</v>
      </c>
      <c r="I6245" s="108" t="s">
        <v>734</v>
      </c>
      <c r="J6245" s="109">
        <v>280011.53999999998</v>
      </c>
      <c r="K6245" s="107">
        <v>2020</v>
      </c>
      <c r="L6245" s="98"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98" t="b">
        <f t="shared" si="97"/>
        <v>0</v>
      </c>
    </row>
    <row r="6246" spans="1:13">
      <c r="A6246" s="107">
        <v>99999</v>
      </c>
      <c r="B6246" s="108" t="s">
        <v>4383</v>
      </c>
      <c r="C6246" s="108" t="s">
        <v>4383</v>
      </c>
      <c r="D6246" s="107">
        <v>99999</v>
      </c>
      <c r="E6246" s="108" t="s">
        <v>132</v>
      </c>
      <c r="F6246" s="108" t="s">
        <v>924</v>
      </c>
      <c r="G6246" s="108" t="s">
        <v>605</v>
      </c>
      <c r="H6246" s="108" t="s">
        <v>961</v>
      </c>
      <c r="I6246" s="108" t="s">
        <v>734</v>
      </c>
      <c r="J6246" s="109">
        <v>84278.884999999995</v>
      </c>
      <c r="K6246" s="107">
        <v>2020</v>
      </c>
      <c r="L6246" s="98"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98" t="b">
        <f t="shared" si="97"/>
        <v>0</v>
      </c>
    </row>
    <row r="6247" spans="1:13">
      <c r="A6247" s="107">
        <v>99999</v>
      </c>
      <c r="B6247" s="108" t="s">
        <v>4383</v>
      </c>
      <c r="C6247" s="108" t="s">
        <v>4383</v>
      </c>
      <c r="D6247" s="107">
        <v>99999</v>
      </c>
      <c r="E6247" s="108" t="s">
        <v>3</v>
      </c>
      <c r="F6247" s="108" t="s">
        <v>603</v>
      </c>
      <c r="G6247" s="108" t="s">
        <v>605</v>
      </c>
      <c r="H6247" s="108" t="s">
        <v>606</v>
      </c>
      <c r="I6247" s="108" t="s">
        <v>607</v>
      </c>
      <c r="J6247" s="109">
        <v>176114.46</v>
      </c>
      <c r="K6247" s="107">
        <v>2020</v>
      </c>
      <c r="L6247" s="98"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98" t="b">
        <f t="shared" si="97"/>
        <v>1</v>
      </c>
    </row>
    <row r="6248" spans="1:13">
      <c r="A6248" s="107">
        <v>99999</v>
      </c>
      <c r="B6248" s="108" t="s">
        <v>4383</v>
      </c>
      <c r="C6248" s="108" t="s">
        <v>4383</v>
      </c>
      <c r="D6248" s="107">
        <v>99999</v>
      </c>
      <c r="E6248" s="108" t="s">
        <v>3</v>
      </c>
      <c r="F6248" s="108" t="s">
        <v>924</v>
      </c>
      <c r="G6248" s="108" t="s">
        <v>605</v>
      </c>
      <c r="H6248" s="108" t="s">
        <v>606</v>
      </c>
      <c r="I6248" s="108" t="s">
        <v>607</v>
      </c>
      <c r="J6248" s="109">
        <v>0</v>
      </c>
      <c r="K6248" s="107">
        <v>2020</v>
      </c>
      <c r="L6248" s="98"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98" t="b">
        <f t="shared" si="97"/>
        <v>0</v>
      </c>
    </row>
    <row r="6249" spans="1:13">
      <c r="A6249" s="107">
        <v>99999</v>
      </c>
      <c r="B6249" s="108" t="s">
        <v>4383</v>
      </c>
      <c r="C6249" s="108" t="s">
        <v>4383</v>
      </c>
      <c r="D6249" s="107">
        <v>99999</v>
      </c>
      <c r="E6249" s="108" t="s">
        <v>16</v>
      </c>
      <c r="F6249" s="108" t="s">
        <v>870</v>
      </c>
      <c r="G6249" s="108" t="s">
        <v>605</v>
      </c>
      <c r="H6249" s="108" t="s">
        <v>606</v>
      </c>
      <c r="I6249" s="108" t="s">
        <v>607</v>
      </c>
      <c r="J6249" s="109">
        <v>0</v>
      </c>
      <c r="K6249" s="107">
        <v>2020</v>
      </c>
      <c r="L6249" s="98"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98" t="b">
        <f t="shared" si="97"/>
        <v>1</v>
      </c>
    </row>
    <row r="6250" spans="1:13">
      <c r="A6250" s="107">
        <v>99999</v>
      </c>
      <c r="B6250" s="108" t="s">
        <v>4383</v>
      </c>
      <c r="C6250" s="108" t="s">
        <v>4383</v>
      </c>
      <c r="D6250" s="107">
        <v>99999</v>
      </c>
      <c r="E6250" s="108" t="s">
        <v>16</v>
      </c>
      <c r="F6250" s="108" t="s">
        <v>924</v>
      </c>
      <c r="G6250" s="108" t="s">
        <v>605</v>
      </c>
      <c r="H6250" s="108" t="s">
        <v>606</v>
      </c>
      <c r="I6250" s="108" t="s">
        <v>607</v>
      </c>
      <c r="J6250" s="109">
        <v>0</v>
      </c>
      <c r="K6250" s="107">
        <v>2020</v>
      </c>
      <c r="L6250" s="98"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98" t="b">
        <f t="shared" si="97"/>
        <v>0</v>
      </c>
    </row>
    <row r="6251" spans="1:13">
      <c r="A6251" s="107">
        <v>99999</v>
      </c>
      <c r="B6251" s="108" t="s">
        <v>4383</v>
      </c>
      <c r="C6251" s="108" t="s">
        <v>4383</v>
      </c>
      <c r="D6251" s="107">
        <v>99999</v>
      </c>
      <c r="E6251" s="108" t="s">
        <v>31</v>
      </c>
      <c r="F6251" s="108" t="s">
        <v>924</v>
      </c>
      <c r="G6251" s="108" t="s">
        <v>605</v>
      </c>
      <c r="H6251" s="108" t="s">
        <v>606</v>
      </c>
      <c r="I6251" s="108" t="s">
        <v>607</v>
      </c>
      <c r="J6251" s="109">
        <v>1579.5309999999999</v>
      </c>
      <c r="K6251" s="107">
        <v>2020</v>
      </c>
      <c r="L6251" s="98"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98" t="b">
        <f t="shared" si="97"/>
        <v>0</v>
      </c>
    </row>
    <row r="6252" spans="1:13">
      <c r="A6252" s="107">
        <v>99999</v>
      </c>
      <c r="B6252" s="108" t="s">
        <v>4383</v>
      </c>
      <c r="C6252" s="108" t="s">
        <v>4383</v>
      </c>
      <c r="D6252" s="107">
        <v>99999</v>
      </c>
      <c r="E6252" s="108" t="s">
        <v>35</v>
      </c>
      <c r="F6252" s="108" t="s">
        <v>603</v>
      </c>
      <c r="G6252" s="108" t="s">
        <v>605</v>
      </c>
      <c r="H6252" s="108" t="s">
        <v>606</v>
      </c>
      <c r="I6252" s="108" t="s">
        <v>607</v>
      </c>
      <c r="J6252" s="109">
        <v>0</v>
      </c>
      <c r="K6252" s="107">
        <v>2020</v>
      </c>
      <c r="L6252" s="98"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98" t="b">
        <f t="shared" si="97"/>
        <v>1</v>
      </c>
    </row>
    <row r="6253" spans="1:13">
      <c r="A6253" s="107">
        <v>99999</v>
      </c>
      <c r="B6253" s="108" t="s">
        <v>4383</v>
      </c>
      <c r="C6253" s="108" t="s">
        <v>4383</v>
      </c>
      <c r="D6253" s="107">
        <v>99999</v>
      </c>
      <c r="E6253" s="108" t="s">
        <v>35</v>
      </c>
      <c r="F6253" s="108" t="s">
        <v>924</v>
      </c>
      <c r="G6253" s="108" t="s">
        <v>605</v>
      </c>
      <c r="H6253" s="108" t="s">
        <v>606</v>
      </c>
      <c r="I6253" s="108" t="s">
        <v>607</v>
      </c>
      <c r="J6253" s="109">
        <v>103949.68</v>
      </c>
      <c r="K6253" s="107">
        <v>2020</v>
      </c>
      <c r="L6253" s="98"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98" t="b">
        <f t="shared" si="97"/>
        <v>0</v>
      </c>
    </row>
    <row r="6254" spans="1:13">
      <c r="A6254" s="107">
        <v>99999</v>
      </c>
      <c r="B6254" s="108" t="s">
        <v>4383</v>
      </c>
      <c r="C6254" s="108" t="s">
        <v>4383</v>
      </c>
      <c r="D6254" s="107">
        <v>99999</v>
      </c>
      <c r="E6254" s="108" t="s">
        <v>50</v>
      </c>
      <c r="F6254" s="108" t="s">
        <v>603</v>
      </c>
      <c r="G6254" s="108" t="s">
        <v>605</v>
      </c>
      <c r="H6254" s="108" t="s">
        <v>606</v>
      </c>
      <c r="I6254" s="108" t="s">
        <v>607</v>
      </c>
      <c r="J6254" s="109">
        <v>164.834</v>
      </c>
      <c r="K6254" s="107">
        <v>2020</v>
      </c>
      <c r="L6254" s="98"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98" t="b">
        <f t="shared" si="97"/>
        <v>1</v>
      </c>
    </row>
    <row r="6255" spans="1:13">
      <c r="A6255" s="107">
        <v>99999</v>
      </c>
      <c r="B6255" s="108" t="s">
        <v>4383</v>
      </c>
      <c r="C6255" s="108" t="s">
        <v>4383</v>
      </c>
      <c r="D6255" s="107">
        <v>99999</v>
      </c>
      <c r="E6255" s="108" t="s">
        <v>41</v>
      </c>
      <c r="F6255" s="108" t="s">
        <v>924</v>
      </c>
      <c r="G6255" s="108" t="s">
        <v>605</v>
      </c>
      <c r="H6255" s="108" t="s">
        <v>606</v>
      </c>
      <c r="I6255" s="108" t="s">
        <v>607</v>
      </c>
      <c r="J6255" s="109">
        <v>19679.370999999999</v>
      </c>
      <c r="K6255" s="107">
        <v>2020</v>
      </c>
      <c r="L6255" s="98"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98" t="b">
        <f t="shared" si="97"/>
        <v>0</v>
      </c>
    </row>
    <row r="6256" spans="1:13">
      <c r="A6256" s="107">
        <v>99999</v>
      </c>
      <c r="B6256" s="108" t="s">
        <v>4383</v>
      </c>
      <c r="C6256" s="108" t="s">
        <v>4383</v>
      </c>
      <c r="D6256" s="107">
        <v>99999</v>
      </c>
      <c r="E6256" s="108" t="s">
        <v>45</v>
      </c>
      <c r="F6256" s="108" t="s">
        <v>973</v>
      </c>
      <c r="G6256" s="108" t="s">
        <v>605</v>
      </c>
      <c r="H6256" s="108" t="s">
        <v>606</v>
      </c>
      <c r="I6256" s="108" t="s">
        <v>607</v>
      </c>
      <c r="J6256" s="109">
        <v>1271.2170000000001</v>
      </c>
      <c r="K6256" s="107">
        <v>2020</v>
      </c>
      <c r="L6256" s="98"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98" t="b">
        <f t="shared" si="97"/>
        <v>0</v>
      </c>
    </row>
    <row r="6257" spans="1:13">
      <c r="A6257" s="107">
        <v>99999</v>
      </c>
      <c r="B6257" s="108" t="s">
        <v>4383</v>
      </c>
      <c r="C6257" s="108" t="s">
        <v>4383</v>
      </c>
      <c r="D6257" s="107">
        <v>99999</v>
      </c>
      <c r="E6257" s="108" t="s">
        <v>45</v>
      </c>
      <c r="F6257" s="108" t="s">
        <v>924</v>
      </c>
      <c r="G6257" s="108" t="s">
        <v>605</v>
      </c>
      <c r="H6257" s="108" t="s">
        <v>606</v>
      </c>
      <c r="I6257" s="108" t="s">
        <v>607</v>
      </c>
      <c r="J6257" s="109">
        <v>315704.31</v>
      </c>
      <c r="K6257" s="107">
        <v>2020</v>
      </c>
      <c r="L6257" s="98"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98" t="b">
        <f t="shared" si="97"/>
        <v>0</v>
      </c>
    </row>
    <row r="6258" spans="1:13">
      <c r="A6258" s="107">
        <v>99999</v>
      </c>
      <c r="B6258" s="108" t="s">
        <v>4383</v>
      </c>
      <c r="C6258" s="108" t="s">
        <v>4383</v>
      </c>
      <c r="D6258" s="107">
        <v>99999</v>
      </c>
      <c r="E6258" s="108" t="s">
        <v>48</v>
      </c>
      <c r="F6258" s="108" t="s">
        <v>603</v>
      </c>
      <c r="G6258" s="108" t="s">
        <v>605</v>
      </c>
      <c r="H6258" s="108" t="s">
        <v>606</v>
      </c>
      <c r="I6258" s="108" t="s">
        <v>607</v>
      </c>
      <c r="J6258" s="109">
        <v>34584.637999999999</v>
      </c>
      <c r="K6258" s="107">
        <v>2020</v>
      </c>
      <c r="L6258" s="98"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98" t="b">
        <f t="shared" si="97"/>
        <v>1</v>
      </c>
    </row>
    <row r="6259" spans="1:13">
      <c r="A6259" s="107">
        <v>99999</v>
      </c>
      <c r="B6259" s="108" t="s">
        <v>4383</v>
      </c>
      <c r="C6259" s="108" t="s">
        <v>4383</v>
      </c>
      <c r="D6259" s="107">
        <v>99999</v>
      </c>
      <c r="E6259" s="108" t="s">
        <v>64</v>
      </c>
      <c r="F6259" s="108" t="s">
        <v>679</v>
      </c>
      <c r="G6259" s="108" t="s">
        <v>605</v>
      </c>
      <c r="H6259" s="108" t="s">
        <v>606</v>
      </c>
      <c r="I6259" s="108" t="s">
        <v>607</v>
      </c>
      <c r="J6259" s="109">
        <v>0</v>
      </c>
      <c r="K6259" s="107">
        <v>2020</v>
      </c>
      <c r="L6259" s="98"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98" t="b">
        <f t="shared" si="97"/>
        <v>1</v>
      </c>
    </row>
    <row r="6260" spans="1:13">
      <c r="A6260" s="107">
        <v>99999</v>
      </c>
      <c r="B6260" s="108" t="s">
        <v>4383</v>
      </c>
      <c r="C6260" s="108" t="s">
        <v>4383</v>
      </c>
      <c r="D6260" s="107">
        <v>99999</v>
      </c>
      <c r="E6260" s="108" t="s">
        <v>64</v>
      </c>
      <c r="F6260" s="108" t="s">
        <v>924</v>
      </c>
      <c r="G6260" s="108" t="s">
        <v>605</v>
      </c>
      <c r="H6260" s="108" t="s">
        <v>606</v>
      </c>
      <c r="I6260" s="108" t="s">
        <v>607</v>
      </c>
      <c r="J6260" s="109">
        <v>12542.675999999999</v>
      </c>
      <c r="K6260" s="107">
        <v>2020</v>
      </c>
      <c r="L6260" s="98"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98" t="b">
        <f t="shared" si="97"/>
        <v>0</v>
      </c>
    </row>
    <row r="6261" spans="1:13">
      <c r="A6261" s="107">
        <v>99999</v>
      </c>
      <c r="B6261" s="108" t="s">
        <v>4383</v>
      </c>
      <c r="C6261" s="108" t="s">
        <v>4383</v>
      </c>
      <c r="D6261" s="107">
        <v>99999</v>
      </c>
      <c r="E6261" s="108" t="s">
        <v>73</v>
      </c>
      <c r="F6261" s="108" t="s">
        <v>603</v>
      </c>
      <c r="G6261" s="108" t="s">
        <v>605</v>
      </c>
      <c r="H6261" s="108" t="s">
        <v>606</v>
      </c>
      <c r="I6261" s="108" t="s">
        <v>607</v>
      </c>
      <c r="J6261" s="109">
        <v>18259.936000000002</v>
      </c>
      <c r="K6261" s="107">
        <v>2020</v>
      </c>
      <c r="L6261" s="98"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98" t="b">
        <f t="shared" si="97"/>
        <v>1</v>
      </c>
    </row>
    <row r="6262" spans="1:13">
      <c r="A6262" s="107">
        <v>99999</v>
      </c>
      <c r="B6262" s="108" t="s">
        <v>4383</v>
      </c>
      <c r="C6262" s="108" t="s">
        <v>4383</v>
      </c>
      <c r="D6262" s="107">
        <v>99999</v>
      </c>
      <c r="E6262" s="108" t="s">
        <v>73</v>
      </c>
      <c r="F6262" s="108" t="s">
        <v>924</v>
      </c>
      <c r="G6262" s="108" t="s">
        <v>605</v>
      </c>
      <c r="H6262" s="108" t="s">
        <v>606</v>
      </c>
      <c r="I6262" s="108" t="s">
        <v>607</v>
      </c>
      <c r="J6262" s="109">
        <v>828.76199999999994</v>
      </c>
      <c r="K6262" s="107">
        <v>2020</v>
      </c>
      <c r="L6262" s="98"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98" t="b">
        <f t="shared" si="97"/>
        <v>0</v>
      </c>
    </row>
    <row r="6263" spans="1:13">
      <c r="A6263" s="107">
        <v>99999</v>
      </c>
      <c r="B6263" s="108" t="s">
        <v>4383</v>
      </c>
      <c r="C6263" s="108" t="s">
        <v>4383</v>
      </c>
      <c r="D6263" s="107">
        <v>99999</v>
      </c>
      <c r="E6263" s="108" t="s">
        <v>76</v>
      </c>
      <c r="F6263" s="108" t="s">
        <v>603</v>
      </c>
      <c r="G6263" s="108" t="s">
        <v>605</v>
      </c>
      <c r="H6263" s="108" t="s">
        <v>606</v>
      </c>
      <c r="I6263" s="108" t="s">
        <v>607</v>
      </c>
      <c r="J6263" s="109">
        <v>0</v>
      </c>
      <c r="K6263" s="107">
        <v>2020</v>
      </c>
      <c r="L6263" s="98"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98" t="b">
        <f t="shared" si="97"/>
        <v>1</v>
      </c>
    </row>
    <row r="6264" spans="1:13">
      <c r="A6264" s="107">
        <v>99999</v>
      </c>
      <c r="B6264" s="108" t="s">
        <v>4383</v>
      </c>
      <c r="C6264" s="108" t="s">
        <v>4383</v>
      </c>
      <c r="D6264" s="107">
        <v>99999</v>
      </c>
      <c r="E6264" s="108" t="s">
        <v>76</v>
      </c>
      <c r="F6264" s="108" t="s">
        <v>603</v>
      </c>
      <c r="G6264" s="108" t="s">
        <v>605</v>
      </c>
      <c r="H6264" s="108" t="s">
        <v>606</v>
      </c>
      <c r="I6264" s="108" t="s">
        <v>607</v>
      </c>
      <c r="J6264" s="109">
        <v>0</v>
      </c>
      <c r="K6264" s="107">
        <v>2020</v>
      </c>
      <c r="L6264" s="98"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98" t="b">
        <f t="shared" si="97"/>
        <v>1</v>
      </c>
    </row>
    <row r="6265" spans="1:13">
      <c r="A6265" s="107">
        <v>99999</v>
      </c>
      <c r="B6265" s="108" t="s">
        <v>4383</v>
      </c>
      <c r="C6265" s="108" t="s">
        <v>4383</v>
      </c>
      <c r="D6265" s="107">
        <v>99999</v>
      </c>
      <c r="E6265" s="108" t="s">
        <v>84</v>
      </c>
      <c r="F6265" s="108" t="s">
        <v>603</v>
      </c>
      <c r="G6265" s="108" t="s">
        <v>605</v>
      </c>
      <c r="H6265" s="108" t="s">
        <v>606</v>
      </c>
      <c r="I6265" s="108" t="s">
        <v>607</v>
      </c>
      <c r="J6265" s="109">
        <v>0</v>
      </c>
      <c r="K6265" s="107">
        <v>2020</v>
      </c>
      <c r="L6265" s="98"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98" t="b">
        <f t="shared" si="97"/>
        <v>1</v>
      </c>
    </row>
    <row r="6266" spans="1:13">
      <c r="A6266" s="107">
        <v>99999</v>
      </c>
      <c r="B6266" s="108" t="s">
        <v>4383</v>
      </c>
      <c r="C6266" s="108" t="s">
        <v>4383</v>
      </c>
      <c r="D6266" s="107">
        <v>99999</v>
      </c>
      <c r="E6266" s="108" t="s">
        <v>86</v>
      </c>
      <c r="F6266" s="108" t="s">
        <v>924</v>
      </c>
      <c r="G6266" s="108" t="s">
        <v>605</v>
      </c>
      <c r="H6266" s="108" t="s">
        <v>606</v>
      </c>
      <c r="I6266" s="108" t="s">
        <v>607</v>
      </c>
      <c r="J6266" s="109">
        <v>4822.9570000000003</v>
      </c>
      <c r="K6266" s="107">
        <v>2020</v>
      </c>
      <c r="L6266" s="98"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98" t="b">
        <f t="shared" si="97"/>
        <v>0</v>
      </c>
    </row>
    <row r="6267" spans="1:13">
      <c r="A6267" s="107">
        <v>99999</v>
      </c>
      <c r="B6267" s="108" t="s">
        <v>4383</v>
      </c>
      <c r="C6267" s="108" t="s">
        <v>4383</v>
      </c>
      <c r="D6267" s="107">
        <v>99999</v>
      </c>
      <c r="E6267" s="108" t="s">
        <v>104</v>
      </c>
      <c r="F6267" s="108" t="s">
        <v>870</v>
      </c>
      <c r="G6267" s="108" t="s">
        <v>605</v>
      </c>
      <c r="H6267" s="108" t="s">
        <v>606</v>
      </c>
      <c r="I6267" s="108" t="s">
        <v>607</v>
      </c>
      <c r="J6267" s="109">
        <v>0</v>
      </c>
      <c r="K6267" s="107">
        <v>2020</v>
      </c>
      <c r="L6267" s="98"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98" t="b">
        <f t="shared" si="97"/>
        <v>1</v>
      </c>
    </row>
    <row r="6268" spans="1:13">
      <c r="A6268" s="107">
        <v>99999</v>
      </c>
      <c r="B6268" s="108" t="s">
        <v>4383</v>
      </c>
      <c r="C6268" s="108" t="s">
        <v>4383</v>
      </c>
      <c r="D6268" s="107">
        <v>99999</v>
      </c>
      <c r="E6268" s="108" t="s">
        <v>104</v>
      </c>
      <c r="F6268" s="108" t="s">
        <v>924</v>
      </c>
      <c r="G6268" s="108" t="s">
        <v>605</v>
      </c>
      <c r="H6268" s="108" t="s">
        <v>606</v>
      </c>
      <c r="I6268" s="108" t="s">
        <v>607</v>
      </c>
      <c r="J6268" s="109">
        <v>2336.386</v>
      </c>
      <c r="K6268" s="107">
        <v>2020</v>
      </c>
      <c r="L6268" s="98"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98" t="b">
        <f t="shared" si="97"/>
        <v>0</v>
      </c>
    </row>
    <row r="6269" spans="1:13">
      <c r="A6269" s="107">
        <v>99999</v>
      </c>
      <c r="B6269" s="108" t="s">
        <v>4383</v>
      </c>
      <c r="C6269" s="108" t="s">
        <v>4383</v>
      </c>
      <c r="D6269" s="107">
        <v>99999</v>
      </c>
      <c r="E6269" s="108" t="s">
        <v>102</v>
      </c>
      <c r="F6269" s="108" t="s">
        <v>679</v>
      </c>
      <c r="G6269" s="108" t="s">
        <v>605</v>
      </c>
      <c r="H6269" s="108" t="s">
        <v>606</v>
      </c>
      <c r="I6269" s="108" t="s">
        <v>607</v>
      </c>
      <c r="J6269" s="109">
        <v>0</v>
      </c>
      <c r="K6269" s="107">
        <v>2020</v>
      </c>
      <c r="L6269" s="98"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98" t="b">
        <f t="shared" si="97"/>
        <v>1</v>
      </c>
    </row>
    <row r="6270" spans="1:13">
      <c r="A6270" s="107">
        <v>99999</v>
      </c>
      <c r="B6270" s="108" t="s">
        <v>4383</v>
      </c>
      <c r="C6270" s="108" t="s">
        <v>4383</v>
      </c>
      <c r="D6270" s="107">
        <v>99999</v>
      </c>
      <c r="E6270" s="108" t="s">
        <v>110</v>
      </c>
      <c r="F6270" s="108" t="s">
        <v>603</v>
      </c>
      <c r="G6270" s="108" t="s">
        <v>605</v>
      </c>
      <c r="H6270" s="108" t="s">
        <v>606</v>
      </c>
      <c r="I6270" s="108" t="s">
        <v>607</v>
      </c>
      <c r="J6270" s="109">
        <v>64182.326000000001</v>
      </c>
      <c r="K6270" s="107">
        <v>2020</v>
      </c>
      <c r="L6270" s="98"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98" t="b">
        <f t="shared" si="97"/>
        <v>1</v>
      </c>
    </row>
    <row r="6271" spans="1:13">
      <c r="A6271" s="107">
        <v>99999</v>
      </c>
      <c r="B6271" s="108" t="s">
        <v>4383</v>
      </c>
      <c r="C6271" s="108" t="s">
        <v>4383</v>
      </c>
      <c r="D6271" s="107">
        <v>99999</v>
      </c>
      <c r="E6271" s="108" t="s">
        <v>110</v>
      </c>
      <c r="F6271" s="108" t="s">
        <v>870</v>
      </c>
      <c r="G6271" s="108" t="s">
        <v>605</v>
      </c>
      <c r="H6271" s="108" t="s">
        <v>606</v>
      </c>
      <c r="I6271" s="108" t="s">
        <v>607</v>
      </c>
      <c r="J6271" s="109">
        <v>0</v>
      </c>
      <c r="K6271" s="107">
        <v>2020</v>
      </c>
      <c r="L6271" s="98"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98" t="b">
        <f t="shared" si="97"/>
        <v>1</v>
      </c>
    </row>
    <row r="6272" spans="1:13">
      <c r="A6272" s="107">
        <v>99999</v>
      </c>
      <c r="B6272" s="108" t="s">
        <v>4383</v>
      </c>
      <c r="C6272" s="108" t="s">
        <v>4383</v>
      </c>
      <c r="D6272" s="107">
        <v>99999</v>
      </c>
      <c r="E6272" s="108" t="s">
        <v>110</v>
      </c>
      <c r="F6272" s="108" t="s">
        <v>924</v>
      </c>
      <c r="G6272" s="108" t="s">
        <v>605</v>
      </c>
      <c r="H6272" s="108" t="s">
        <v>606</v>
      </c>
      <c r="I6272" s="108" t="s">
        <v>607</v>
      </c>
      <c r="J6272" s="109">
        <v>0</v>
      </c>
      <c r="K6272" s="107">
        <v>2020</v>
      </c>
      <c r="L6272" s="98"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98" t="b">
        <f t="shared" si="97"/>
        <v>0</v>
      </c>
    </row>
    <row r="6273" spans="1:13">
      <c r="A6273" s="107">
        <v>99999</v>
      </c>
      <c r="B6273" s="108" t="s">
        <v>4383</v>
      </c>
      <c r="C6273" s="108" t="s">
        <v>4383</v>
      </c>
      <c r="D6273" s="107">
        <v>99999</v>
      </c>
      <c r="E6273" s="108" t="s">
        <v>118</v>
      </c>
      <c r="F6273" s="108" t="s">
        <v>679</v>
      </c>
      <c r="G6273" s="108" t="s">
        <v>605</v>
      </c>
      <c r="H6273" s="108" t="s">
        <v>606</v>
      </c>
      <c r="I6273" s="108" t="s">
        <v>607</v>
      </c>
      <c r="J6273" s="109">
        <v>0</v>
      </c>
      <c r="K6273" s="107">
        <v>2020</v>
      </c>
      <c r="L6273" s="98"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98" t="b">
        <f t="shared" si="97"/>
        <v>1</v>
      </c>
    </row>
    <row r="6274" spans="1:13">
      <c r="A6274" s="107">
        <v>99999</v>
      </c>
      <c r="B6274" s="108" t="s">
        <v>4383</v>
      </c>
      <c r="C6274" s="108" t="s">
        <v>4383</v>
      </c>
      <c r="D6274" s="107">
        <v>99999</v>
      </c>
      <c r="E6274" s="108" t="s">
        <v>118</v>
      </c>
      <c r="F6274" s="108" t="s">
        <v>870</v>
      </c>
      <c r="G6274" s="108" t="s">
        <v>605</v>
      </c>
      <c r="H6274" s="108" t="s">
        <v>606</v>
      </c>
      <c r="I6274" s="108" t="s">
        <v>607</v>
      </c>
      <c r="J6274" s="109">
        <v>0</v>
      </c>
      <c r="K6274" s="107">
        <v>2020</v>
      </c>
      <c r="L6274" s="98"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98" t="b">
        <f t="shared" si="97"/>
        <v>1</v>
      </c>
    </row>
    <row r="6275" spans="1:13">
      <c r="A6275" s="107">
        <v>99999</v>
      </c>
      <c r="B6275" s="108" t="s">
        <v>4383</v>
      </c>
      <c r="C6275" s="108" t="s">
        <v>4383</v>
      </c>
      <c r="D6275" s="107">
        <v>99999</v>
      </c>
      <c r="E6275" s="108" t="s">
        <v>118</v>
      </c>
      <c r="F6275" s="108" t="s">
        <v>924</v>
      </c>
      <c r="G6275" s="108" t="s">
        <v>605</v>
      </c>
      <c r="H6275" s="108" t="s">
        <v>606</v>
      </c>
      <c r="I6275" s="108" t="s">
        <v>607</v>
      </c>
      <c r="J6275" s="109">
        <v>0</v>
      </c>
      <c r="K6275" s="107">
        <v>2020</v>
      </c>
      <c r="L6275" s="98"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98" t="b">
        <f t="shared" si="97"/>
        <v>0</v>
      </c>
    </row>
    <row r="6276" spans="1:13">
      <c r="A6276" s="107">
        <v>99999</v>
      </c>
      <c r="B6276" s="108" t="s">
        <v>4383</v>
      </c>
      <c r="C6276" s="108" t="s">
        <v>4383</v>
      </c>
      <c r="D6276" s="107">
        <v>99999</v>
      </c>
      <c r="E6276" s="108" t="s">
        <v>123</v>
      </c>
      <c r="F6276" s="108" t="s">
        <v>603</v>
      </c>
      <c r="G6276" s="108" t="s">
        <v>605</v>
      </c>
      <c r="H6276" s="108" t="s">
        <v>606</v>
      </c>
      <c r="I6276" s="108" t="s">
        <v>607</v>
      </c>
      <c r="J6276" s="109">
        <v>0</v>
      </c>
      <c r="K6276" s="107">
        <v>2020</v>
      </c>
      <c r="L6276" s="98"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98" t="b">
        <f t="shared" si="97"/>
        <v>1</v>
      </c>
    </row>
    <row r="6277" spans="1:13">
      <c r="A6277" s="107">
        <v>99999</v>
      </c>
      <c r="B6277" s="108" t="s">
        <v>4383</v>
      </c>
      <c r="C6277" s="108" t="s">
        <v>4383</v>
      </c>
      <c r="D6277" s="107">
        <v>99999</v>
      </c>
      <c r="E6277" s="108" t="s">
        <v>129</v>
      </c>
      <c r="F6277" s="108" t="s">
        <v>924</v>
      </c>
      <c r="G6277" s="108" t="s">
        <v>605</v>
      </c>
      <c r="H6277" s="108" t="s">
        <v>606</v>
      </c>
      <c r="I6277" s="108" t="s">
        <v>607</v>
      </c>
      <c r="J6277" s="109">
        <v>0</v>
      </c>
      <c r="K6277" s="107">
        <v>2020</v>
      </c>
      <c r="L6277" s="98"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98" t="b">
        <f t="shared" si="97"/>
        <v>0</v>
      </c>
    </row>
    <row r="6278" spans="1:13">
      <c r="A6278" s="107">
        <v>99999</v>
      </c>
      <c r="B6278" s="108" t="s">
        <v>4383</v>
      </c>
      <c r="C6278" s="108" t="s">
        <v>4383</v>
      </c>
      <c r="D6278" s="107">
        <v>99999</v>
      </c>
      <c r="E6278" s="108" t="s">
        <v>140</v>
      </c>
      <c r="F6278" s="108" t="s">
        <v>603</v>
      </c>
      <c r="G6278" s="108" t="s">
        <v>605</v>
      </c>
      <c r="H6278" s="108" t="s">
        <v>606</v>
      </c>
      <c r="I6278" s="108" t="s">
        <v>607</v>
      </c>
      <c r="J6278" s="109">
        <v>0</v>
      </c>
      <c r="K6278" s="107">
        <v>2020</v>
      </c>
      <c r="L6278" s="98"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98" t="b">
        <f t="shared" si="97"/>
        <v>1</v>
      </c>
    </row>
    <row r="6279" spans="1:13">
      <c r="A6279" s="107">
        <v>99999</v>
      </c>
      <c r="B6279" s="108" t="s">
        <v>4383</v>
      </c>
      <c r="C6279" s="108" t="s">
        <v>4383</v>
      </c>
      <c r="D6279" s="107">
        <v>99999</v>
      </c>
      <c r="E6279" s="108" t="s">
        <v>140</v>
      </c>
      <c r="F6279" s="108" t="s">
        <v>1570</v>
      </c>
      <c r="G6279" s="108" t="s">
        <v>605</v>
      </c>
      <c r="H6279" s="108" t="s">
        <v>606</v>
      </c>
      <c r="I6279" s="108" t="s">
        <v>607</v>
      </c>
      <c r="J6279" s="109">
        <v>0</v>
      </c>
      <c r="K6279" s="107">
        <v>2020</v>
      </c>
      <c r="L6279" s="98"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98" t="b">
        <f t="shared" si="97"/>
        <v>0</v>
      </c>
    </row>
    <row r="6280" spans="1:13">
      <c r="A6280" s="107">
        <v>99999</v>
      </c>
      <c r="B6280" s="108" t="s">
        <v>4383</v>
      </c>
      <c r="C6280" s="108" t="s">
        <v>4383</v>
      </c>
      <c r="D6280" s="107">
        <v>99999</v>
      </c>
      <c r="E6280" s="108" t="s">
        <v>140</v>
      </c>
      <c r="F6280" s="108" t="s">
        <v>924</v>
      </c>
      <c r="G6280" s="108" t="s">
        <v>605</v>
      </c>
      <c r="H6280" s="108" t="s">
        <v>606</v>
      </c>
      <c r="I6280" s="108" t="s">
        <v>607</v>
      </c>
      <c r="J6280" s="109">
        <v>0</v>
      </c>
      <c r="K6280" s="107">
        <v>2020</v>
      </c>
      <c r="L6280" s="98"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98"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07">
        <v>99999</v>
      </c>
      <c r="B6281" s="108" t="s">
        <v>4383</v>
      </c>
      <c r="C6281" s="108" t="s">
        <v>4383</v>
      </c>
      <c r="D6281" s="107">
        <v>99999</v>
      </c>
      <c r="E6281" s="108" t="s">
        <v>143</v>
      </c>
      <c r="F6281" s="108" t="s">
        <v>924</v>
      </c>
      <c r="G6281" s="108" t="s">
        <v>605</v>
      </c>
      <c r="H6281" s="108" t="s">
        <v>606</v>
      </c>
      <c r="I6281" s="108" t="s">
        <v>607</v>
      </c>
      <c r="J6281" s="109">
        <v>0</v>
      </c>
      <c r="K6281" s="107">
        <v>2020</v>
      </c>
      <c r="L6281" s="98"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98" t="b">
        <f t="shared" si="98"/>
        <v>0</v>
      </c>
    </row>
    <row r="6282" spans="1:13">
      <c r="A6282" s="107">
        <v>99999</v>
      </c>
      <c r="B6282" s="108" t="s">
        <v>4383</v>
      </c>
      <c r="C6282" s="108" t="s">
        <v>4383</v>
      </c>
      <c r="D6282" s="107">
        <v>99999</v>
      </c>
      <c r="E6282" s="108" t="s">
        <v>148</v>
      </c>
      <c r="F6282" s="108" t="s">
        <v>603</v>
      </c>
      <c r="G6282" s="108" t="s">
        <v>605</v>
      </c>
      <c r="H6282" s="108" t="s">
        <v>606</v>
      </c>
      <c r="I6282" s="108" t="s">
        <v>607</v>
      </c>
      <c r="J6282" s="109">
        <v>0</v>
      </c>
      <c r="K6282" s="107">
        <v>2020</v>
      </c>
      <c r="L6282" s="98"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98" t="b">
        <f t="shared" si="98"/>
        <v>1</v>
      </c>
    </row>
    <row r="6283" spans="1:13">
      <c r="A6283" s="107">
        <v>99999</v>
      </c>
      <c r="B6283" s="108" t="s">
        <v>4383</v>
      </c>
      <c r="C6283" s="108" t="s">
        <v>4383</v>
      </c>
      <c r="D6283" s="107">
        <v>99999</v>
      </c>
      <c r="E6283" s="108" t="s">
        <v>148</v>
      </c>
      <c r="F6283" s="108" t="s">
        <v>924</v>
      </c>
      <c r="G6283" s="108" t="s">
        <v>605</v>
      </c>
      <c r="H6283" s="108" t="s">
        <v>606</v>
      </c>
      <c r="I6283" s="108" t="s">
        <v>607</v>
      </c>
      <c r="J6283" s="109">
        <v>0</v>
      </c>
      <c r="K6283" s="107">
        <v>2020</v>
      </c>
      <c r="L6283" s="98"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98" t="b">
        <f t="shared" si="98"/>
        <v>0</v>
      </c>
    </row>
    <row r="6284" spans="1:13">
      <c r="A6284" s="107">
        <v>99999</v>
      </c>
      <c r="B6284" s="108" t="s">
        <v>4383</v>
      </c>
      <c r="C6284" s="108" t="s">
        <v>4383</v>
      </c>
      <c r="D6284" s="107">
        <v>99999</v>
      </c>
      <c r="E6284" s="108" t="s">
        <v>3</v>
      </c>
      <c r="F6284" s="108" t="s">
        <v>924</v>
      </c>
      <c r="G6284" s="108" t="s">
        <v>605</v>
      </c>
      <c r="H6284" s="108" t="s">
        <v>1463</v>
      </c>
      <c r="I6284" s="108" t="s">
        <v>786</v>
      </c>
      <c r="J6284" s="109">
        <v>1214260</v>
      </c>
      <c r="K6284" s="107">
        <v>2020</v>
      </c>
      <c r="L6284" s="98"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98" t="b">
        <f t="shared" si="98"/>
        <v>0</v>
      </c>
    </row>
    <row r="6285" spans="1:13">
      <c r="A6285" s="107">
        <v>99999</v>
      </c>
      <c r="B6285" s="108" t="s">
        <v>4383</v>
      </c>
      <c r="C6285" s="108" t="s">
        <v>4383</v>
      </c>
      <c r="D6285" s="107">
        <v>99999</v>
      </c>
      <c r="E6285" s="108" t="s">
        <v>14</v>
      </c>
      <c r="F6285" s="108" t="s">
        <v>924</v>
      </c>
      <c r="G6285" s="108" t="s">
        <v>605</v>
      </c>
      <c r="H6285" s="108" t="s">
        <v>1463</v>
      </c>
      <c r="I6285" s="108" t="s">
        <v>786</v>
      </c>
      <c r="J6285" s="109">
        <v>466122.05</v>
      </c>
      <c r="K6285" s="107">
        <v>2020</v>
      </c>
      <c r="L6285" s="98"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98" t="b">
        <f t="shared" si="98"/>
        <v>0</v>
      </c>
    </row>
    <row r="6286" spans="1:13">
      <c r="A6286" s="107">
        <v>99999</v>
      </c>
      <c r="B6286" s="108" t="s">
        <v>4383</v>
      </c>
      <c r="C6286" s="108" t="s">
        <v>4383</v>
      </c>
      <c r="D6286" s="107">
        <v>99999</v>
      </c>
      <c r="E6286" s="108" t="s">
        <v>31</v>
      </c>
      <c r="F6286" s="108" t="s">
        <v>924</v>
      </c>
      <c r="G6286" s="108" t="s">
        <v>605</v>
      </c>
      <c r="H6286" s="108" t="s">
        <v>1463</v>
      </c>
      <c r="I6286" s="108" t="s">
        <v>786</v>
      </c>
      <c r="J6286" s="109">
        <v>752072.07</v>
      </c>
      <c r="K6286" s="107">
        <v>2020</v>
      </c>
      <c r="L6286" s="98"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98" t="b">
        <f t="shared" si="98"/>
        <v>0</v>
      </c>
    </row>
    <row r="6287" spans="1:13">
      <c r="A6287" s="107">
        <v>99999</v>
      </c>
      <c r="B6287" s="108" t="s">
        <v>4383</v>
      </c>
      <c r="C6287" s="108" t="s">
        <v>4383</v>
      </c>
      <c r="D6287" s="107">
        <v>99999</v>
      </c>
      <c r="E6287" s="108" t="s">
        <v>35</v>
      </c>
      <c r="F6287" s="108" t="s">
        <v>924</v>
      </c>
      <c r="G6287" s="108" t="s">
        <v>605</v>
      </c>
      <c r="H6287" s="108" t="s">
        <v>1463</v>
      </c>
      <c r="I6287" s="108" t="s">
        <v>786</v>
      </c>
      <c r="J6287" s="109">
        <v>1741782.2</v>
      </c>
      <c r="K6287" s="107">
        <v>2020</v>
      </c>
      <c r="L6287" s="98"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98" t="b">
        <f t="shared" si="98"/>
        <v>0</v>
      </c>
    </row>
    <row r="6288" spans="1:13">
      <c r="A6288" s="107">
        <v>99999</v>
      </c>
      <c r="B6288" s="108" t="s">
        <v>4383</v>
      </c>
      <c r="C6288" s="108" t="s">
        <v>4383</v>
      </c>
      <c r="D6288" s="107">
        <v>99999</v>
      </c>
      <c r="E6288" s="108" t="s">
        <v>59</v>
      </c>
      <c r="F6288" s="108" t="s">
        <v>924</v>
      </c>
      <c r="G6288" s="108" t="s">
        <v>605</v>
      </c>
      <c r="H6288" s="108" t="s">
        <v>1463</v>
      </c>
      <c r="I6288" s="108" t="s">
        <v>786</v>
      </c>
      <c r="J6288" s="109">
        <v>201653.85</v>
      </c>
      <c r="K6288" s="107">
        <v>2020</v>
      </c>
      <c r="L6288" s="98"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98" t="b">
        <f t="shared" si="98"/>
        <v>0</v>
      </c>
    </row>
    <row r="6289" spans="1:13">
      <c r="A6289" s="107">
        <v>99999</v>
      </c>
      <c r="B6289" s="108" t="s">
        <v>4383</v>
      </c>
      <c r="C6289" s="108" t="s">
        <v>4383</v>
      </c>
      <c r="D6289" s="107">
        <v>99999</v>
      </c>
      <c r="E6289" s="108" t="s">
        <v>62</v>
      </c>
      <c r="F6289" s="108" t="s">
        <v>924</v>
      </c>
      <c r="G6289" s="108" t="s">
        <v>605</v>
      </c>
      <c r="H6289" s="108" t="s">
        <v>1463</v>
      </c>
      <c r="I6289" s="108" t="s">
        <v>786</v>
      </c>
      <c r="J6289" s="109">
        <v>942627.28</v>
      </c>
      <c r="K6289" s="107">
        <v>2020</v>
      </c>
      <c r="L6289" s="98"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98" t="b">
        <f t="shared" si="98"/>
        <v>0</v>
      </c>
    </row>
    <row r="6290" spans="1:13">
      <c r="A6290" s="107">
        <v>99999</v>
      </c>
      <c r="B6290" s="108" t="s">
        <v>4383</v>
      </c>
      <c r="C6290" s="108" t="s">
        <v>4383</v>
      </c>
      <c r="D6290" s="107">
        <v>99999</v>
      </c>
      <c r="E6290" s="108" t="s">
        <v>64</v>
      </c>
      <c r="F6290" s="108" t="s">
        <v>924</v>
      </c>
      <c r="G6290" s="108" t="s">
        <v>605</v>
      </c>
      <c r="H6290" s="108" t="s">
        <v>1463</v>
      </c>
      <c r="I6290" s="108" t="s">
        <v>786</v>
      </c>
      <c r="J6290" s="109">
        <v>458251.46</v>
      </c>
      <c r="K6290" s="107">
        <v>2020</v>
      </c>
      <c r="L6290" s="98"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98" t="b">
        <f t="shared" si="98"/>
        <v>0</v>
      </c>
    </row>
    <row r="6291" spans="1:13">
      <c r="A6291" s="107">
        <v>99999</v>
      </c>
      <c r="B6291" s="108" t="s">
        <v>4383</v>
      </c>
      <c r="C6291" s="108" t="s">
        <v>4383</v>
      </c>
      <c r="D6291" s="107">
        <v>99999</v>
      </c>
      <c r="E6291" s="108" t="s">
        <v>73</v>
      </c>
      <c r="F6291" s="108" t="s">
        <v>924</v>
      </c>
      <c r="G6291" s="108" t="s">
        <v>605</v>
      </c>
      <c r="H6291" s="108" t="s">
        <v>1463</v>
      </c>
      <c r="I6291" s="108" t="s">
        <v>786</v>
      </c>
      <c r="J6291" s="109">
        <v>204189.85</v>
      </c>
      <c r="K6291" s="107">
        <v>2020</v>
      </c>
      <c r="L6291" s="98"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98" t="b">
        <f t="shared" si="98"/>
        <v>0</v>
      </c>
    </row>
    <row r="6292" spans="1:13">
      <c r="A6292" s="107">
        <v>99999</v>
      </c>
      <c r="B6292" s="108" t="s">
        <v>4383</v>
      </c>
      <c r="C6292" s="108" t="s">
        <v>4383</v>
      </c>
      <c r="D6292" s="107">
        <v>99999</v>
      </c>
      <c r="E6292" s="108" t="s">
        <v>80</v>
      </c>
      <c r="F6292" s="108" t="s">
        <v>924</v>
      </c>
      <c r="G6292" s="108" t="s">
        <v>605</v>
      </c>
      <c r="H6292" s="108" t="s">
        <v>1463</v>
      </c>
      <c r="I6292" s="108" t="s">
        <v>786</v>
      </c>
      <c r="J6292" s="109">
        <v>209715.99</v>
      </c>
      <c r="K6292" s="107">
        <v>2020</v>
      </c>
      <c r="L6292" s="98"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98" t="b">
        <f t="shared" si="98"/>
        <v>0</v>
      </c>
    </row>
    <row r="6293" spans="1:13">
      <c r="A6293" s="107">
        <v>99999</v>
      </c>
      <c r="B6293" s="108" t="s">
        <v>4383</v>
      </c>
      <c r="C6293" s="108" t="s">
        <v>4383</v>
      </c>
      <c r="D6293" s="107">
        <v>99999</v>
      </c>
      <c r="E6293" s="108" t="s">
        <v>104</v>
      </c>
      <c r="F6293" s="108" t="s">
        <v>924</v>
      </c>
      <c r="G6293" s="108" t="s">
        <v>605</v>
      </c>
      <c r="H6293" s="108" t="s">
        <v>1463</v>
      </c>
      <c r="I6293" s="108" t="s">
        <v>786</v>
      </c>
      <c r="J6293" s="109">
        <v>192400.52</v>
      </c>
      <c r="K6293" s="107">
        <v>2020</v>
      </c>
      <c r="L6293" s="98"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98" t="b">
        <f t="shared" si="98"/>
        <v>0</v>
      </c>
    </row>
    <row r="6294" spans="1:13">
      <c r="A6294" s="107">
        <v>99999</v>
      </c>
      <c r="B6294" s="108" t="s">
        <v>4383</v>
      </c>
      <c r="C6294" s="108" t="s">
        <v>4383</v>
      </c>
      <c r="D6294" s="107">
        <v>99999</v>
      </c>
      <c r="E6294" s="108" t="s">
        <v>115</v>
      </c>
      <c r="F6294" s="108" t="s">
        <v>924</v>
      </c>
      <c r="G6294" s="108" t="s">
        <v>605</v>
      </c>
      <c r="H6294" s="108" t="s">
        <v>1463</v>
      </c>
      <c r="I6294" s="108" t="s">
        <v>786</v>
      </c>
      <c r="J6294" s="109">
        <v>95257.986999999994</v>
      </c>
      <c r="K6294" s="107">
        <v>2020</v>
      </c>
      <c r="L6294" s="98"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98" t="b">
        <f t="shared" si="98"/>
        <v>0</v>
      </c>
    </row>
    <row r="6295" spans="1:13">
      <c r="A6295" s="107">
        <v>99999</v>
      </c>
      <c r="B6295" s="108" t="s">
        <v>4383</v>
      </c>
      <c r="C6295" s="108" t="s">
        <v>4383</v>
      </c>
      <c r="D6295" s="107">
        <v>99999</v>
      </c>
      <c r="E6295" s="108" t="s">
        <v>118</v>
      </c>
      <c r="F6295" s="108" t="s">
        <v>924</v>
      </c>
      <c r="G6295" s="108" t="s">
        <v>605</v>
      </c>
      <c r="H6295" s="108" t="s">
        <v>1463</v>
      </c>
      <c r="I6295" s="108" t="s">
        <v>786</v>
      </c>
      <c r="J6295" s="109">
        <v>55354.296999999999</v>
      </c>
      <c r="K6295" s="107">
        <v>2020</v>
      </c>
      <c r="L6295" s="98"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98" t="b">
        <f t="shared" si="98"/>
        <v>0</v>
      </c>
    </row>
    <row r="6296" spans="1:13">
      <c r="A6296" s="107">
        <v>99999</v>
      </c>
      <c r="B6296" s="108" t="s">
        <v>4383</v>
      </c>
      <c r="C6296" s="108" t="s">
        <v>4383</v>
      </c>
      <c r="D6296" s="107">
        <v>99999</v>
      </c>
      <c r="E6296" s="108" t="s">
        <v>123</v>
      </c>
      <c r="F6296" s="108" t="s">
        <v>924</v>
      </c>
      <c r="G6296" s="108" t="s">
        <v>605</v>
      </c>
      <c r="H6296" s="108" t="s">
        <v>1463</v>
      </c>
      <c r="I6296" s="108" t="s">
        <v>786</v>
      </c>
      <c r="J6296" s="109">
        <v>188542.98</v>
      </c>
      <c r="K6296" s="107">
        <v>2020</v>
      </c>
      <c r="L6296" s="98"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98" t="b">
        <f t="shared" si="98"/>
        <v>0</v>
      </c>
    </row>
    <row r="6297" spans="1:13">
      <c r="A6297" s="107">
        <v>99999</v>
      </c>
      <c r="B6297" s="108" t="s">
        <v>4383</v>
      </c>
      <c r="C6297" s="108" t="s">
        <v>4383</v>
      </c>
      <c r="D6297" s="107">
        <v>99999</v>
      </c>
      <c r="E6297" s="108" t="s">
        <v>129</v>
      </c>
      <c r="F6297" s="108" t="s">
        <v>924</v>
      </c>
      <c r="G6297" s="108" t="s">
        <v>605</v>
      </c>
      <c r="H6297" s="108" t="s">
        <v>1463</v>
      </c>
      <c r="I6297" s="108" t="s">
        <v>786</v>
      </c>
      <c r="J6297" s="109">
        <v>168040.94</v>
      </c>
      <c r="K6297" s="107">
        <v>2020</v>
      </c>
      <c r="L6297" s="98"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98" t="b">
        <f t="shared" si="98"/>
        <v>0</v>
      </c>
    </row>
    <row r="6298" spans="1:13">
      <c r="A6298" s="107">
        <v>99999</v>
      </c>
      <c r="B6298" s="108" t="s">
        <v>4383</v>
      </c>
      <c r="C6298" s="108" t="s">
        <v>4383</v>
      </c>
      <c r="D6298" s="107">
        <v>99999</v>
      </c>
      <c r="E6298" s="108" t="s">
        <v>132</v>
      </c>
      <c r="F6298" s="108" t="s">
        <v>924</v>
      </c>
      <c r="G6298" s="108" t="s">
        <v>605</v>
      </c>
      <c r="H6298" s="108" t="s">
        <v>1463</v>
      </c>
      <c r="I6298" s="108" t="s">
        <v>786</v>
      </c>
      <c r="J6298" s="109">
        <v>655932.16000000003</v>
      </c>
      <c r="K6298" s="107">
        <v>2020</v>
      </c>
      <c r="L6298" s="98"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98" t="b">
        <f t="shared" si="98"/>
        <v>0</v>
      </c>
    </row>
    <row r="6299" spans="1:13">
      <c r="A6299" s="107">
        <v>99999</v>
      </c>
      <c r="B6299" s="108" t="s">
        <v>4383</v>
      </c>
      <c r="C6299" s="108" t="s">
        <v>4383</v>
      </c>
      <c r="D6299" s="107">
        <v>99999</v>
      </c>
      <c r="E6299" s="108" t="s">
        <v>143</v>
      </c>
      <c r="F6299" s="108" t="s">
        <v>924</v>
      </c>
      <c r="G6299" s="108" t="s">
        <v>605</v>
      </c>
      <c r="H6299" s="108" t="s">
        <v>1463</v>
      </c>
      <c r="I6299" s="108" t="s">
        <v>786</v>
      </c>
      <c r="J6299" s="109">
        <v>326666.94</v>
      </c>
      <c r="K6299" s="107">
        <v>2020</v>
      </c>
      <c r="L6299" s="98"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98" t="b">
        <f t="shared" si="98"/>
        <v>0</v>
      </c>
    </row>
    <row r="6300" spans="1:13">
      <c r="A6300" s="107">
        <v>99999</v>
      </c>
      <c r="B6300" s="108" t="s">
        <v>4383</v>
      </c>
      <c r="C6300" s="108" t="s">
        <v>4383</v>
      </c>
      <c r="D6300" s="107">
        <v>99999</v>
      </c>
      <c r="E6300" s="108" t="s">
        <v>148</v>
      </c>
      <c r="F6300" s="108" t="s">
        <v>924</v>
      </c>
      <c r="G6300" s="108" t="s">
        <v>605</v>
      </c>
      <c r="H6300" s="108" t="s">
        <v>1463</v>
      </c>
      <c r="I6300" s="108" t="s">
        <v>786</v>
      </c>
      <c r="J6300" s="109">
        <v>155022.06</v>
      </c>
      <c r="K6300" s="107">
        <v>2020</v>
      </c>
      <c r="L6300" s="98"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98" t="b">
        <f t="shared" si="98"/>
        <v>0</v>
      </c>
    </row>
    <row r="6301" spans="1:13">
      <c r="A6301" s="107">
        <v>99999</v>
      </c>
      <c r="B6301" s="108" t="s">
        <v>4383</v>
      </c>
      <c r="C6301" s="108" t="s">
        <v>4383</v>
      </c>
      <c r="D6301" s="107">
        <v>99999</v>
      </c>
      <c r="E6301" s="108" t="s">
        <v>6</v>
      </c>
      <c r="F6301" s="108" t="s">
        <v>870</v>
      </c>
      <c r="G6301" s="108" t="s">
        <v>605</v>
      </c>
      <c r="H6301" s="108" t="s">
        <v>612</v>
      </c>
      <c r="I6301" s="108" t="s">
        <v>612</v>
      </c>
      <c r="J6301" s="109">
        <v>0</v>
      </c>
      <c r="K6301" s="107">
        <v>2020</v>
      </c>
      <c r="L6301" s="98"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98" t="b">
        <f t="shared" si="98"/>
        <v>1</v>
      </c>
    </row>
    <row r="6302" spans="1:13">
      <c r="A6302" s="107">
        <v>99999</v>
      </c>
      <c r="B6302" s="108" t="s">
        <v>4383</v>
      </c>
      <c r="C6302" s="108" t="s">
        <v>4383</v>
      </c>
      <c r="D6302" s="107">
        <v>99999</v>
      </c>
      <c r="E6302" s="108" t="s">
        <v>3</v>
      </c>
      <c r="F6302" s="108" t="s">
        <v>924</v>
      </c>
      <c r="G6302" s="108" t="s">
        <v>605</v>
      </c>
      <c r="H6302" s="108" t="s">
        <v>612</v>
      </c>
      <c r="I6302" s="108" t="s">
        <v>612</v>
      </c>
      <c r="J6302" s="109">
        <v>722.83799999999997</v>
      </c>
      <c r="K6302" s="107">
        <v>2020</v>
      </c>
      <c r="L6302" s="98"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98" t="b">
        <f t="shared" si="98"/>
        <v>0</v>
      </c>
    </row>
    <row r="6303" spans="1:13">
      <c r="A6303" s="107">
        <v>99999</v>
      </c>
      <c r="B6303" s="108" t="s">
        <v>4383</v>
      </c>
      <c r="C6303" s="108" t="s">
        <v>4383</v>
      </c>
      <c r="D6303" s="107">
        <v>99999</v>
      </c>
      <c r="E6303" s="108" t="s">
        <v>14</v>
      </c>
      <c r="F6303" s="108" t="s">
        <v>924</v>
      </c>
      <c r="G6303" s="108" t="s">
        <v>605</v>
      </c>
      <c r="H6303" s="108" t="s">
        <v>612</v>
      </c>
      <c r="I6303" s="108" t="s">
        <v>612</v>
      </c>
      <c r="J6303" s="109">
        <v>204.43</v>
      </c>
      <c r="K6303" s="107">
        <v>2020</v>
      </c>
      <c r="L6303" s="98"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98" t="b">
        <f t="shared" si="98"/>
        <v>0</v>
      </c>
    </row>
    <row r="6304" spans="1:13">
      <c r="A6304" s="107">
        <v>99999</v>
      </c>
      <c r="B6304" s="108" t="s">
        <v>4383</v>
      </c>
      <c r="C6304" s="108" t="s">
        <v>4383</v>
      </c>
      <c r="D6304" s="107">
        <v>99999</v>
      </c>
      <c r="E6304" s="108" t="s">
        <v>16</v>
      </c>
      <c r="F6304" s="108" t="s">
        <v>679</v>
      </c>
      <c r="G6304" s="108" t="s">
        <v>605</v>
      </c>
      <c r="H6304" s="108" t="s">
        <v>612</v>
      </c>
      <c r="I6304" s="108" t="s">
        <v>612</v>
      </c>
      <c r="J6304" s="109">
        <v>0</v>
      </c>
      <c r="K6304" s="107">
        <v>2020</v>
      </c>
      <c r="L6304" s="98"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98" t="b">
        <f t="shared" si="98"/>
        <v>1</v>
      </c>
    </row>
    <row r="6305" spans="1:13">
      <c r="A6305" s="107">
        <v>99999</v>
      </c>
      <c r="B6305" s="108" t="s">
        <v>4383</v>
      </c>
      <c r="C6305" s="108" t="s">
        <v>4383</v>
      </c>
      <c r="D6305" s="107">
        <v>99999</v>
      </c>
      <c r="E6305" s="108" t="s">
        <v>16</v>
      </c>
      <c r="F6305" s="108" t="s">
        <v>870</v>
      </c>
      <c r="G6305" s="108" t="s">
        <v>605</v>
      </c>
      <c r="H6305" s="108" t="s">
        <v>612</v>
      </c>
      <c r="I6305" s="108" t="s">
        <v>612</v>
      </c>
      <c r="J6305" s="109">
        <v>0</v>
      </c>
      <c r="K6305" s="107">
        <v>2020</v>
      </c>
      <c r="L6305" s="98"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98" t="b">
        <f t="shared" si="98"/>
        <v>1</v>
      </c>
    </row>
    <row r="6306" spans="1:13">
      <c r="A6306" s="107">
        <v>99999</v>
      </c>
      <c r="B6306" s="108" t="s">
        <v>4383</v>
      </c>
      <c r="C6306" s="108" t="s">
        <v>4383</v>
      </c>
      <c r="D6306" s="107">
        <v>99999</v>
      </c>
      <c r="E6306" s="108" t="s">
        <v>16</v>
      </c>
      <c r="F6306" s="108" t="s">
        <v>1570</v>
      </c>
      <c r="G6306" s="108" t="s">
        <v>605</v>
      </c>
      <c r="H6306" s="108" t="s">
        <v>612</v>
      </c>
      <c r="I6306" s="108" t="s">
        <v>612</v>
      </c>
      <c r="J6306" s="109">
        <v>0</v>
      </c>
      <c r="K6306" s="107">
        <v>2020</v>
      </c>
      <c r="L6306" s="98"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98" t="b">
        <f t="shared" si="98"/>
        <v>0</v>
      </c>
    </row>
    <row r="6307" spans="1:13">
      <c r="A6307" s="107">
        <v>99999</v>
      </c>
      <c r="B6307" s="108" t="s">
        <v>4383</v>
      </c>
      <c r="C6307" s="108" t="s">
        <v>4383</v>
      </c>
      <c r="D6307" s="107">
        <v>99999</v>
      </c>
      <c r="E6307" s="108" t="s">
        <v>16</v>
      </c>
      <c r="F6307" s="108" t="s">
        <v>924</v>
      </c>
      <c r="G6307" s="108" t="s">
        <v>605</v>
      </c>
      <c r="H6307" s="108" t="s">
        <v>612</v>
      </c>
      <c r="I6307" s="108" t="s">
        <v>612</v>
      </c>
      <c r="J6307" s="109">
        <v>0</v>
      </c>
      <c r="K6307" s="107">
        <v>2020</v>
      </c>
      <c r="L6307" s="98"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98" t="b">
        <f t="shared" si="98"/>
        <v>0</v>
      </c>
    </row>
    <row r="6308" spans="1:13">
      <c r="A6308" s="107">
        <v>99999</v>
      </c>
      <c r="B6308" s="108" t="s">
        <v>4383</v>
      </c>
      <c r="C6308" s="108" t="s">
        <v>4383</v>
      </c>
      <c r="D6308" s="107">
        <v>99999</v>
      </c>
      <c r="E6308" s="108" t="s">
        <v>21</v>
      </c>
      <c r="F6308" s="108" t="s">
        <v>603</v>
      </c>
      <c r="G6308" s="108" t="s">
        <v>605</v>
      </c>
      <c r="H6308" s="108" t="s">
        <v>612</v>
      </c>
      <c r="I6308" s="108" t="s">
        <v>612</v>
      </c>
      <c r="J6308" s="109">
        <v>0</v>
      </c>
      <c r="K6308" s="107">
        <v>2020</v>
      </c>
      <c r="L6308" s="98"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98" t="b">
        <f t="shared" si="98"/>
        <v>1</v>
      </c>
    </row>
    <row r="6309" spans="1:13">
      <c r="A6309" s="107">
        <v>99999</v>
      </c>
      <c r="B6309" s="108" t="s">
        <v>4383</v>
      </c>
      <c r="C6309" s="108" t="s">
        <v>4383</v>
      </c>
      <c r="D6309" s="107">
        <v>99999</v>
      </c>
      <c r="E6309" s="108" t="s">
        <v>24</v>
      </c>
      <c r="F6309" s="108" t="s">
        <v>679</v>
      </c>
      <c r="G6309" s="108" t="s">
        <v>605</v>
      </c>
      <c r="H6309" s="108" t="s">
        <v>612</v>
      </c>
      <c r="I6309" s="108" t="s">
        <v>612</v>
      </c>
      <c r="J6309" s="109">
        <v>115.11199999999999</v>
      </c>
      <c r="K6309" s="107">
        <v>2020</v>
      </c>
      <c r="L6309" s="98"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98" t="b">
        <f t="shared" si="98"/>
        <v>1</v>
      </c>
    </row>
    <row r="6310" spans="1:13">
      <c r="A6310" s="107">
        <v>99999</v>
      </c>
      <c r="B6310" s="108" t="s">
        <v>4383</v>
      </c>
      <c r="C6310" s="108" t="s">
        <v>4383</v>
      </c>
      <c r="D6310" s="107">
        <v>99999</v>
      </c>
      <c r="E6310" s="108" t="s">
        <v>28</v>
      </c>
      <c r="F6310" s="108" t="s">
        <v>679</v>
      </c>
      <c r="G6310" s="108" t="s">
        <v>605</v>
      </c>
      <c r="H6310" s="108" t="s">
        <v>612</v>
      </c>
      <c r="I6310" s="108" t="s">
        <v>612</v>
      </c>
      <c r="J6310" s="109">
        <v>40.049999999999997</v>
      </c>
      <c r="K6310" s="107">
        <v>2020</v>
      </c>
      <c r="L6310" s="98"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98" t="b">
        <f t="shared" si="98"/>
        <v>1</v>
      </c>
    </row>
    <row r="6311" spans="1:13">
      <c r="A6311" s="107">
        <v>99999</v>
      </c>
      <c r="B6311" s="108" t="s">
        <v>4383</v>
      </c>
      <c r="C6311" s="108" t="s">
        <v>4383</v>
      </c>
      <c r="D6311" s="107">
        <v>99999</v>
      </c>
      <c r="E6311" s="108" t="s">
        <v>31</v>
      </c>
      <c r="F6311" s="108" t="s">
        <v>924</v>
      </c>
      <c r="G6311" s="108" t="s">
        <v>605</v>
      </c>
      <c r="H6311" s="108" t="s">
        <v>612</v>
      </c>
      <c r="I6311" s="108" t="s">
        <v>612</v>
      </c>
      <c r="J6311" s="109">
        <v>132.792</v>
      </c>
      <c r="K6311" s="107">
        <v>2020</v>
      </c>
      <c r="L6311" s="98"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98" t="b">
        <f t="shared" si="98"/>
        <v>0</v>
      </c>
    </row>
    <row r="6312" spans="1:13">
      <c r="A6312" s="107">
        <v>99999</v>
      </c>
      <c r="B6312" s="108" t="s">
        <v>4383</v>
      </c>
      <c r="C6312" s="108" t="s">
        <v>4383</v>
      </c>
      <c r="D6312" s="107">
        <v>99999</v>
      </c>
      <c r="E6312" s="108" t="s">
        <v>35</v>
      </c>
      <c r="F6312" s="108" t="s">
        <v>603</v>
      </c>
      <c r="G6312" s="108" t="s">
        <v>605</v>
      </c>
      <c r="H6312" s="108" t="s">
        <v>612</v>
      </c>
      <c r="I6312" s="108" t="s">
        <v>612</v>
      </c>
      <c r="J6312" s="109">
        <v>0</v>
      </c>
      <c r="K6312" s="107">
        <v>2020</v>
      </c>
      <c r="L6312" s="98"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98" t="b">
        <f t="shared" si="98"/>
        <v>1</v>
      </c>
    </row>
    <row r="6313" spans="1:13">
      <c r="A6313" s="107">
        <v>99999</v>
      </c>
      <c r="B6313" s="108" t="s">
        <v>4383</v>
      </c>
      <c r="C6313" s="108" t="s">
        <v>4383</v>
      </c>
      <c r="D6313" s="107">
        <v>99999</v>
      </c>
      <c r="E6313" s="108" t="s">
        <v>35</v>
      </c>
      <c r="F6313" s="108" t="s">
        <v>924</v>
      </c>
      <c r="G6313" s="108" t="s">
        <v>605</v>
      </c>
      <c r="H6313" s="108" t="s">
        <v>612</v>
      </c>
      <c r="I6313" s="108" t="s">
        <v>612</v>
      </c>
      <c r="J6313" s="109">
        <v>7520.4650000000001</v>
      </c>
      <c r="K6313" s="107">
        <v>2020</v>
      </c>
      <c r="L6313" s="98"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98" t="b">
        <f t="shared" si="98"/>
        <v>0</v>
      </c>
    </row>
    <row r="6314" spans="1:13">
      <c r="A6314" s="107">
        <v>99999</v>
      </c>
      <c r="B6314" s="108" t="s">
        <v>4383</v>
      </c>
      <c r="C6314" s="108" t="s">
        <v>4383</v>
      </c>
      <c r="D6314" s="107">
        <v>99999</v>
      </c>
      <c r="E6314" s="108" t="s">
        <v>38</v>
      </c>
      <c r="F6314" s="108" t="s">
        <v>603</v>
      </c>
      <c r="G6314" s="108" t="s">
        <v>605</v>
      </c>
      <c r="H6314" s="108" t="s">
        <v>612</v>
      </c>
      <c r="I6314" s="108" t="s">
        <v>612</v>
      </c>
      <c r="J6314" s="109">
        <v>0</v>
      </c>
      <c r="K6314" s="107">
        <v>2020</v>
      </c>
      <c r="L6314" s="98"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98" t="b">
        <f t="shared" si="98"/>
        <v>1</v>
      </c>
    </row>
    <row r="6315" spans="1:13">
      <c r="A6315" s="107">
        <v>99999</v>
      </c>
      <c r="B6315" s="108" t="s">
        <v>4383</v>
      </c>
      <c r="C6315" s="108" t="s">
        <v>4383</v>
      </c>
      <c r="D6315" s="107">
        <v>99999</v>
      </c>
      <c r="E6315" s="108" t="s">
        <v>50</v>
      </c>
      <c r="F6315" s="108" t="s">
        <v>603</v>
      </c>
      <c r="G6315" s="108" t="s">
        <v>605</v>
      </c>
      <c r="H6315" s="108" t="s">
        <v>612</v>
      </c>
      <c r="I6315" s="108" t="s">
        <v>612</v>
      </c>
      <c r="J6315" s="109">
        <v>0</v>
      </c>
      <c r="K6315" s="107">
        <v>2020</v>
      </c>
      <c r="L6315" s="98"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98" t="b">
        <f t="shared" si="98"/>
        <v>1</v>
      </c>
    </row>
    <row r="6316" spans="1:13">
      <c r="A6316" s="107">
        <v>99999</v>
      </c>
      <c r="B6316" s="108" t="s">
        <v>4383</v>
      </c>
      <c r="C6316" s="108" t="s">
        <v>4383</v>
      </c>
      <c r="D6316" s="107">
        <v>99999</v>
      </c>
      <c r="E6316" s="108" t="s">
        <v>41</v>
      </c>
      <c r="F6316" s="108" t="s">
        <v>924</v>
      </c>
      <c r="G6316" s="108" t="s">
        <v>605</v>
      </c>
      <c r="H6316" s="108" t="s">
        <v>612</v>
      </c>
      <c r="I6316" s="108" t="s">
        <v>612</v>
      </c>
      <c r="J6316" s="109">
        <v>0</v>
      </c>
      <c r="K6316" s="107">
        <v>2020</v>
      </c>
      <c r="L6316" s="98"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98" t="b">
        <f t="shared" si="98"/>
        <v>0</v>
      </c>
    </row>
    <row r="6317" spans="1:13">
      <c r="A6317" s="107">
        <v>99999</v>
      </c>
      <c r="B6317" s="108" t="s">
        <v>4383</v>
      </c>
      <c r="C6317" s="108" t="s">
        <v>4383</v>
      </c>
      <c r="D6317" s="107">
        <v>99999</v>
      </c>
      <c r="E6317" s="108" t="s">
        <v>45</v>
      </c>
      <c r="F6317" s="108" t="s">
        <v>603</v>
      </c>
      <c r="G6317" s="108" t="s">
        <v>605</v>
      </c>
      <c r="H6317" s="108" t="s">
        <v>612</v>
      </c>
      <c r="I6317" s="108" t="s">
        <v>612</v>
      </c>
      <c r="J6317" s="109">
        <v>0</v>
      </c>
      <c r="K6317" s="107">
        <v>2020</v>
      </c>
      <c r="L6317" s="98"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98" t="b">
        <f t="shared" si="98"/>
        <v>1</v>
      </c>
    </row>
    <row r="6318" spans="1:13">
      <c r="A6318" s="107">
        <v>99999</v>
      </c>
      <c r="B6318" s="108" t="s">
        <v>4383</v>
      </c>
      <c r="C6318" s="108" t="s">
        <v>4383</v>
      </c>
      <c r="D6318" s="107">
        <v>99999</v>
      </c>
      <c r="E6318" s="108" t="s">
        <v>48</v>
      </c>
      <c r="F6318" s="108" t="s">
        <v>603</v>
      </c>
      <c r="G6318" s="108" t="s">
        <v>605</v>
      </c>
      <c r="H6318" s="108" t="s">
        <v>612</v>
      </c>
      <c r="I6318" s="108" t="s">
        <v>612</v>
      </c>
      <c r="J6318" s="109">
        <v>531.09299999999996</v>
      </c>
      <c r="K6318" s="107">
        <v>2020</v>
      </c>
      <c r="L6318" s="98"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98" t="b">
        <f t="shared" si="98"/>
        <v>1</v>
      </c>
    </row>
    <row r="6319" spans="1:13">
      <c r="A6319" s="107">
        <v>99999</v>
      </c>
      <c r="B6319" s="108" t="s">
        <v>4383</v>
      </c>
      <c r="C6319" s="108" t="s">
        <v>4383</v>
      </c>
      <c r="D6319" s="107">
        <v>99999</v>
      </c>
      <c r="E6319" s="108" t="s">
        <v>48</v>
      </c>
      <c r="F6319" s="108" t="s">
        <v>924</v>
      </c>
      <c r="G6319" s="108" t="s">
        <v>605</v>
      </c>
      <c r="H6319" s="108" t="s">
        <v>612</v>
      </c>
      <c r="I6319" s="108" t="s">
        <v>612</v>
      </c>
      <c r="J6319" s="109">
        <v>0</v>
      </c>
      <c r="K6319" s="107">
        <v>2020</v>
      </c>
      <c r="L6319" s="98"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98" t="b">
        <f t="shared" si="98"/>
        <v>0</v>
      </c>
    </row>
    <row r="6320" spans="1:13">
      <c r="A6320" s="107">
        <v>99999</v>
      </c>
      <c r="B6320" s="108" t="s">
        <v>4383</v>
      </c>
      <c r="C6320" s="108" t="s">
        <v>4383</v>
      </c>
      <c r="D6320" s="107">
        <v>99999</v>
      </c>
      <c r="E6320" s="108" t="s">
        <v>55</v>
      </c>
      <c r="F6320" s="108" t="s">
        <v>603</v>
      </c>
      <c r="G6320" s="108" t="s">
        <v>605</v>
      </c>
      <c r="H6320" s="108" t="s">
        <v>612</v>
      </c>
      <c r="I6320" s="108" t="s">
        <v>612</v>
      </c>
      <c r="J6320" s="109">
        <v>0</v>
      </c>
      <c r="K6320" s="107">
        <v>2020</v>
      </c>
      <c r="L6320" s="98"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98" t="b">
        <f t="shared" si="98"/>
        <v>1</v>
      </c>
    </row>
    <row r="6321" spans="1:13">
      <c r="A6321" s="107">
        <v>99999</v>
      </c>
      <c r="B6321" s="108" t="s">
        <v>4383</v>
      </c>
      <c r="C6321" s="108" t="s">
        <v>4383</v>
      </c>
      <c r="D6321" s="107">
        <v>99999</v>
      </c>
      <c r="E6321" s="108" t="s">
        <v>62</v>
      </c>
      <c r="F6321" s="108" t="s">
        <v>603</v>
      </c>
      <c r="G6321" s="108" t="s">
        <v>605</v>
      </c>
      <c r="H6321" s="108" t="s">
        <v>612</v>
      </c>
      <c r="I6321" s="108" t="s">
        <v>612</v>
      </c>
      <c r="J6321" s="109">
        <v>0</v>
      </c>
      <c r="K6321" s="107">
        <v>2020</v>
      </c>
      <c r="L6321" s="98"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98" t="b">
        <f t="shared" si="98"/>
        <v>1</v>
      </c>
    </row>
    <row r="6322" spans="1:13">
      <c r="A6322" s="107">
        <v>99999</v>
      </c>
      <c r="B6322" s="108" t="s">
        <v>4383</v>
      </c>
      <c r="C6322" s="108" t="s">
        <v>4383</v>
      </c>
      <c r="D6322" s="107">
        <v>99999</v>
      </c>
      <c r="E6322" s="108" t="s">
        <v>62</v>
      </c>
      <c r="F6322" s="108" t="s">
        <v>924</v>
      </c>
      <c r="G6322" s="108" t="s">
        <v>605</v>
      </c>
      <c r="H6322" s="108" t="s">
        <v>612</v>
      </c>
      <c r="I6322" s="108" t="s">
        <v>612</v>
      </c>
      <c r="J6322" s="109">
        <v>0</v>
      </c>
      <c r="K6322" s="107">
        <v>2020</v>
      </c>
      <c r="L6322" s="98"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98" t="b">
        <f t="shared" si="98"/>
        <v>0</v>
      </c>
    </row>
    <row r="6323" spans="1:13">
      <c r="A6323" s="107">
        <v>99999</v>
      </c>
      <c r="B6323" s="108" t="s">
        <v>4383</v>
      </c>
      <c r="C6323" s="108" t="s">
        <v>4383</v>
      </c>
      <c r="D6323" s="107">
        <v>99999</v>
      </c>
      <c r="E6323" s="108" t="s">
        <v>71</v>
      </c>
      <c r="F6323" s="108" t="s">
        <v>603</v>
      </c>
      <c r="G6323" s="108" t="s">
        <v>605</v>
      </c>
      <c r="H6323" s="108" t="s">
        <v>612</v>
      </c>
      <c r="I6323" s="108" t="s">
        <v>612</v>
      </c>
      <c r="J6323" s="109">
        <v>0</v>
      </c>
      <c r="K6323" s="107">
        <v>2020</v>
      </c>
      <c r="L6323" s="98"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98" t="b">
        <f t="shared" si="98"/>
        <v>1</v>
      </c>
    </row>
    <row r="6324" spans="1:13">
      <c r="A6324" s="107">
        <v>99999</v>
      </c>
      <c r="B6324" s="108" t="s">
        <v>4383</v>
      </c>
      <c r="C6324" s="108" t="s">
        <v>4383</v>
      </c>
      <c r="D6324" s="107">
        <v>99999</v>
      </c>
      <c r="E6324" s="108" t="s">
        <v>71</v>
      </c>
      <c r="F6324" s="108" t="s">
        <v>679</v>
      </c>
      <c r="G6324" s="108" t="s">
        <v>605</v>
      </c>
      <c r="H6324" s="108" t="s">
        <v>612</v>
      </c>
      <c r="I6324" s="108" t="s">
        <v>612</v>
      </c>
      <c r="J6324" s="109">
        <v>13.03</v>
      </c>
      <c r="K6324" s="107">
        <v>2020</v>
      </c>
      <c r="L6324" s="98"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98" t="b">
        <f t="shared" si="98"/>
        <v>1</v>
      </c>
    </row>
    <row r="6325" spans="1:13">
      <c r="A6325" s="107">
        <v>99999</v>
      </c>
      <c r="B6325" s="108" t="s">
        <v>4383</v>
      </c>
      <c r="C6325" s="108" t="s">
        <v>4383</v>
      </c>
      <c r="D6325" s="107">
        <v>99999</v>
      </c>
      <c r="E6325" s="108" t="s">
        <v>71</v>
      </c>
      <c r="F6325" s="108" t="s">
        <v>973</v>
      </c>
      <c r="G6325" s="108" t="s">
        <v>605</v>
      </c>
      <c r="H6325" s="108" t="s">
        <v>612</v>
      </c>
      <c r="I6325" s="108" t="s">
        <v>612</v>
      </c>
      <c r="J6325" s="109">
        <v>29.672000000000001</v>
      </c>
      <c r="K6325" s="107">
        <v>2020</v>
      </c>
      <c r="L6325" s="98"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98" t="b">
        <f t="shared" si="98"/>
        <v>0</v>
      </c>
    </row>
    <row r="6326" spans="1:13">
      <c r="A6326" s="107">
        <v>99999</v>
      </c>
      <c r="B6326" s="108" t="s">
        <v>4383</v>
      </c>
      <c r="C6326" s="108" t="s">
        <v>4383</v>
      </c>
      <c r="D6326" s="107">
        <v>99999</v>
      </c>
      <c r="E6326" s="108" t="s">
        <v>68</v>
      </c>
      <c r="F6326" s="108" t="s">
        <v>679</v>
      </c>
      <c r="G6326" s="108" t="s">
        <v>605</v>
      </c>
      <c r="H6326" s="108" t="s">
        <v>612</v>
      </c>
      <c r="I6326" s="108" t="s">
        <v>612</v>
      </c>
      <c r="J6326" s="109">
        <v>127.851</v>
      </c>
      <c r="K6326" s="107">
        <v>2020</v>
      </c>
      <c r="L6326" s="98"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98" t="b">
        <f t="shared" si="98"/>
        <v>1</v>
      </c>
    </row>
    <row r="6327" spans="1:13">
      <c r="A6327" s="107">
        <v>99999</v>
      </c>
      <c r="B6327" s="108" t="s">
        <v>4383</v>
      </c>
      <c r="C6327" s="108" t="s">
        <v>4383</v>
      </c>
      <c r="D6327" s="107">
        <v>99999</v>
      </c>
      <c r="E6327" s="108" t="s">
        <v>68</v>
      </c>
      <c r="F6327" s="108" t="s">
        <v>870</v>
      </c>
      <c r="G6327" s="108" t="s">
        <v>605</v>
      </c>
      <c r="H6327" s="108" t="s">
        <v>612</v>
      </c>
      <c r="I6327" s="108" t="s">
        <v>612</v>
      </c>
      <c r="J6327" s="109">
        <v>0</v>
      </c>
      <c r="K6327" s="107">
        <v>2020</v>
      </c>
      <c r="L6327" s="98"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98" t="b">
        <f t="shared" si="98"/>
        <v>1</v>
      </c>
    </row>
    <row r="6328" spans="1:13">
      <c r="A6328" s="107">
        <v>99999</v>
      </c>
      <c r="B6328" s="108" t="s">
        <v>4383</v>
      </c>
      <c r="C6328" s="108" t="s">
        <v>4383</v>
      </c>
      <c r="D6328" s="107">
        <v>99999</v>
      </c>
      <c r="E6328" s="108" t="s">
        <v>64</v>
      </c>
      <c r="F6328" s="108" t="s">
        <v>679</v>
      </c>
      <c r="G6328" s="108" t="s">
        <v>605</v>
      </c>
      <c r="H6328" s="108" t="s">
        <v>612</v>
      </c>
      <c r="I6328" s="108" t="s">
        <v>612</v>
      </c>
      <c r="J6328" s="109">
        <v>0</v>
      </c>
      <c r="K6328" s="107">
        <v>2020</v>
      </c>
      <c r="L6328" s="98"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98" t="b">
        <f t="shared" si="98"/>
        <v>1</v>
      </c>
    </row>
    <row r="6329" spans="1:13">
      <c r="A6329" s="107">
        <v>99999</v>
      </c>
      <c r="B6329" s="108" t="s">
        <v>4383</v>
      </c>
      <c r="C6329" s="108" t="s">
        <v>4383</v>
      </c>
      <c r="D6329" s="107">
        <v>99999</v>
      </c>
      <c r="E6329" s="108" t="s">
        <v>64</v>
      </c>
      <c r="F6329" s="108" t="s">
        <v>924</v>
      </c>
      <c r="G6329" s="108" t="s">
        <v>605</v>
      </c>
      <c r="H6329" s="108" t="s">
        <v>612</v>
      </c>
      <c r="I6329" s="108" t="s">
        <v>612</v>
      </c>
      <c r="J6329" s="109">
        <v>0</v>
      </c>
      <c r="K6329" s="107">
        <v>2020</v>
      </c>
      <c r="L6329" s="98"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98" t="b">
        <f t="shared" si="98"/>
        <v>0</v>
      </c>
    </row>
    <row r="6330" spans="1:13">
      <c r="A6330" s="107">
        <v>99999</v>
      </c>
      <c r="B6330" s="108" t="s">
        <v>4383</v>
      </c>
      <c r="C6330" s="108" t="s">
        <v>4383</v>
      </c>
      <c r="D6330" s="107">
        <v>99999</v>
      </c>
      <c r="E6330" s="108" t="s">
        <v>73</v>
      </c>
      <c r="F6330" s="108" t="s">
        <v>603</v>
      </c>
      <c r="G6330" s="108" t="s">
        <v>605</v>
      </c>
      <c r="H6330" s="108" t="s">
        <v>612</v>
      </c>
      <c r="I6330" s="108" t="s">
        <v>612</v>
      </c>
      <c r="J6330" s="109">
        <v>826.23199999999997</v>
      </c>
      <c r="K6330" s="107">
        <v>2020</v>
      </c>
      <c r="L6330" s="98"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98" t="b">
        <f t="shared" si="98"/>
        <v>1</v>
      </c>
    </row>
    <row r="6331" spans="1:13">
      <c r="A6331" s="107">
        <v>99999</v>
      </c>
      <c r="B6331" s="108" t="s">
        <v>4383</v>
      </c>
      <c r="C6331" s="108" t="s">
        <v>4383</v>
      </c>
      <c r="D6331" s="107">
        <v>99999</v>
      </c>
      <c r="E6331" s="108" t="s">
        <v>73</v>
      </c>
      <c r="F6331" s="108" t="s">
        <v>679</v>
      </c>
      <c r="G6331" s="108" t="s">
        <v>605</v>
      </c>
      <c r="H6331" s="108" t="s">
        <v>612</v>
      </c>
      <c r="I6331" s="108" t="s">
        <v>612</v>
      </c>
      <c r="J6331" s="109">
        <v>0</v>
      </c>
      <c r="K6331" s="107">
        <v>2020</v>
      </c>
      <c r="L6331" s="98"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98" t="b">
        <f t="shared" si="98"/>
        <v>1</v>
      </c>
    </row>
    <row r="6332" spans="1:13">
      <c r="A6332" s="107">
        <v>99999</v>
      </c>
      <c r="B6332" s="108" t="s">
        <v>4383</v>
      </c>
      <c r="C6332" s="108" t="s">
        <v>4383</v>
      </c>
      <c r="D6332" s="107">
        <v>99999</v>
      </c>
      <c r="E6332" s="108" t="s">
        <v>73</v>
      </c>
      <c r="F6332" s="108" t="s">
        <v>924</v>
      </c>
      <c r="G6332" s="108" t="s">
        <v>605</v>
      </c>
      <c r="H6332" s="108" t="s">
        <v>612</v>
      </c>
      <c r="I6332" s="108" t="s">
        <v>612</v>
      </c>
      <c r="J6332" s="109">
        <v>1.9810000000000001</v>
      </c>
      <c r="K6332" s="107">
        <v>2020</v>
      </c>
      <c r="L6332" s="98"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98" t="b">
        <f t="shared" si="98"/>
        <v>0</v>
      </c>
    </row>
    <row r="6333" spans="1:13">
      <c r="A6333" s="107">
        <v>99999</v>
      </c>
      <c r="B6333" s="108" t="s">
        <v>4383</v>
      </c>
      <c r="C6333" s="108" t="s">
        <v>4383</v>
      </c>
      <c r="D6333" s="107">
        <v>99999</v>
      </c>
      <c r="E6333" s="108" t="s">
        <v>76</v>
      </c>
      <c r="F6333" s="108" t="s">
        <v>603</v>
      </c>
      <c r="G6333" s="108" t="s">
        <v>605</v>
      </c>
      <c r="H6333" s="108" t="s">
        <v>612</v>
      </c>
      <c r="I6333" s="108" t="s">
        <v>612</v>
      </c>
      <c r="J6333" s="109">
        <v>1543.864</v>
      </c>
      <c r="K6333" s="107">
        <v>2020</v>
      </c>
      <c r="L6333" s="98"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98" t="b">
        <f t="shared" si="98"/>
        <v>1</v>
      </c>
    </row>
    <row r="6334" spans="1:13">
      <c r="A6334" s="107">
        <v>99999</v>
      </c>
      <c r="B6334" s="108" t="s">
        <v>4383</v>
      </c>
      <c r="C6334" s="108" t="s">
        <v>4383</v>
      </c>
      <c r="D6334" s="107">
        <v>99999</v>
      </c>
      <c r="E6334" s="108" t="s">
        <v>76</v>
      </c>
      <c r="F6334" s="108" t="s">
        <v>603</v>
      </c>
      <c r="G6334" s="108" t="s">
        <v>605</v>
      </c>
      <c r="H6334" s="108" t="s">
        <v>612</v>
      </c>
      <c r="I6334" s="108" t="s">
        <v>612</v>
      </c>
      <c r="J6334" s="109">
        <v>0</v>
      </c>
      <c r="K6334" s="107">
        <v>2020</v>
      </c>
      <c r="L6334" s="98"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98" t="b">
        <f t="shared" si="98"/>
        <v>1</v>
      </c>
    </row>
    <row r="6335" spans="1:13">
      <c r="A6335" s="107">
        <v>99999</v>
      </c>
      <c r="B6335" s="108" t="s">
        <v>4383</v>
      </c>
      <c r="C6335" s="108" t="s">
        <v>4383</v>
      </c>
      <c r="D6335" s="107">
        <v>99999</v>
      </c>
      <c r="E6335" s="108" t="s">
        <v>84</v>
      </c>
      <c r="F6335" s="108" t="s">
        <v>603</v>
      </c>
      <c r="G6335" s="108" t="s">
        <v>605</v>
      </c>
      <c r="H6335" s="108" t="s">
        <v>612</v>
      </c>
      <c r="I6335" s="108" t="s">
        <v>612</v>
      </c>
      <c r="J6335" s="109">
        <v>1295.433</v>
      </c>
      <c r="K6335" s="107">
        <v>2020</v>
      </c>
      <c r="L6335" s="98"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98" t="b">
        <f t="shared" si="98"/>
        <v>1</v>
      </c>
    </row>
    <row r="6336" spans="1:13">
      <c r="A6336" s="107">
        <v>99999</v>
      </c>
      <c r="B6336" s="108" t="s">
        <v>4383</v>
      </c>
      <c r="C6336" s="108" t="s">
        <v>4383</v>
      </c>
      <c r="D6336" s="107">
        <v>99999</v>
      </c>
      <c r="E6336" s="108" t="s">
        <v>80</v>
      </c>
      <c r="F6336" s="108" t="s">
        <v>603</v>
      </c>
      <c r="G6336" s="108" t="s">
        <v>605</v>
      </c>
      <c r="H6336" s="108" t="s">
        <v>612</v>
      </c>
      <c r="I6336" s="108" t="s">
        <v>612</v>
      </c>
      <c r="J6336" s="109">
        <v>0</v>
      </c>
      <c r="K6336" s="107">
        <v>2020</v>
      </c>
      <c r="L6336" s="98"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98" t="b">
        <f t="shared" si="98"/>
        <v>1</v>
      </c>
    </row>
    <row r="6337" spans="1:13">
      <c r="A6337" s="107">
        <v>99999</v>
      </c>
      <c r="B6337" s="108" t="s">
        <v>4383</v>
      </c>
      <c r="C6337" s="108" t="s">
        <v>4383</v>
      </c>
      <c r="D6337" s="107">
        <v>99999</v>
      </c>
      <c r="E6337" s="108" t="s">
        <v>86</v>
      </c>
      <c r="F6337" s="108" t="s">
        <v>679</v>
      </c>
      <c r="G6337" s="108" t="s">
        <v>605</v>
      </c>
      <c r="H6337" s="108" t="s">
        <v>612</v>
      </c>
      <c r="I6337" s="108" t="s">
        <v>612</v>
      </c>
      <c r="J6337" s="109">
        <v>428.22199999999998</v>
      </c>
      <c r="K6337" s="107">
        <v>2020</v>
      </c>
      <c r="L6337" s="98"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98" t="b">
        <f t="shared" si="98"/>
        <v>1</v>
      </c>
    </row>
    <row r="6338" spans="1:13">
      <c r="A6338" s="107">
        <v>99999</v>
      </c>
      <c r="B6338" s="108" t="s">
        <v>4383</v>
      </c>
      <c r="C6338" s="108" t="s">
        <v>4383</v>
      </c>
      <c r="D6338" s="107">
        <v>99999</v>
      </c>
      <c r="E6338" s="108" t="s">
        <v>104</v>
      </c>
      <c r="F6338" s="108" t="s">
        <v>870</v>
      </c>
      <c r="G6338" s="108" t="s">
        <v>605</v>
      </c>
      <c r="H6338" s="108" t="s">
        <v>612</v>
      </c>
      <c r="I6338" s="108" t="s">
        <v>612</v>
      </c>
      <c r="J6338" s="109">
        <v>0</v>
      </c>
      <c r="K6338" s="107">
        <v>2020</v>
      </c>
      <c r="L6338" s="98"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98" t="b">
        <f t="shared" si="98"/>
        <v>1</v>
      </c>
    </row>
    <row r="6339" spans="1:13">
      <c r="A6339" s="107">
        <v>99999</v>
      </c>
      <c r="B6339" s="108" t="s">
        <v>4383</v>
      </c>
      <c r="C6339" s="108" t="s">
        <v>4383</v>
      </c>
      <c r="D6339" s="107">
        <v>99999</v>
      </c>
      <c r="E6339" s="108" t="s">
        <v>104</v>
      </c>
      <c r="F6339" s="108" t="s">
        <v>924</v>
      </c>
      <c r="G6339" s="108" t="s">
        <v>605</v>
      </c>
      <c r="H6339" s="108" t="s">
        <v>612</v>
      </c>
      <c r="I6339" s="108" t="s">
        <v>612</v>
      </c>
      <c r="J6339" s="109">
        <v>1296.0719999999999</v>
      </c>
      <c r="K6339" s="107">
        <v>2020</v>
      </c>
      <c r="L6339" s="98"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98" t="b">
        <f t="shared" si="98"/>
        <v>0</v>
      </c>
    </row>
    <row r="6340" spans="1:13">
      <c r="A6340" s="107">
        <v>99999</v>
      </c>
      <c r="B6340" s="108" t="s">
        <v>4383</v>
      </c>
      <c r="C6340" s="108" t="s">
        <v>4383</v>
      </c>
      <c r="D6340" s="107">
        <v>99999</v>
      </c>
      <c r="E6340" s="108" t="s">
        <v>89</v>
      </c>
      <c r="F6340" s="108" t="s">
        <v>603</v>
      </c>
      <c r="G6340" s="108" t="s">
        <v>605</v>
      </c>
      <c r="H6340" s="108" t="s">
        <v>612</v>
      </c>
      <c r="I6340" s="108" t="s">
        <v>612</v>
      </c>
      <c r="J6340" s="109">
        <v>579.66300000000001</v>
      </c>
      <c r="K6340" s="107">
        <v>2020</v>
      </c>
      <c r="L6340" s="98"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98" t="b">
        <f t="shared" si="98"/>
        <v>1</v>
      </c>
    </row>
    <row r="6341" spans="1:13">
      <c r="A6341" s="107">
        <v>99999</v>
      </c>
      <c r="B6341" s="108" t="s">
        <v>4383</v>
      </c>
      <c r="C6341" s="108" t="s">
        <v>4383</v>
      </c>
      <c r="D6341" s="107">
        <v>99999</v>
      </c>
      <c r="E6341" s="108" t="s">
        <v>94</v>
      </c>
      <c r="F6341" s="108" t="s">
        <v>679</v>
      </c>
      <c r="G6341" s="108" t="s">
        <v>605</v>
      </c>
      <c r="H6341" s="108" t="s">
        <v>612</v>
      </c>
      <c r="I6341" s="108" t="s">
        <v>612</v>
      </c>
      <c r="J6341" s="109">
        <v>302.09199999999998</v>
      </c>
      <c r="K6341" s="107">
        <v>2020</v>
      </c>
      <c r="L6341" s="98"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98" t="b">
        <f t="shared" si="98"/>
        <v>1</v>
      </c>
    </row>
    <row r="6342" spans="1:13">
      <c r="A6342" s="107">
        <v>99999</v>
      </c>
      <c r="B6342" s="108" t="s">
        <v>4383</v>
      </c>
      <c r="C6342" s="108" t="s">
        <v>4383</v>
      </c>
      <c r="D6342" s="107">
        <v>99999</v>
      </c>
      <c r="E6342" s="108" t="s">
        <v>102</v>
      </c>
      <c r="F6342" s="108" t="s">
        <v>603</v>
      </c>
      <c r="G6342" s="108" t="s">
        <v>605</v>
      </c>
      <c r="H6342" s="108" t="s">
        <v>612</v>
      </c>
      <c r="I6342" s="108" t="s">
        <v>612</v>
      </c>
      <c r="J6342" s="109">
        <v>0</v>
      </c>
      <c r="K6342" s="107">
        <v>2020</v>
      </c>
      <c r="L6342" s="98"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98" t="b">
        <f t="shared" si="98"/>
        <v>1</v>
      </c>
    </row>
    <row r="6343" spans="1:13">
      <c r="A6343" s="107">
        <v>99999</v>
      </c>
      <c r="B6343" s="108" t="s">
        <v>4383</v>
      </c>
      <c r="C6343" s="108" t="s">
        <v>4383</v>
      </c>
      <c r="D6343" s="107">
        <v>99999</v>
      </c>
      <c r="E6343" s="108" t="s">
        <v>102</v>
      </c>
      <c r="F6343" s="108" t="s">
        <v>679</v>
      </c>
      <c r="G6343" s="108" t="s">
        <v>605</v>
      </c>
      <c r="H6343" s="108" t="s">
        <v>612</v>
      </c>
      <c r="I6343" s="108" t="s">
        <v>612</v>
      </c>
      <c r="J6343" s="109">
        <v>0</v>
      </c>
      <c r="K6343" s="107">
        <v>2020</v>
      </c>
      <c r="L6343" s="98"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98" t="b">
        <f t="shared" si="98"/>
        <v>1</v>
      </c>
    </row>
    <row r="6344" spans="1:13">
      <c r="A6344" s="107">
        <v>99999</v>
      </c>
      <c r="B6344" s="108" t="s">
        <v>4383</v>
      </c>
      <c r="C6344" s="108" t="s">
        <v>4383</v>
      </c>
      <c r="D6344" s="107">
        <v>99999</v>
      </c>
      <c r="E6344" s="108" t="s">
        <v>102</v>
      </c>
      <c r="F6344" s="108" t="s">
        <v>973</v>
      </c>
      <c r="G6344" s="108" t="s">
        <v>605</v>
      </c>
      <c r="H6344" s="108" t="s">
        <v>612</v>
      </c>
      <c r="I6344" s="108" t="s">
        <v>612</v>
      </c>
      <c r="J6344" s="109">
        <v>339.39100000000002</v>
      </c>
      <c r="K6344" s="107">
        <v>2020</v>
      </c>
      <c r="L6344" s="98"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98"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07">
        <v>99999</v>
      </c>
      <c r="B6345" s="108" t="s">
        <v>4383</v>
      </c>
      <c r="C6345" s="108" t="s">
        <v>4383</v>
      </c>
      <c r="D6345" s="107">
        <v>99999</v>
      </c>
      <c r="E6345" s="108" t="s">
        <v>110</v>
      </c>
      <c r="F6345" s="108" t="s">
        <v>679</v>
      </c>
      <c r="G6345" s="108" t="s">
        <v>605</v>
      </c>
      <c r="H6345" s="108" t="s">
        <v>612</v>
      </c>
      <c r="I6345" s="108" t="s">
        <v>612</v>
      </c>
      <c r="J6345" s="109">
        <v>3754.451</v>
      </c>
      <c r="K6345" s="107">
        <v>2020</v>
      </c>
      <c r="L6345" s="98"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98" t="b">
        <f t="shared" si="99"/>
        <v>1</v>
      </c>
    </row>
    <row r="6346" spans="1:13">
      <c r="A6346" s="107">
        <v>99999</v>
      </c>
      <c r="B6346" s="108" t="s">
        <v>4383</v>
      </c>
      <c r="C6346" s="108" t="s">
        <v>4383</v>
      </c>
      <c r="D6346" s="107">
        <v>99999</v>
      </c>
      <c r="E6346" s="108" t="s">
        <v>110</v>
      </c>
      <c r="F6346" s="108" t="s">
        <v>924</v>
      </c>
      <c r="G6346" s="108" t="s">
        <v>605</v>
      </c>
      <c r="H6346" s="108" t="s">
        <v>612</v>
      </c>
      <c r="I6346" s="108" t="s">
        <v>612</v>
      </c>
      <c r="J6346" s="109">
        <v>0</v>
      </c>
      <c r="K6346" s="107">
        <v>2020</v>
      </c>
      <c r="L6346" s="98"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98" t="b">
        <f t="shared" si="99"/>
        <v>0</v>
      </c>
    </row>
    <row r="6347" spans="1:13">
      <c r="A6347" s="107">
        <v>99999</v>
      </c>
      <c r="B6347" s="108" t="s">
        <v>4383</v>
      </c>
      <c r="C6347" s="108" t="s">
        <v>4383</v>
      </c>
      <c r="D6347" s="107">
        <v>99999</v>
      </c>
      <c r="E6347" s="108" t="s">
        <v>112</v>
      </c>
      <c r="F6347" s="108" t="s">
        <v>603</v>
      </c>
      <c r="G6347" s="108" t="s">
        <v>605</v>
      </c>
      <c r="H6347" s="108" t="s">
        <v>612</v>
      </c>
      <c r="I6347" s="108" t="s">
        <v>612</v>
      </c>
      <c r="J6347" s="109">
        <v>0</v>
      </c>
      <c r="K6347" s="107">
        <v>2020</v>
      </c>
      <c r="L6347" s="98"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98" t="b">
        <f t="shared" si="99"/>
        <v>1</v>
      </c>
    </row>
    <row r="6348" spans="1:13">
      <c r="A6348" s="107">
        <v>99999</v>
      </c>
      <c r="B6348" s="108" t="s">
        <v>4383</v>
      </c>
      <c r="C6348" s="108" t="s">
        <v>4383</v>
      </c>
      <c r="D6348" s="107">
        <v>99999</v>
      </c>
      <c r="E6348" s="108" t="s">
        <v>115</v>
      </c>
      <c r="F6348" s="108" t="s">
        <v>924</v>
      </c>
      <c r="G6348" s="108" t="s">
        <v>605</v>
      </c>
      <c r="H6348" s="108" t="s">
        <v>612</v>
      </c>
      <c r="I6348" s="108" t="s">
        <v>612</v>
      </c>
      <c r="J6348" s="109">
        <v>0</v>
      </c>
      <c r="K6348" s="107">
        <v>2020</v>
      </c>
      <c r="L6348" s="98"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98" t="b">
        <f t="shared" si="99"/>
        <v>0</v>
      </c>
    </row>
    <row r="6349" spans="1:13">
      <c r="A6349" s="107">
        <v>99999</v>
      </c>
      <c r="B6349" s="108" t="s">
        <v>4383</v>
      </c>
      <c r="C6349" s="108" t="s">
        <v>4383</v>
      </c>
      <c r="D6349" s="107">
        <v>99999</v>
      </c>
      <c r="E6349" s="108" t="s">
        <v>118</v>
      </c>
      <c r="F6349" s="108" t="s">
        <v>679</v>
      </c>
      <c r="G6349" s="108" t="s">
        <v>605</v>
      </c>
      <c r="H6349" s="108" t="s">
        <v>612</v>
      </c>
      <c r="I6349" s="108" t="s">
        <v>612</v>
      </c>
      <c r="J6349" s="109">
        <v>4971.0050000000001</v>
      </c>
      <c r="K6349" s="107">
        <v>2020</v>
      </c>
      <c r="L6349" s="98"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98" t="b">
        <f t="shared" si="99"/>
        <v>1</v>
      </c>
    </row>
    <row r="6350" spans="1:13">
      <c r="A6350" s="107">
        <v>99999</v>
      </c>
      <c r="B6350" s="108" t="s">
        <v>4383</v>
      </c>
      <c r="C6350" s="108" t="s">
        <v>4383</v>
      </c>
      <c r="D6350" s="107">
        <v>99999</v>
      </c>
      <c r="E6350" s="108" t="s">
        <v>118</v>
      </c>
      <c r="F6350" s="108" t="s">
        <v>870</v>
      </c>
      <c r="G6350" s="108" t="s">
        <v>605</v>
      </c>
      <c r="H6350" s="108" t="s">
        <v>612</v>
      </c>
      <c r="I6350" s="108" t="s">
        <v>612</v>
      </c>
      <c r="J6350" s="109">
        <v>6386.317</v>
      </c>
      <c r="K6350" s="107">
        <v>2020</v>
      </c>
      <c r="L6350" s="98"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98" t="b">
        <f t="shared" si="99"/>
        <v>1</v>
      </c>
    </row>
    <row r="6351" spans="1:13">
      <c r="A6351" s="107">
        <v>99999</v>
      </c>
      <c r="B6351" s="108" t="s">
        <v>4383</v>
      </c>
      <c r="C6351" s="108" t="s">
        <v>4383</v>
      </c>
      <c r="D6351" s="107">
        <v>99999</v>
      </c>
      <c r="E6351" s="108" t="s">
        <v>118</v>
      </c>
      <c r="F6351" s="108" t="s">
        <v>924</v>
      </c>
      <c r="G6351" s="108" t="s">
        <v>605</v>
      </c>
      <c r="H6351" s="108" t="s">
        <v>612</v>
      </c>
      <c r="I6351" s="108" t="s">
        <v>612</v>
      </c>
      <c r="J6351" s="109">
        <v>0</v>
      </c>
      <c r="K6351" s="107">
        <v>2020</v>
      </c>
      <c r="L6351" s="98"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98" t="b">
        <f t="shared" si="99"/>
        <v>0</v>
      </c>
    </row>
    <row r="6352" spans="1:13">
      <c r="A6352" s="107">
        <v>99999</v>
      </c>
      <c r="B6352" s="108" t="s">
        <v>4383</v>
      </c>
      <c r="C6352" s="108" t="s">
        <v>4383</v>
      </c>
      <c r="D6352" s="107">
        <v>99999</v>
      </c>
      <c r="E6352" s="108" t="s">
        <v>123</v>
      </c>
      <c r="F6352" s="108" t="s">
        <v>603</v>
      </c>
      <c r="G6352" s="108" t="s">
        <v>605</v>
      </c>
      <c r="H6352" s="108" t="s">
        <v>612</v>
      </c>
      <c r="I6352" s="108" t="s">
        <v>612</v>
      </c>
      <c r="J6352" s="109">
        <v>0</v>
      </c>
      <c r="K6352" s="107">
        <v>2020</v>
      </c>
      <c r="L6352" s="98"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98" t="b">
        <f t="shared" si="99"/>
        <v>1</v>
      </c>
    </row>
    <row r="6353" spans="1:13">
      <c r="A6353" s="107">
        <v>99999</v>
      </c>
      <c r="B6353" s="108" t="s">
        <v>4383</v>
      </c>
      <c r="C6353" s="108" t="s">
        <v>4383</v>
      </c>
      <c r="D6353" s="107">
        <v>99999</v>
      </c>
      <c r="E6353" s="108" t="s">
        <v>132</v>
      </c>
      <c r="F6353" s="108" t="s">
        <v>603</v>
      </c>
      <c r="G6353" s="108" t="s">
        <v>605</v>
      </c>
      <c r="H6353" s="108" t="s">
        <v>612</v>
      </c>
      <c r="I6353" s="108" t="s">
        <v>612</v>
      </c>
      <c r="J6353" s="109">
        <v>87.39</v>
      </c>
      <c r="K6353" s="107">
        <v>2020</v>
      </c>
      <c r="L6353" s="98"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98" t="b">
        <f t="shared" si="99"/>
        <v>1</v>
      </c>
    </row>
    <row r="6354" spans="1:13">
      <c r="A6354" s="107">
        <v>99999</v>
      </c>
      <c r="B6354" s="108" t="s">
        <v>4383</v>
      </c>
      <c r="C6354" s="108" t="s">
        <v>4383</v>
      </c>
      <c r="D6354" s="107">
        <v>99999</v>
      </c>
      <c r="E6354" s="108" t="s">
        <v>132</v>
      </c>
      <c r="F6354" s="108" t="s">
        <v>679</v>
      </c>
      <c r="G6354" s="108" t="s">
        <v>605</v>
      </c>
      <c r="H6354" s="108" t="s">
        <v>612</v>
      </c>
      <c r="I6354" s="108" t="s">
        <v>612</v>
      </c>
      <c r="J6354" s="109">
        <v>0</v>
      </c>
      <c r="K6354" s="107">
        <v>2020</v>
      </c>
      <c r="L6354" s="98"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98" t="b">
        <f t="shared" si="99"/>
        <v>1</v>
      </c>
    </row>
    <row r="6355" spans="1:13">
      <c r="A6355" s="107">
        <v>99999</v>
      </c>
      <c r="B6355" s="108" t="s">
        <v>4383</v>
      </c>
      <c r="C6355" s="108" t="s">
        <v>4383</v>
      </c>
      <c r="D6355" s="107">
        <v>99999</v>
      </c>
      <c r="E6355" s="108" t="s">
        <v>132</v>
      </c>
      <c r="F6355" s="108" t="s">
        <v>924</v>
      </c>
      <c r="G6355" s="108" t="s">
        <v>605</v>
      </c>
      <c r="H6355" s="108" t="s">
        <v>612</v>
      </c>
      <c r="I6355" s="108" t="s">
        <v>612</v>
      </c>
      <c r="J6355" s="109">
        <v>0</v>
      </c>
      <c r="K6355" s="107">
        <v>2020</v>
      </c>
      <c r="L6355" s="98"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98" t="b">
        <f t="shared" si="99"/>
        <v>0</v>
      </c>
    </row>
    <row r="6356" spans="1:13">
      <c r="A6356" s="107">
        <v>99999</v>
      </c>
      <c r="B6356" s="108" t="s">
        <v>4383</v>
      </c>
      <c r="C6356" s="108" t="s">
        <v>4383</v>
      </c>
      <c r="D6356" s="107">
        <v>99999</v>
      </c>
      <c r="E6356" s="108" t="s">
        <v>140</v>
      </c>
      <c r="F6356" s="108" t="s">
        <v>603</v>
      </c>
      <c r="G6356" s="108" t="s">
        <v>605</v>
      </c>
      <c r="H6356" s="108" t="s">
        <v>612</v>
      </c>
      <c r="I6356" s="108" t="s">
        <v>612</v>
      </c>
      <c r="J6356" s="109">
        <v>1373.5060000000001</v>
      </c>
      <c r="K6356" s="107">
        <v>2020</v>
      </c>
      <c r="L6356" s="98"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98" t="b">
        <f t="shared" si="99"/>
        <v>1</v>
      </c>
    </row>
    <row r="6357" spans="1:13">
      <c r="A6357" s="107">
        <v>99999</v>
      </c>
      <c r="B6357" s="108" t="s">
        <v>4383</v>
      </c>
      <c r="C6357" s="108" t="s">
        <v>4383</v>
      </c>
      <c r="D6357" s="107">
        <v>99999</v>
      </c>
      <c r="E6357" s="108" t="s">
        <v>140</v>
      </c>
      <c r="F6357" s="108" t="s">
        <v>1570</v>
      </c>
      <c r="G6357" s="108" t="s">
        <v>605</v>
      </c>
      <c r="H6357" s="108" t="s">
        <v>612</v>
      </c>
      <c r="I6357" s="108" t="s">
        <v>612</v>
      </c>
      <c r="J6357" s="109">
        <v>0</v>
      </c>
      <c r="K6357" s="107">
        <v>2020</v>
      </c>
      <c r="L6357" s="98"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98" t="b">
        <f t="shared" si="99"/>
        <v>0</v>
      </c>
    </row>
    <row r="6358" spans="1:13">
      <c r="A6358" s="107">
        <v>99999</v>
      </c>
      <c r="B6358" s="108" t="s">
        <v>4383</v>
      </c>
      <c r="C6358" s="108" t="s">
        <v>4383</v>
      </c>
      <c r="D6358" s="107">
        <v>99999</v>
      </c>
      <c r="E6358" s="108" t="s">
        <v>140</v>
      </c>
      <c r="F6358" s="108" t="s">
        <v>924</v>
      </c>
      <c r="G6358" s="108" t="s">
        <v>605</v>
      </c>
      <c r="H6358" s="108" t="s">
        <v>612</v>
      </c>
      <c r="I6358" s="108" t="s">
        <v>612</v>
      </c>
      <c r="J6358" s="109">
        <v>24.347000000000001</v>
      </c>
      <c r="K6358" s="107">
        <v>2020</v>
      </c>
      <c r="L6358" s="98"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98" t="b">
        <f t="shared" si="99"/>
        <v>0</v>
      </c>
    </row>
    <row r="6359" spans="1:13">
      <c r="A6359" s="107">
        <v>99999</v>
      </c>
      <c r="B6359" s="108" t="s">
        <v>4383</v>
      </c>
      <c r="C6359" s="108" t="s">
        <v>4383</v>
      </c>
      <c r="D6359" s="107">
        <v>99999</v>
      </c>
      <c r="E6359" s="108" t="s">
        <v>137</v>
      </c>
      <c r="F6359" s="108" t="s">
        <v>603</v>
      </c>
      <c r="G6359" s="108" t="s">
        <v>605</v>
      </c>
      <c r="H6359" s="108" t="s">
        <v>612</v>
      </c>
      <c r="I6359" s="108" t="s">
        <v>612</v>
      </c>
      <c r="J6359" s="109">
        <v>0</v>
      </c>
      <c r="K6359" s="107">
        <v>2020</v>
      </c>
      <c r="L6359" s="98"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98" t="b">
        <f t="shared" si="99"/>
        <v>1</v>
      </c>
    </row>
    <row r="6360" spans="1:13">
      <c r="A6360" s="107">
        <v>99999</v>
      </c>
      <c r="B6360" s="108" t="s">
        <v>4383</v>
      </c>
      <c r="C6360" s="108" t="s">
        <v>4383</v>
      </c>
      <c r="D6360" s="107">
        <v>99999</v>
      </c>
      <c r="E6360" s="108" t="s">
        <v>143</v>
      </c>
      <c r="F6360" s="108" t="s">
        <v>924</v>
      </c>
      <c r="G6360" s="108" t="s">
        <v>605</v>
      </c>
      <c r="H6360" s="108" t="s">
        <v>612</v>
      </c>
      <c r="I6360" s="108" t="s">
        <v>612</v>
      </c>
      <c r="J6360" s="109">
        <v>0</v>
      </c>
      <c r="K6360" s="107">
        <v>2020</v>
      </c>
      <c r="L6360" s="98"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98" t="b">
        <f t="shared" si="99"/>
        <v>0</v>
      </c>
    </row>
    <row r="6361" spans="1:13">
      <c r="A6361" s="107">
        <v>99999</v>
      </c>
      <c r="B6361" s="108" t="s">
        <v>4383</v>
      </c>
      <c r="C6361" s="108" t="s">
        <v>4383</v>
      </c>
      <c r="D6361" s="107">
        <v>99999</v>
      </c>
      <c r="E6361" s="108" t="s">
        <v>148</v>
      </c>
      <c r="F6361" s="108" t="s">
        <v>603</v>
      </c>
      <c r="G6361" s="108" t="s">
        <v>605</v>
      </c>
      <c r="H6361" s="108" t="s">
        <v>612</v>
      </c>
      <c r="I6361" s="108" t="s">
        <v>612</v>
      </c>
      <c r="J6361" s="109">
        <v>0</v>
      </c>
      <c r="K6361" s="107">
        <v>2020</v>
      </c>
      <c r="L6361" s="98"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98" t="b">
        <f t="shared" si="99"/>
        <v>1</v>
      </c>
    </row>
    <row r="6362" spans="1:13">
      <c r="A6362" s="107">
        <v>99999</v>
      </c>
      <c r="B6362" s="108" t="s">
        <v>4383</v>
      </c>
      <c r="C6362" s="108" t="s">
        <v>4383</v>
      </c>
      <c r="D6362" s="107">
        <v>99999</v>
      </c>
      <c r="E6362" s="108" t="s">
        <v>148</v>
      </c>
      <c r="F6362" s="108" t="s">
        <v>1570</v>
      </c>
      <c r="G6362" s="108" t="s">
        <v>605</v>
      </c>
      <c r="H6362" s="108" t="s">
        <v>612</v>
      </c>
      <c r="I6362" s="108" t="s">
        <v>612</v>
      </c>
      <c r="J6362" s="109">
        <v>0</v>
      </c>
      <c r="K6362" s="107">
        <v>2020</v>
      </c>
      <c r="L6362" s="98"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98" t="b">
        <f t="shared" si="99"/>
        <v>0</v>
      </c>
    </row>
    <row r="6363" spans="1:13">
      <c r="A6363" s="107">
        <v>99999</v>
      </c>
      <c r="B6363" s="108" t="s">
        <v>4383</v>
      </c>
      <c r="C6363" s="108" t="s">
        <v>4383</v>
      </c>
      <c r="D6363" s="107">
        <v>99999</v>
      </c>
      <c r="E6363" s="108" t="s">
        <v>148</v>
      </c>
      <c r="F6363" s="108" t="s">
        <v>924</v>
      </c>
      <c r="G6363" s="108" t="s">
        <v>605</v>
      </c>
      <c r="H6363" s="108" t="s">
        <v>612</v>
      </c>
      <c r="I6363" s="108" t="s">
        <v>612</v>
      </c>
      <c r="J6363" s="109">
        <v>25.702000000000002</v>
      </c>
      <c r="K6363" s="107">
        <v>2020</v>
      </c>
      <c r="L6363" s="98"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98" t="b">
        <f t="shared" si="99"/>
        <v>0</v>
      </c>
    </row>
    <row r="6364" spans="1:13">
      <c r="A6364" s="107">
        <v>99999</v>
      </c>
      <c r="B6364" s="108" t="s">
        <v>4383</v>
      </c>
      <c r="C6364" s="108" t="s">
        <v>4383</v>
      </c>
      <c r="D6364" s="107">
        <v>99999</v>
      </c>
      <c r="E6364" s="108" t="s">
        <v>151</v>
      </c>
      <c r="F6364" s="108" t="s">
        <v>603</v>
      </c>
      <c r="G6364" s="108" t="s">
        <v>605</v>
      </c>
      <c r="H6364" s="108" t="s">
        <v>612</v>
      </c>
      <c r="I6364" s="108" t="s">
        <v>612</v>
      </c>
      <c r="J6364" s="109">
        <v>0</v>
      </c>
      <c r="K6364" s="107">
        <v>2020</v>
      </c>
      <c r="L6364" s="98"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98" t="b">
        <f t="shared" si="99"/>
        <v>1</v>
      </c>
    </row>
    <row r="6365" spans="1:13">
      <c r="A6365" s="107">
        <v>99999</v>
      </c>
      <c r="B6365" s="108" t="s">
        <v>4383</v>
      </c>
      <c r="C6365" s="108" t="s">
        <v>4383</v>
      </c>
      <c r="D6365" s="107">
        <v>99999</v>
      </c>
      <c r="E6365" s="108" t="s">
        <v>16</v>
      </c>
      <c r="F6365" s="108" t="s">
        <v>679</v>
      </c>
      <c r="G6365" s="108" t="s">
        <v>605</v>
      </c>
      <c r="H6365" s="108" t="s">
        <v>700</v>
      </c>
      <c r="I6365" s="108" t="s">
        <v>700</v>
      </c>
      <c r="J6365" s="109">
        <v>4007207.2</v>
      </c>
      <c r="K6365" s="107">
        <v>2020</v>
      </c>
      <c r="L6365" s="98"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98" t="b">
        <f t="shared" si="99"/>
        <v>1</v>
      </c>
    </row>
    <row r="6366" spans="1:13">
      <c r="A6366" s="107">
        <v>99999</v>
      </c>
      <c r="B6366" s="108" t="s">
        <v>4383</v>
      </c>
      <c r="C6366" s="108" t="s">
        <v>4383</v>
      </c>
      <c r="D6366" s="107">
        <v>99999</v>
      </c>
      <c r="E6366" s="108" t="s">
        <v>38</v>
      </c>
      <c r="F6366" s="108" t="s">
        <v>679</v>
      </c>
      <c r="G6366" s="108" t="s">
        <v>605</v>
      </c>
      <c r="H6366" s="108" t="s">
        <v>700</v>
      </c>
      <c r="I6366" s="108" t="s">
        <v>700</v>
      </c>
      <c r="J6366" s="109">
        <v>154461.41</v>
      </c>
      <c r="K6366" s="107">
        <v>2020</v>
      </c>
      <c r="L6366" s="98"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98" t="b">
        <f t="shared" si="99"/>
        <v>1</v>
      </c>
    </row>
    <row r="6367" spans="1:13">
      <c r="A6367" s="107">
        <v>99999</v>
      </c>
      <c r="B6367" s="108" t="s">
        <v>4383</v>
      </c>
      <c r="C6367" s="108" t="s">
        <v>4383</v>
      </c>
      <c r="D6367" s="107">
        <v>99999</v>
      </c>
      <c r="E6367" s="108" t="s">
        <v>25</v>
      </c>
      <c r="F6367" s="108" t="s">
        <v>679</v>
      </c>
      <c r="G6367" s="108" t="s">
        <v>605</v>
      </c>
      <c r="H6367" s="108" t="s">
        <v>700</v>
      </c>
      <c r="I6367" s="108" t="s">
        <v>700</v>
      </c>
      <c r="J6367" s="109">
        <v>325580.73</v>
      </c>
      <c r="K6367" s="107">
        <v>2020</v>
      </c>
      <c r="L6367" s="98"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98" t="b">
        <f t="shared" si="99"/>
        <v>1</v>
      </c>
    </row>
    <row r="6368" spans="1:13">
      <c r="A6368" s="107">
        <v>99999</v>
      </c>
      <c r="B6368" s="108" t="s">
        <v>4383</v>
      </c>
      <c r="C6368" s="108" t="s">
        <v>4383</v>
      </c>
      <c r="D6368" s="107">
        <v>99999</v>
      </c>
      <c r="E6368" s="108" t="s">
        <v>134</v>
      </c>
      <c r="F6368" s="108" t="s">
        <v>603</v>
      </c>
      <c r="G6368" s="108" t="s">
        <v>605</v>
      </c>
      <c r="H6368" s="108" t="s">
        <v>700</v>
      </c>
      <c r="I6368" s="108" t="s">
        <v>700</v>
      </c>
      <c r="J6368" s="109">
        <v>139900.32999999999</v>
      </c>
      <c r="K6368" s="107">
        <v>2020</v>
      </c>
      <c r="L6368" s="98"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98" t="b">
        <f t="shared" si="99"/>
        <v>1</v>
      </c>
    </row>
    <row r="6369" spans="1:13">
      <c r="A6369" s="107">
        <v>99999</v>
      </c>
      <c r="B6369" s="108" t="s">
        <v>4383</v>
      </c>
      <c r="C6369" s="108" t="s">
        <v>4383</v>
      </c>
      <c r="D6369" s="107">
        <v>99999</v>
      </c>
      <c r="E6369" s="108" t="s">
        <v>123</v>
      </c>
      <c r="F6369" s="108" t="s">
        <v>603</v>
      </c>
      <c r="G6369" s="108" t="s">
        <v>605</v>
      </c>
      <c r="H6369" s="108" t="s">
        <v>850</v>
      </c>
      <c r="I6369" s="108" t="s">
        <v>621</v>
      </c>
      <c r="J6369" s="109">
        <v>0</v>
      </c>
      <c r="K6369" s="107">
        <v>2020</v>
      </c>
      <c r="L6369" s="98"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98" t="b">
        <f t="shared" si="99"/>
        <v>1</v>
      </c>
    </row>
    <row r="6370" spans="1:13">
      <c r="A6370" s="107">
        <v>99999</v>
      </c>
      <c r="B6370" s="108" t="s">
        <v>4383</v>
      </c>
      <c r="C6370" s="108" t="s">
        <v>4383</v>
      </c>
      <c r="D6370" s="107">
        <v>99999</v>
      </c>
      <c r="E6370" s="108" t="s">
        <v>132</v>
      </c>
      <c r="F6370" s="108" t="s">
        <v>603</v>
      </c>
      <c r="G6370" s="108" t="s">
        <v>605</v>
      </c>
      <c r="H6370" s="108" t="s">
        <v>850</v>
      </c>
      <c r="I6370" s="108" t="s">
        <v>621</v>
      </c>
      <c r="J6370" s="109">
        <v>0</v>
      </c>
      <c r="K6370" s="107">
        <v>2020</v>
      </c>
      <c r="L6370" s="98"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98" t="b">
        <f t="shared" si="99"/>
        <v>1</v>
      </c>
    </row>
    <row r="6371" spans="1:13">
      <c r="A6371" s="107">
        <v>99999</v>
      </c>
      <c r="B6371" s="108" t="s">
        <v>4383</v>
      </c>
      <c r="C6371" s="108" t="s">
        <v>4383</v>
      </c>
      <c r="D6371" s="107">
        <v>99999</v>
      </c>
      <c r="E6371" s="108" t="s">
        <v>64</v>
      </c>
      <c r="F6371" s="108" t="s">
        <v>924</v>
      </c>
      <c r="G6371" s="108" t="s">
        <v>605</v>
      </c>
      <c r="H6371" s="108" t="s">
        <v>782</v>
      </c>
      <c r="I6371" s="108" t="s">
        <v>621</v>
      </c>
      <c r="J6371" s="109">
        <v>0</v>
      </c>
      <c r="K6371" s="107">
        <v>2020</v>
      </c>
      <c r="L6371" s="98"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98" t="b">
        <f t="shared" si="99"/>
        <v>0</v>
      </c>
    </row>
    <row r="6372" spans="1:13">
      <c r="A6372" s="107">
        <v>99999</v>
      </c>
      <c r="B6372" s="108" t="s">
        <v>4383</v>
      </c>
      <c r="C6372" s="108" t="s">
        <v>4383</v>
      </c>
      <c r="D6372" s="107">
        <v>99999</v>
      </c>
      <c r="E6372" s="108" t="s">
        <v>16</v>
      </c>
      <c r="F6372" s="108" t="s">
        <v>679</v>
      </c>
      <c r="G6372" s="108" t="s">
        <v>605</v>
      </c>
      <c r="H6372" s="108" t="s">
        <v>650</v>
      </c>
      <c r="I6372" s="108" t="s">
        <v>651</v>
      </c>
      <c r="J6372" s="109">
        <v>48033.106</v>
      </c>
      <c r="K6372" s="107">
        <v>2020</v>
      </c>
      <c r="L6372" s="98"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98" t="b">
        <f t="shared" si="99"/>
        <v>1</v>
      </c>
    </row>
    <row r="6373" spans="1:13">
      <c r="A6373" s="107">
        <v>99999</v>
      </c>
      <c r="B6373" s="108" t="s">
        <v>4383</v>
      </c>
      <c r="C6373" s="108" t="s">
        <v>4383</v>
      </c>
      <c r="D6373" s="107">
        <v>99999</v>
      </c>
      <c r="E6373" s="108" t="s">
        <v>62</v>
      </c>
      <c r="F6373" s="108" t="s">
        <v>603</v>
      </c>
      <c r="G6373" s="108" t="s">
        <v>605</v>
      </c>
      <c r="H6373" s="108" t="s">
        <v>619</v>
      </c>
      <c r="I6373" s="108" t="s">
        <v>607</v>
      </c>
      <c r="J6373" s="109">
        <v>180982.85</v>
      </c>
      <c r="K6373" s="107">
        <v>2020</v>
      </c>
      <c r="L6373" s="98"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98" t="b">
        <f t="shared" si="99"/>
        <v>1</v>
      </c>
    </row>
    <row r="6374" spans="1:13">
      <c r="A6374" s="107">
        <v>99999</v>
      </c>
      <c r="B6374" s="108" t="s">
        <v>4383</v>
      </c>
      <c r="C6374" s="108" t="s">
        <v>4383</v>
      </c>
      <c r="D6374" s="107">
        <v>99999</v>
      </c>
      <c r="E6374" s="108" t="s">
        <v>62</v>
      </c>
      <c r="F6374" s="108" t="s">
        <v>924</v>
      </c>
      <c r="G6374" s="108" t="s">
        <v>605</v>
      </c>
      <c r="H6374" s="108" t="s">
        <v>619</v>
      </c>
      <c r="I6374" s="108" t="s">
        <v>607</v>
      </c>
      <c r="J6374" s="109">
        <v>0</v>
      </c>
      <c r="K6374" s="107">
        <v>2020</v>
      </c>
      <c r="L6374" s="98"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98" t="b">
        <f t="shared" si="99"/>
        <v>0</v>
      </c>
    </row>
    <row r="6375" spans="1:13">
      <c r="A6375" s="107">
        <v>99999</v>
      </c>
      <c r="B6375" s="108" t="s">
        <v>4383</v>
      </c>
      <c r="C6375" s="108" t="s">
        <v>4383</v>
      </c>
      <c r="D6375" s="107">
        <v>99999</v>
      </c>
      <c r="E6375" s="108" t="s">
        <v>76</v>
      </c>
      <c r="F6375" s="108" t="s">
        <v>603</v>
      </c>
      <c r="G6375" s="108" t="s">
        <v>605</v>
      </c>
      <c r="H6375" s="108" t="s">
        <v>619</v>
      </c>
      <c r="I6375" s="108" t="s">
        <v>607</v>
      </c>
      <c r="J6375" s="109">
        <v>0</v>
      </c>
      <c r="K6375" s="107">
        <v>2020</v>
      </c>
      <c r="L6375" s="98"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98" t="b">
        <f t="shared" si="99"/>
        <v>1</v>
      </c>
    </row>
    <row r="6376" spans="1:13">
      <c r="A6376" s="107">
        <v>99999</v>
      </c>
      <c r="B6376" s="108" t="s">
        <v>4383</v>
      </c>
      <c r="C6376" s="108" t="s">
        <v>4383</v>
      </c>
      <c r="D6376" s="107">
        <v>99999</v>
      </c>
      <c r="E6376" s="108" t="s">
        <v>31</v>
      </c>
      <c r="F6376" s="108" t="s">
        <v>679</v>
      </c>
      <c r="G6376" s="108" t="s">
        <v>605</v>
      </c>
      <c r="H6376" s="108" t="s">
        <v>980</v>
      </c>
      <c r="I6376" s="108" t="s">
        <v>651</v>
      </c>
      <c r="J6376" s="109">
        <v>14681.73</v>
      </c>
      <c r="K6376" s="107">
        <v>2020</v>
      </c>
      <c r="L6376" s="98"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98" t="b">
        <f t="shared" si="99"/>
        <v>1</v>
      </c>
    </row>
    <row r="6377" spans="1:13">
      <c r="A6377" s="107">
        <v>99999</v>
      </c>
      <c r="B6377" s="108" t="s">
        <v>4383</v>
      </c>
      <c r="C6377" s="108" t="s">
        <v>4383</v>
      </c>
      <c r="D6377" s="107">
        <v>99999</v>
      </c>
      <c r="E6377" s="108" t="s">
        <v>71</v>
      </c>
      <c r="F6377" s="108" t="s">
        <v>679</v>
      </c>
      <c r="G6377" s="108" t="s">
        <v>605</v>
      </c>
      <c r="H6377" s="108" t="s">
        <v>980</v>
      </c>
      <c r="I6377" s="108" t="s">
        <v>651</v>
      </c>
      <c r="J6377" s="109">
        <v>17343.713</v>
      </c>
      <c r="K6377" s="107">
        <v>2020</v>
      </c>
      <c r="L6377" s="98"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98" t="b">
        <f t="shared" si="99"/>
        <v>1</v>
      </c>
    </row>
    <row r="6378" spans="1:13">
      <c r="A6378" s="107">
        <v>99999</v>
      </c>
      <c r="B6378" s="108" t="s">
        <v>4383</v>
      </c>
      <c r="C6378" s="108" t="s">
        <v>4383</v>
      </c>
      <c r="D6378" s="107">
        <v>99999</v>
      </c>
      <c r="E6378" s="108" t="s">
        <v>76</v>
      </c>
      <c r="F6378" s="108" t="s">
        <v>973</v>
      </c>
      <c r="G6378" s="108" t="s">
        <v>605</v>
      </c>
      <c r="H6378" s="108" t="s">
        <v>980</v>
      </c>
      <c r="I6378" s="108" t="s">
        <v>651</v>
      </c>
      <c r="J6378" s="109">
        <v>13994.157999999999</v>
      </c>
      <c r="K6378" s="107">
        <v>2020</v>
      </c>
      <c r="L6378" s="98"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98" t="b">
        <f t="shared" si="99"/>
        <v>0</v>
      </c>
    </row>
    <row r="6379" spans="1:13">
      <c r="A6379" s="107">
        <v>99999</v>
      </c>
      <c r="B6379" s="108" t="s">
        <v>4383</v>
      </c>
      <c r="C6379" s="108" t="s">
        <v>4383</v>
      </c>
      <c r="D6379" s="107">
        <v>99999</v>
      </c>
      <c r="E6379" s="108" t="s">
        <v>102</v>
      </c>
      <c r="F6379" s="108" t="s">
        <v>973</v>
      </c>
      <c r="G6379" s="108" t="s">
        <v>605</v>
      </c>
      <c r="H6379" s="108" t="s">
        <v>980</v>
      </c>
      <c r="I6379" s="108" t="s">
        <v>651</v>
      </c>
      <c r="J6379" s="109">
        <v>27714.848999999998</v>
      </c>
      <c r="K6379" s="107">
        <v>2020</v>
      </c>
      <c r="L6379" s="98"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98" t="b">
        <f t="shared" si="99"/>
        <v>0</v>
      </c>
    </row>
    <row r="6380" spans="1:13">
      <c r="A6380" s="107">
        <v>99999</v>
      </c>
      <c r="B6380" s="108" t="s">
        <v>4383</v>
      </c>
      <c r="C6380" s="108" t="s">
        <v>4383</v>
      </c>
      <c r="D6380" s="107">
        <v>99999</v>
      </c>
      <c r="E6380" s="108" t="s">
        <v>31</v>
      </c>
      <c r="F6380" s="108" t="s">
        <v>679</v>
      </c>
      <c r="G6380" s="108" t="s">
        <v>605</v>
      </c>
      <c r="H6380" s="108" t="s">
        <v>981</v>
      </c>
      <c r="I6380" s="108" t="s">
        <v>727</v>
      </c>
      <c r="J6380" s="109">
        <v>15567.214</v>
      </c>
      <c r="K6380" s="107">
        <v>2020</v>
      </c>
      <c r="L6380" s="98"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98" t="b">
        <f t="shared" si="99"/>
        <v>1</v>
      </c>
    </row>
    <row r="6381" spans="1:13">
      <c r="A6381" s="107">
        <v>99999</v>
      </c>
      <c r="B6381" s="108" t="s">
        <v>4383</v>
      </c>
      <c r="C6381" s="108" t="s">
        <v>4383</v>
      </c>
      <c r="D6381" s="107">
        <v>99999</v>
      </c>
      <c r="E6381" s="108" t="s">
        <v>71</v>
      </c>
      <c r="F6381" s="108" t="s">
        <v>679</v>
      </c>
      <c r="G6381" s="108" t="s">
        <v>605</v>
      </c>
      <c r="H6381" s="108" t="s">
        <v>981</v>
      </c>
      <c r="I6381" s="108" t="s">
        <v>727</v>
      </c>
      <c r="J6381" s="109">
        <v>20105.420999999998</v>
      </c>
      <c r="K6381" s="107">
        <v>2020</v>
      </c>
      <c r="L6381" s="98"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98" t="b">
        <f t="shared" si="99"/>
        <v>1</v>
      </c>
    </row>
    <row r="6382" spans="1:13">
      <c r="A6382" s="107">
        <v>99999</v>
      </c>
      <c r="B6382" s="108" t="s">
        <v>4383</v>
      </c>
      <c r="C6382" s="108" t="s">
        <v>4383</v>
      </c>
      <c r="D6382" s="107">
        <v>99999</v>
      </c>
      <c r="E6382" s="108" t="s">
        <v>76</v>
      </c>
      <c r="F6382" s="108" t="s">
        <v>973</v>
      </c>
      <c r="G6382" s="108" t="s">
        <v>605</v>
      </c>
      <c r="H6382" s="108" t="s">
        <v>981</v>
      </c>
      <c r="I6382" s="108" t="s">
        <v>727</v>
      </c>
      <c r="J6382" s="109">
        <v>16761.839</v>
      </c>
      <c r="K6382" s="107">
        <v>2020</v>
      </c>
      <c r="L6382" s="98"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98" t="b">
        <f t="shared" si="99"/>
        <v>0</v>
      </c>
    </row>
    <row r="6383" spans="1:13">
      <c r="A6383" s="107">
        <v>99999</v>
      </c>
      <c r="B6383" s="108" t="s">
        <v>4383</v>
      </c>
      <c r="C6383" s="108" t="s">
        <v>4383</v>
      </c>
      <c r="D6383" s="107">
        <v>99999</v>
      </c>
      <c r="E6383" s="108" t="s">
        <v>102</v>
      </c>
      <c r="F6383" s="108" t="s">
        <v>973</v>
      </c>
      <c r="G6383" s="108" t="s">
        <v>605</v>
      </c>
      <c r="H6383" s="108" t="s">
        <v>981</v>
      </c>
      <c r="I6383" s="108" t="s">
        <v>727</v>
      </c>
      <c r="J6383" s="109">
        <v>33543.142</v>
      </c>
      <c r="K6383" s="107">
        <v>2020</v>
      </c>
      <c r="L6383" s="98"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98" t="b">
        <f t="shared" si="99"/>
        <v>0</v>
      </c>
    </row>
    <row r="6384" spans="1:13">
      <c r="A6384" s="107">
        <v>99999</v>
      </c>
      <c r="B6384" s="108" t="s">
        <v>4383</v>
      </c>
      <c r="C6384" s="108" t="s">
        <v>4383</v>
      </c>
      <c r="D6384" s="107">
        <v>99999</v>
      </c>
      <c r="E6384" s="108" t="s">
        <v>3</v>
      </c>
      <c r="F6384" s="108" t="s">
        <v>603</v>
      </c>
      <c r="G6384" s="108" t="s">
        <v>605</v>
      </c>
      <c r="H6384" s="108" t="s">
        <v>604</v>
      </c>
      <c r="I6384" s="108" t="s">
        <v>604</v>
      </c>
      <c r="J6384" s="109">
        <v>11851.870999999999</v>
      </c>
      <c r="K6384" s="107">
        <v>2020</v>
      </c>
      <c r="L6384" s="98"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98" t="b">
        <f t="shared" si="99"/>
        <v>1</v>
      </c>
    </row>
    <row r="6385" spans="1:13">
      <c r="A6385" s="107">
        <v>99999</v>
      </c>
      <c r="B6385" s="108" t="s">
        <v>4383</v>
      </c>
      <c r="C6385" s="108" t="s">
        <v>4383</v>
      </c>
      <c r="D6385" s="107">
        <v>99999</v>
      </c>
      <c r="E6385" s="108" t="s">
        <v>3</v>
      </c>
      <c r="F6385" s="108" t="s">
        <v>924</v>
      </c>
      <c r="G6385" s="108" t="s">
        <v>605</v>
      </c>
      <c r="H6385" s="108" t="s">
        <v>604</v>
      </c>
      <c r="I6385" s="108" t="s">
        <v>604</v>
      </c>
      <c r="J6385" s="109">
        <v>501460.6</v>
      </c>
      <c r="K6385" s="107">
        <v>2020</v>
      </c>
      <c r="L6385" s="98"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98" t="b">
        <f t="shared" si="99"/>
        <v>0</v>
      </c>
    </row>
    <row r="6386" spans="1:13">
      <c r="A6386" s="107">
        <v>99999</v>
      </c>
      <c r="B6386" s="108" t="s">
        <v>4383</v>
      </c>
      <c r="C6386" s="108" t="s">
        <v>4383</v>
      </c>
      <c r="D6386" s="107">
        <v>99999</v>
      </c>
      <c r="E6386" s="108" t="s">
        <v>14</v>
      </c>
      <c r="F6386" s="108" t="s">
        <v>603</v>
      </c>
      <c r="G6386" s="108" t="s">
        <v>605</v>
      </c>
      <c r="H6386" s="108" t="s">
        <v>604</v>
      </c>
      <c r="I6386" s="108" t="s">
        <v>604</v>
      </c>
      <c r="J6386" s="109">
        <v>175461.8</v>
      </c>
      <c r="K6386" s="107">
        <v>2020</v>
      </c>
      <c r="L6386" s="98"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98" t="b">
        <f t="shared" si="99"/>
        <v>1</v>
      </c>
    </row>
    <row r="6387" spans="1:13">
      <c r="A6387" s="107">
        <v>99999</v>
      </c>
      <c r="B6387" s="108" t="s">
        <v>4383</v>
      </c>
      <c r="C6387" s="108" t="s">
        <v>4383</v>
      </c>
      <c r="D6387" s="107">
        <v>99999</v>
      </c>
      <c r="E6387" s="108" t="s">
        <v>14</v>
      </c>
      <c r="F6387" s="108" t="s">
        <v>924</v>
      </c>
      <c r="G6387" s="108" t="s">
        <v>605</v>
      </c>
      <c r="H6387" s="108" t="s">
        <v>604</v>
      </c>
      <c r="I6387" s="108" t="s">
        <v>604</v>
      </c>
      <c r="J6387" s="109">
        <v>105932.05</v>
      </c>
      <c r="K6387" s="107">
        <v>2020</v>
      </c>
      <c r="L6387" s="98"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98" t="b">
        <f t="shared" si="99"/>
        <v>0</v>
      </c>
    </row>
    <row r="6388" spans="1:13">
      <c r="A6388" s="107">
        <v>99999</v>
      </c>
      <c r="B6388" s="108" t="s">
        <v>4383</v>
      </c>
      <c r="C6388" s="108" t="s">
        <v>4383</v>
      </c>
      <c r="D6388" s="107">
        <v>99999</v>
      </c>
      <c r="E6388" s="108" t="s">
        <v>10</v>
      </c>
      <c r="F6388" s="108" t="s">
        <v>679</v>
      </c>
      <c r="G6388" s="108" t="s">
        <v>605</v>
      </c>
      <c r="H6388" s="108" t="s">
        <v>604</v>
      </c>
      <c r="I6388" s="108" t="s">
        <v>604</v>
      </c>
      <c r="J6388" s="109">
        <v>353.33300000000003</v>
      </c>
      <c r="K6388" s="107">
        <v>2020</v>
      </c>
      <c r="L6388" s="98"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98" t="b">
        <f t="shared" si="99"/>
        <v>1</v>
      </c>
    </row>
    <row r="6389" spans="1:13">
      <c r="A6389" s="107">
        <v>99999</v>
      </c>
      <c r="B6389" s="108" t="s">
        <v>4383</v>
      </c>
      <c r="C6389" s="108" t="s">
        <v>4383</v>
      </c>
      <c r="D6389" s="107">
        <v>99999</v>
      </c>
      <c r="E6389" s="108" t="s">
        <v>16</v>
      </c>
      <c r="F6389" s="108" t="s">
        <v>603</v>
      </c>
      <c r="G6389" s="108" t="s">
        <v>605</v>
      </c>
      <c r="H6389" s="108" t="s">
        <v>604</v>
      </c>
      <c r="I6389" s="108" t="s">
        <v>604</v>
      </c>
      <c r="J6389" s="109">
        <v>0</v>
      </c>
      <c r="K6389" s="107">
        <v>2020</v>
      </c>
      <c r="L6389" s="98"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98" t="b">
        <f t="shared" si="99"/>
        <v>1</v>
      </c>
    </row>
    <row r="6390" spans="1:13">
      <c r="A6390" s="107">
        <v>99999</v>
      </c>
      <c r="B6390" s="108" t="s">
        <v>4383</v>
      </c>
      <c r="C6390" s="108" t="s">
        <v>4383</v>
      </c>
      <c r="D6390" s="107">
        <v>99999</v>
      </c>
      <c r="E6390" s="108" t="s">
        <v>16</v>
      </c>
      <c r="F6390" s="108" t="s">
        <v>679</v>
      </c>
      <c r="G6390" s="108" t="s">
        <v>605</v>
      </c>
      <c r="H6390" s="108" t="s">
        <v>604</v>
      </c>
      <c r="I6390" s="108" t="s">
        <v>604</v>
      </c>
      <c r="J6390" s="109">
        <v>12824.241</v>
      </c>
      <c r="K6390" s="107">
        <v>2020</v>
      </c>
      <c r="L6390" s="98"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98" t="b">
        <f t="shared" si="99"/>
        <v>1</v>
      </c>
    </row>
    <row r="6391" spans="1:13">
      <c r="A6391" s="107">
        <v>99999</v>
      </c>
      <c r="B6391" s="108" t="s">
        <v>4383</v>
      </c>
      <c r="C6391" s="108" t="s">
        <v>4383</v>
      </c>
      <c r="D6391" s="107">
        <v>99999</v>
      </c>
      <c r="E6391" s="108" t="s">
        <v>16</v>
      </c>
      <c r="F6391" s="108" t="s">
        <v>870</v>
      </c>
      <c r="G6391" s="108" t="s">
        <v>605</v>
      </c>
      <c r="H6391" s="108" t="s">
        <v>604</v>
      </c>
      <c r="I6391" s="108" t="s">
        <v>604</v>
      </c>
      <c r="J6391" s="109">
        <v>54637.415000000001</v>
      </c>
      <c r="K6391" s="107">
        <v>2020</v>
      </c>
      <c r="L6391" s="98"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98" t="b">
        <f t="shared" si="99"/>
        <v>1</v>
      </c>
    </row>
    <row r="6392" spans="1:13">
      <c r="A6392" s="107">
        <v>99999</v>
      </c>
      <c r="B6392" s="108" t="s">
        <v>4383</v>
      </c>
      <c r="C6392" s="108" t="s">
        <v>4383</v>
      </c>
      <c r="D6392" s="107">
        <v>99999</v>
      </c>
      <c r="E6392" s="108" t="s">
        <v>16</v>
      </c>
      <c r="F6392" s="108" t="s">
        <v>1454</v>
      </c>
      <c r="G6392" s="108" t="s">
        <v>605</v>
      </c>
      <c r="H6392" s="108" t="s">
        <v>604</v>
      </c>
      <c r="I6392" s="108" t="s">
        <v>604</v>
      </c>
      <c r="J6392" s="109">
        <v>0</v>
      </c>
      <c r="K6392" s="107">
        <v>2020</v>
      </c>
      <c r="L6392" s="98"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98" t="b">
        <f t="shared" si="99"/>
        <v>0</v>
      </c>
    </row>
    <row r="6393" spans="1:13">
      <c r="A6393" s="107">
        <v>99999</v>
      </c>
      <c r="B6393" s="108" t="s">
        <v>4383</v>
      </c>
      <c r="C6393" s="108" t="s">
        <v>4383</v>
      </c>
      <c r="D6393" s="107">
        <v>99999</v>
      </c>
      <c r="E6393" s="108" t="s">
        <v>16</v>
      </c>
      <c r="F6393" s="108" t="s">
        <v>973</v>
      </c>
      <c r="G6393" s="108" t="s">
        <v>605</v>
      </c>
      <c r="H6393" s="108" t="s">
        <v>604</v>
      </c>
      <c r="I6393" s="108" t="s">
        <v>604</v>
      </c>
      <c r="J6393" s="109">
        <v>0</v>
      </c>
      <c r="K6393" s="107">
        <v>2020</v>
      </c>
      <c r="L6393" s="98"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98" t="b">
        <f t="shared" si="99"/>
        <v>0</v>
      </c>
    </row>
    <row r="6394" spans="1:13">
      <c r="A6394" s="107">
        <v>99999</v>
      </c>
      <c r="B6394" s="108" t="s">
        <v>4383</v>
      </c>
      <c r="C6394" s="108" t="s">
        <v>4383</v>
      </c>
      <c r="D6394" s="107">
        <v>99999</v>
      </c>
      <c r="E6394" s="108" t="s">
        <v>16</v>
      </c>
      <c r="F6394" s="108" t="s">
        <v>1570</v>
      </c>
      <c r="G6394" s="108" t="s">
        <v>605</v>
      </c>
      <c r="H6394" s="108" t="s">
        <v>604</v>
      </c>
      <c r="I6394" s="108" t="s">
        <v>604</v>
      </c>
      <c r="J6394" s="109">
        <v>1127.883</v>
      </c>
      <c r="K6394" s="107">
        <v>2020</v>
      </c>
      <c r="L6394" s="98"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98" t="b">
        <f t="shared" si="99"/>
        <v>0</v>
      </c>
    </row>
    <row r="6395" spans="1:13">
      <c r="A6395" s="107">
        <v>99999</v>
      </c>
      <c r="B6395" s="108" t="s">
        <v>4383</v>
      </c>
      <c r="C6395" s="108" t="s">
        <v>4383</v>
      </c>
      <c r="D6395" s="107">
        <v>99999</v>
      </c>
      <c r="E6395" s="108" t="s">
        <v>16</v>
      </c>
      <c r="F6395" s="108" t="s">
        <v>924</v>
      </c>
      <c r="G6395" s="108" t="s">
        <v>605</v>
      </c>
      <c r="H6395" s="108" t="s">
        <v>604</v>
      </c>
      <c r="I6395" s="108" t="s">
        <v>604</v>
      </c>
      <c r="J6395" s="109">
        <v>28383.116000000002</v>
      </c>
      <c r="K6395" s="107">
        <v>2020</v>
      </c>
      <c r="L6395" s="98"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98" t="b">
        <f t="shared" si="99"/>
        <v>0</v>
      </c>
    </row>
    <row r="6396" spans="1:13">
      <c r="A6396" s="107">
        <v>99999</v>
      </c>
      <c r="B6396" s="108" t="s">
        <v>4383</v>
      </c>
      <c r="C6396" s="108" t="s">
        <v>4383</v>
      </c>
      <c r="D6396" s="107">
        <v>99999</v>
      </c>
      <c r="E6396" s="108" t="s">
        <v>21</v>
      </c>
      <c r="F6396" s="108" t="s">
        <v>603</v>
      </c>
      <c r="G6396" s="108" t="s">
        <v>605</v>
      </c>
      <c r="H6396" s="108" t="s">
        <v>604</v>
      </c>
      <c r="I6396" s="108" t="s">
        <v>604</v>
      </c>
      <c r="J6396" s="109">
        <v>0</v>
      </c>
      <c r="K6396" s="107">
        <v>2020</v>
      </c>
      <c r="L6396" s="98"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98" t="b">
        <f t="shared" si="99"/>
        <v>1</v>
      </c>
    </row>
    <row r="6397" spans="1:13">
      <c r="A6397" s="107">
        <v>99999</v>
      </c>
      <c r="B6397" s="108" t="s">
        <v>4383</v>
      </c>
      <c r="C6397" s="108" t="s">
        <v>4383</v>
      </c>
      <c r="D6397" s="107">
        <v>99999</v>
      </c>
      <c r="E6397" s="108" t="s">
        <v>24</v>
      </c>
      <c r="F6397" s="108" t="s">
        <v>679</v>
      </c>
      <c r="G6397" s="108" t="s">
        <v>605</v>
      </c>
      <c r="H6397" s="108" t="s">
        <v>604</v>
      </c>
      <c r="I6397" s="108" t="s">
        <v>604</v>
      </c>
      <c r="J6397" s="109">
        <v>336374.44</v>
      </c>
      <c r="K6397" s="107">
        <v>2020</v>
      </c>
      <c r="L6397" s="98"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98" t="b">
        <f t="shared" si="99"/>
        <v>1</v>
      </c>
    </row>
    <row r="6398" spans="1:13">
      <c r="A6398" s="107">
        <v>99999</v>
      </c>
      <c r="B6398" s="108" t="s">
        <v>4383</v>
      </c>
      <c r="C6398" s="108" t="s">
        <v>4383</v>
      </c>
      <c r="D6398" s="107">
        <v>99999</v>
      </c>
      <c r="E6398" s="108" t="s">
        <v>28</v>
      </c>
      <c r="F6398" s="108" t="s">
        <v>679</v>
      </c>
      <c r="G6398" s="108" t="s">
        <v>605</v>
      </c>
      <c r="H6398" s="108" t="s">
        <v>604</v>
      </c>
      <c r="I6398" s="108" t="s">
        <v>604</v>
      </c>
      <c r="J6398" s="109">
        <v>234413.03</v>
      </c>
      <c r="K6398" s="107">
        <v>2020</v>
      </c>
      <c r="L6398" s="98"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98" t="b">
        <f t="shared" si="99"/>
        <v>1</v>
      </c>
    </row>
    <row r="6399" spans="1:13">
      <c r="A6399" s="107">
        <v>99999</v>
      </c>
      <c r="B6399" s="108" t="s">
        <v>4383</v>
      </c>
      <c r="C6399" s="108" t="s">
        <v>4383</v>
      </c>
      <c r="D6399" s="107">
        <v>99999</v>
      </c>
      <c r="E6399" s="108" t="s">
        <v>31</v>
      </c>
      <c r="F6399" s="108" t="s">
        <v>603</v>
      </c>
      <c r="G6399" s="108" t="s">
        <v>605</v>
      </c>
      <c r="H6399" s="108" t="s">
        <v>604</v>
      </c>
      <c r="I6399" s="108" t="s">
        <v>604</v>
      </c>
      <c r="J6399" s="109">
        <v>2711.1509999999998</v>
      </c>
      <c r="K6399" s="107">
        <v>2020</v>
      </c>
      <c r="L6399" s="98"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98" t="b">
        <f t="shared" si="99"/>
        <v>1</v>
      </c>
    </row>
    <row r="6400" spans="1:13">
      <c r="A6400" s="107">
        <v>99999</v>
      </c>
      <c r="B6400" s="108" t="s">
        <v>4383</v>
      </c>
      <c r="C6400" s="108" t="s">
        <v>4383</v>
      </c>
      <c r="D6400" s="107">
        <v>99999</v>
      </c>
      <c r="E6400" s="108" t="s">
        <v>31</v>
      </c>
      <c r="F6400" s="108" t="s">
        <v>679</v>
      </c>
      <c r="G6400" s="108" t="s">
        <v>605</v>
      </c>
      <c r="H6400" s="108" t="s">
        <v>604</v>
      </c>
      <c r="I6400" s="108" t="s">
        <v>604</v>
      </c>
      <c r="J6400" s="109">
        <v>2348.6550000000002</v>
      </c>
      <c r="K6400" s="107">
        <v>2020</v>
      </c>
      <c r="L6400" s="98"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98" t="b">
        <f t="shared" si="99"/>
        <v>1</v>
      </c>
    </row>
    <row r="6401" spans="1:13">
      <c r="A6401" s="107">
        <v>99999</v>
      </c>
      <c r="B6401" s="108" t="s">
        <v>4383</v>
      </c>
      <c r="C6401" s="108" t="s">
        <v>4383</v>
      </c>
      <c r="D6401" s="107">
        <v>99999</v>
      </c>
      <c r="E6401" s="108" t="s">
        <v>31</v>
      </c>
      <c r="F6401" s="108" t="s">
        <v>924</v>
      </c>
      <c r="G6401" s="108" t="s">
        <v>605</v>
      </c>
      <c r="H6401" s="108" t="s">
        <v>604</v>
      </c>
      <c r="I6401" s="108" t="s">
        <v>604</v>
      </c>
      <c r="J6401" s="109">
        <v>468839.41</v>
      </c>
      <c r="K6401" s="107">
        <v>2020</v>
      </c>
      <c r="L6401" s="98"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98" t="b">
        <f t="shared" si="99"/>
        <v>0</v>
      </c>
    </row>
    <row r="6402" spans="1:13">
      <c r="A6402" s="107">
        <v>99999</v>
      </c>
      <c r="B6402" s="108" t="s">
        <v>4383</v>
      </c>
      <c r="C6402" s="108" t="s">
        <v>4383</v>
      </c>
      <c r="D6402" s="107">
        <v>99999</v>
      </c>
      <c r="E6402" s="108" t="s">
        <v>35</v>
      </c>
      <c r="F6402" s="108" t="s">
        <v>603</v>
      </c>
      <c r="G6402" s="108" t="s">
        <v>605</v>
      </c>
      <c r="H6402" s="108" t="s">
        <v>604</v>
      </c>
      <c r="I6402" s="108" t="s">
        <v>604</v>
      </c>
      <c r="J6402" s="109">
        <v>1973151.1</v>
      </c>
      <c r="K6402" s="107">
        <v>2020</v>
      </c>
      <c r="L6402" s="98"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98" t="b">
        <f t="shared" si="99"/>
        <v>1</v>
      </c>
    </row>
    <row r="6403" spans="1:13">
      <c r="A6403" s="107">
        <v>99999</v>
      </c>
      <c r="B6403" s="108" t="s">
        <v>4383</v>
      </c>
      <c r="C6403" s="108" t="s">
        <v>4383</v>
      </c>
      <c r="D6403" s="107">
        <v>99999</v>
      </c>
      <c r="E6403" s="108" t="s">
        <v>35</v>
      </c>
      <c r="F6403" s="108" t="s">
        <v>924</v>
      </c>
      <c r="G6403" s="108" t="s">
        <v>605</v>
      </c>
      <c r="H6403" s="108" t="s">
        <v>604</v>
      </c>
      <c r="I6403" s="108" t="s">
        <v>604</v>
      </c>
      <c r="J6403" s="109">
        <v>301498.17</v>
      </c>
      <c r="K6403" s="107">
        <v>2020</v>
      </c>
      <c r="L6403" s="98"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98" t="b">
        <f t="shared" si="99"/>
        <v>0</v>
      </c>
    </row>
    <row r="6404" spans="1:13">
      <c r="A6404" s="107">
        <v>99999</v>
      </c>
      <c r="B6404" s="108" t="s">
        <v>4383</v>
      </c>
      <c r="C6404" s="108" t="s">
        <v>4383</v>
      </c>
      <c r="D6404" s="107">
        <v>99999</v>
      </c>
      <c r="E6404" s="108" t="s">
        <v>50</v>
      </c>
      <c r="F6404" s="108" t="s">
        <v>603</v>
      </c>
      <c r="G6404" s="108" t="s">
        <v>605</v>
      </c>
      <c r="H6404" s="108" t="s">
        <v>604</v>
      </c>
      <c r="I6404" s="108" t="s">
        <v>604</v>
      </c>
      <c r="J6404" s="109">
        <v>203164.07</v>
      </c>
      <c r="K6404" s="107">
        <v>2020</v>
      </c>
      <c r="L6404" s="98"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98" t="b">
        <f t="shared" si="99"/>
        <v>1</v>
      </c>
    </row>
    <row r="6405" spans="1:13">
      <c r="A6405" s="107">
        <v>99999</v>
      </c>
      <c r="B6405" s="108" t="s">
        <v>4383</v>
      </c>
      <c r="C6405" s="108" t="s">
        <v>4383</v>
      </c>
      <c r="D6405" s="107">
        <v>99999</v>
      </c>
      <c r="E6405" s="108" t="s">
        <v>50</v>
      </c>
      <c r="F6405" s="108" t="s">
        <v>924</v>
      </c>
      <c r="G6405" s="108" t="s">
        <v>605</v>
      </c>
      <c r="H6405" s="108" t="s">
        <v>604</v>
      </c>
      <c r="I6405" s="108" t="s">
        <v>604</v>
      </c>
      <c r="J6405" s="109">
        <v>105624.2</v>
      </c>
      <c r="K6405" s="107">
        <v>2020</v>
      </c>
      <c r="L6405" s="98"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98" t="b">
        <f t="shared" si="99"/>
        <v>0</v>
      </c>
    </row>
    <row r="6406" spans="1:13">
      <c r="A6406" s="107">
        <v>99999</v>
      </c>
      <c r="B6406" s="108" t="s">
        <v>4383</v>
      </c>
      <c r="C6406" s="108" t="s">
        <v>4383</v>
      </c>
      <c r="D6406" s="107">
        <v>99999</v>
      </c>
      <c r="E6406" s="108" t="s">
        <v>41</v>
      </c>
      <c r="F6406" s="108" t="s">
        <v>924</v>
      </c>
      <c r="G6406" s="108" t="s">
        <v>605</v>
      </c>
      <c r="H6406" s="108" t="s">
        <v>604</v>
      </c>
      <c r="I6406" s="108" t="s">
        <v>604</v>
      </c>
      <c r="J6406" s="109">
        <v>68565.138000000006</v>
      </c>
      <c r="K6406" s="107">
        <v>2020</v>
      </c>
      <c r="L6406" s="98"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98" t="b">
        <f t="shared" si="99"/>
        <v>0</v>
      </c>
    </row>
    <row r="6407" spans="1:13">
      <c r="A6407" s="107">
        <v>99999</v>
      </c>
      <c r="B6407" s="108" t="s">
        <v>4383</v>
      </c>
      <c r="C6407" s="108" t="s">
        <v>4383</v>
      </c>
      <c r="D6407" s="107">
        <v>99999</v>
      </c>
      <c r="E6407" s="108" t="s">
        <v>45</v>
      </c>
      <c r="F6407" s="108" t="s">
        <v>603</v>
      </c>
      <c r="G6407" s="108" t="s">
        <v>605</v>
      </c>
      <c r="H6407" s="108" t="s">
        <v>604</v>
      </c>
      <c r="I6407" s="108" t="s">
        <v>604</v>
      </c>
      <c r="J6407" s="109">
        <v>7259.5119999999997</v>
      </c>
      <c r="K6407" s="107">
        <v>2020</v>
      </c>
      <c r="L6407" s="98"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98" t="b">
        <f t="shared" si="99"/>
        <v>1</v>
      </c>
    </row>
    <row r="6408" spans="1:13">
      <c r="A6408" s="107">
        <v>99999</v>
      </c>
      <c r="B6408" s="108" t="s">
        <v>4383</v>
      </c>
      <c r="C6408" s="108" t="s">
        <v>4383</v>
      </c>
      <c r="D6408" s="107">
        <v>99999</v>
      </c>
      <c r="E6408" s="108" t="s">
        <v>45</v>
      </c>
      <c r="F6408" s="108" t="s">
        <v>679</v>
      </c>
      <c r="G6408" s="108" t="s">
        <v>605</v>
      </c>
      <c r="H6408" s="108" t="s">
        <v>604</v>
      </c>
      <c r="I6408" s="108" t="s">
        <v>604</v>
      </c>
      <c r="J6408" s="109">
        <v>1586.37</v>
      </c>
      <c r="K6408" s="107">
        <v>2020</v>
      </c>
      <c r="L6408" s="98"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98"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07">
        <v>99999</v>
      </c>
      <c r="B6409" s="108" t="s">
        <v>4383</v>
      </c>
      <c r="C6409" s="108" t="s">
        <v>4383</v>
      </c>
      <c r="D6409" s="107">
        <v>99999</v>
      </c>
      <c r="E6409" s="108" t="s">
        <v>45</v>
      </c>
      <c r="F6409" s="108" t="s">
        <v>973</v>
      </c>
      <c r="G6409" s="108" t="s">
        <v>605</v>
      </c>
      <c r="H6409" s="108" t="s">
        <v>604</v>
      </c>
      <c r="I6409" s="108" t="s">
        <v>604</v>
      </c>
      <c r="J6409" s="109">
        <v>47255.074000000001</v>
      </c>
      <c r="K6409" s="107">
        <v>2020</v>
      </c>
      <c r="L6409" s="98"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98" t="b">
        <f t="shared" si="100"/>
        <v>0</v>
      </c>
    </row>
    <row r="6410" spans="1:13">
      <c r="A6410" s="107">
        <v>99999</v>
      </c>
      <c r="B6410" s="108" t="s">
        <v>4383</v>
      </c>
      <c r="C6410" s="108" t="s">
        <v>4383</v>
      </c>
      <c r="D6410" s="107">
        <v>99999</v>
      </c>
      <c r="E6410" s="108" t="s">
        <v>45</v>
      </c>
      <c r="F6410" s="108" t="s">
        <v>924</v>
      </c>
      <c r="G6410" s="108" t="s">
        <v>605</v>
      </c>
      <c r="H6410" s="108" t="s">
        <v>604</v>
      </c>
      <c r="I6410" s="108" t="s">
        <v>604</v>
      </c>
      <c r="J6410" s="109">
        <v>103897.55</v>
      </c>
      <c r="K6410" s="107">
        <v>2020</v>
      </c>
      <c r="L6410" s="98"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98" t="b">
        <f t="shared" si="100"/>
        <v>0</v>
      </c>
    </row>
    <row r="6411" spans="1:13">
      <c r="A6411" s="107">
        <v>99999</v>
      </c>
      <c r="B6411" s="108" t="s">
        <v>4383</v>
      </c>
      <c r="C6411" s="108" t="s">
        <v>4383</v>
      </c>
      <c r="D6411" s="107">
        <v>99999</v>
      </c>
      <c r="E6411" s="108" t="s">
        <v>48</v>
      </c>
      <c r="F6411" s="108" t="s">
        <v>870</v>
      </c>
      <c r="G6411" s="108" t="s">
        <v>605</v>
      </c>
      <c r="H6411" s="108" t="s">
        <v>604</v>
      </c>
      <c r="I6411" s="108" t="s">
        <v>604</v>
      </c>
      <c r="J6411" s="109">
        <v>31730.277999999998</v>
      </c>
      <c r="K6411" s="107">
        <v>2020</v>
      </c>
      <c r="L6411" s="98"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98" t="b">
        <f t="shared" si="100"/>
        <v>1</v>
      </c>
    </row>
    <row r="6412" spans="1:13">
      <c r="A6412" s="107">
        <v>99999</v>
      </c>
      <c r="B6412" s="108" t="s">
        <v>4383</v>
      </c>
      <c r="C6412" s="108" t="s">
        <v>4383</v>
      </c>
      <c r="D6412" s="107">
        <v>99999</v>
      </c>
      <c r="E6412" s="108" t="s">
        <v>48</v>
      </c>
      <c r="F6412" s="108" t="s">
        <v>1570</v>
      </c>
      <c r="G6412" s="108" t="s">
        <v>605</v>
      </c>
      <c r="H6412" s="108" t="s">
        <v>604</v>
      </c>
      <c r="I6412" s="108" t="s">
        <v>604</v>
      </c>
      <c r="J6412" s="109">
        <v>0</v>
      </c>
      <c r="K6412" s="107">
        <v>2020</v>
      </c>
      <c r="L6412" s="98"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98" t="b">
        <f t="shared" si="100"/>
        <v>0</v>
      </c>
    </row>
    <row r="6413" spans="1:13">
      <c r="A6413" s="107">
        <v>99999</v>
      </c>
      <c r="B6413" s="108" t="s">
        <v>4383</v>
      </c>
      <c r="C6413" s="108" t="s">
        <v>4383</v>
      </c>
      <c r="D6413" s="107">
        <v>99999</v>
      </c>
      <c r="E6413" s="108" t="s">
        <v>48</v>
      </c>
      <c r="F6413" s="108" t="s">
        <v>924</v>
      </c>
      <c r="G6413" s="108" t="s">
        <v>605</v>
      </c>
      <c r="H6413" s="108" t="s">
        <v>604</v>
      </c>
      <c r="I6413" s="108" t="s">
        <v>604</v>
      </c>
      <c r="J6413" s="109">
        <v>892349.79</v>
      </c>
      <c r="K6413" s="107">
        <v>2020</v>
      </c>
      <c r="L6413" s="98"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98" t="b">
        <f t="shared" si="100"/>
        <v>0</v>
      </c>
    </row>
    <row r="6414" spans="1:13">
      <c r="A6414" s="107">
        <v>99999</v>
      </c>
      <c r="B6414" s="108" t="s">
        <v>4383</v>
      </c>
      <c r="C6414" s="108" t="s">
        <v>4383</v>
      </c>
      <c r="D6414" s="107">
        <v>99999</v>
      </c>
      <c r="E6414" s="108" t="s">
        <v>55</v>
      </c>
      <c r="F6414" s="108" t="s">
        <v>603</v>
      </c>
      <c r="G6414" s="108" t="s">
        <v>605</v>
      </c>
      <c r="H6414" s="108" t="s">
        <v>604</v>
      </c>
      <c r="I6414" s="108" t="s">
        <v>604</v>
      </c>
      <c r="J6414" s="109">
        <v>104923.22</v>
      </c>
      <c r="K6414" s="107">
        <v>2020</v>
      </c>
      <c r="L6414" s="98"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98" t="b">
        <f t="shared" si="100"/>
        <v>1</v>
      </c>
    </row>
    <row r="6415" spans="1:13">
      <c r="A6415" s="107">
        <v>99999</v>
      </c>
      <c r="B6415" s="108" t="s">
        <v>4383</v>
      </c>
      <c r="C6415" s="108" t="s">
        <v>4383</v>
      </c>
      <c r="D6415" s="107">
        <v>99999</v>
      </c>
      <c r="E6415" s="108" t="s">
        <v>55</v>
      </c>
      <c r="F6415" s="108" t="s">
        <v>924</v>
      </c>
      <c r="G6415" s="108" t="s">
        <v>605</v>
      </c>
      <c r="H6415" s="108" t="s">
        <v>604</v>
      </c>
      <c r="I6415" s="108" t="s">
        <v>604</v>
      </c>
      <c r="J6415" s="109">
        <v>13526.805</v>
      </c>
      <c r="K6415" s="107">
        <v>2020</v>
      </c>
      <c r="L6415" s="98"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98" t="b">
        <f t="shared" si="100"/>
        <v>0</v>
      </c>
    </row>
    <row r="6416" spans="1:13">
      <c r="A6416" s="107">
        <v>99999</v>
      </c>
      <c r="B6416" s="108" t="s">
        <v>4383</v>
      </c>
      <c r="C6416" s="108" t="s">
        <v>4383</v>
      </c>
      <c r="D6416" s="107">
        <v>99999</v>
      </c>
      <c r="E6416" s="108" t="s">
        <v>59</v>
      </c>
      <c r="F6416" s="108" t="s">
        <v>603</v>
      </c>
      <c r="G6416" s="108" t="s">
        <v>605</v>
      </c>
      <c r="H6416" s="108" t="s">
        <v>604</v>
      </c>
      <c r="I6416" s="108" t="s">
        <v>604</v>
      </c>
      <c r="J6416" s="109">
        <v>988087.68</v>
      </c>
      <c r="K6416" s="107">
        <v>2020</v>
      </c>
      <c r="L6416" s="98"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98" t="b">
        <f t="shared" si="100"/>
        <v>1</v>
      </c>
    </row>
    <row r="6417" spans="1:13">
      <c r="A6417" s="107">
        <v>99999</v>
      </c>
      <c r="B6417" s="108" t="s">
        <v>4383</v>
      </c>
      <c r="C6417" s="108" t="s">
        <v>4383</v>
      </c>
      <c r="D6417" s="107">
        <v>99999</v>
      </c>
      <c r="E6417" s="108" t="s">
        <v>59</v>
      </c>
      <c r="F6417" s="108" t="s">
        <v>924</v>
      </c>
      <c r="G6417" s="108" t="s">
        <v>605</v>
      </c>
      <c r="H6417" s="108" t="s">
        <v>604</v>
      </c>
      <c r="I6417" s="108" t="s">
        <v>604</v>
      </c>
      <c r="J6417" s="109">
        <v>22073.56</v>
      </c>
      <c r="K6417" s="107">
        <v>2020</v>
      </c>
      <c r="L6417" s="98"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98" t="b">
        <f t="shared" si="100"/>
        <v>0</v>
      </c>
    </row>
    <row r="6418" spans="1:13">
      <c r="A6418" s="107">
        <v>99999</v>
      </c>
      <c r="B6418" s="108" t="s">
        <v>4383</v>
      </c>
      <c r="C6418" s="108" t="s">
        <v>4383</v>
      </c>
      <c r="D6418" s="107">
        <v>99999</v>
      </c>
      <c r="E6418" s="108" t="s">
        <v>62</v>
      </c>
      <c r="F6418" s="108" t="s">
        <v>603</v>
      </c>
      <c r="G6418" s="108" t="s">
        <v>605</v>
      </c>
      <c r="H6418" s="108" t="s">
        <v>604</v>
      </c>
      <c r="I6418" s="108" t="s">
        <v>604</v>
      </c>
      <c r="J6418" s="109">
        <v>1701190</v>
      </c>
      <c r="K6418" s="107">
        <v>2020</v>
      </c>
      <c r="L6418" s="98"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98" t="b">
        <f t="shared" si="100"/>
        <v>1</v>
      </c>
    </row>
    <row r="6419" spans="1:13">
      <c r="A6419" s="107">
        <v>99999</v>
      </c>
      <c r="B6419" s="108" t="s">
        <v>4383</v>
      </c>
      <c r="C6419" s="108" t="s">
        <v>4383</v>
      </c>
      <c r="D6419" s="107">
        <v>99999</v>
      </c>
      <c r="E6419" s="108" t="s">
        <v>62</v>
      </c>
      <c r="F6419" s="108" t="s">
        <v>679</v>
      </c>
      <c r="G6419" s="108" t="s">
        <v>605</v>
      </c>
      <c r="H6419" s="108" t="s">
        <v>604</v>
      </c>
      <c r="I6419" s="108" t="s">
        <v>604</v>
      </c>
      <c r="J6419" s="109">
        <v>68547.438999999998</v>
      </c>
      <c r="K6419" s="107">
        <v>2020</v>
      </c>
      <c r="L6419" s="98"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98" t="b">
        <f t="shared" si="100"/>
        <v>1</v>
      </c>
    </row>
    <row r="6420" spans="1:13">
      <c r="A6420" s="107">
        <v>99999</v>
      </c>
      <c r="B6420" s="108" t="s">
        <v>4383</v>
      </c>
      <c r="C6420" s="108" t="s">
        <v>4383</v>
      </c>
      <c r="D6420" s="107">
        <v>99999</v>
      </c>
      <c r="E6420" s="108" t="s">
        <v>62</v>
      </c>
      <c r="F6420" s="108" t="s">
        <v>924</v>
      </c>
      <c r="G6420" s="108" t="s">
        <v>605</v>
      </c>
      <c r="H6420" s="108" t="s">
        <v>604</v>
      </c>
      <c r="I6420" s="108" t="s">
        <v>604</v>
      </c>
      <c r="J6420" s="109">
        <v>837676.01</v>
      </c>
      <c r="K6420" s="107">
        <v>2020</v>
      </c>
      <c r="L6420" s="98"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98" t="b">
        <f t="shared" si="100"/>
        <v>0</v>
      </c>
    </row>
    <row r="6421" spans="1:13">
      <c r="A6421" s="107">
        <v>99999</v>
      </c>
      <c r="B6421" s="108" t="s">
        <v>4383</v>
      </c>
      <c r="C6421" s="108" t="s">
        <v>4383</v>
      </c>
      <c r="D6421" s="107">
        <v>99999</v>
      </c>
      <c r="E6421" s="108" t="s">
        <v>71</v>
      </c>
      <c r="F6421" s="108" t="s">
        <v>603</v>
      </c>
      <c r="G6421" s="108" t="s">
        <v>605</v>
      </c>
      <c r="H6421" s="108" t="s">
        <v>604</v>
      </c>
      <c r="I6421" s="108" t="s">
        <v>604</v>
      </c>
      <c r="J6421" s="109">
        <v>0</v>
      </c>
      <c r="K6421" s="107">
        <v>2020</v>
      </c>
      <c r="L6421" s="98"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98" t="b">
        <f t="shared" si="100"/>
        <v>1</v>
      </c>
    </row>
    <row r="6422" spans="1:13">
      <c r="A6422" s="107">
        <v>99999</v>
      </c>
      <c r="B6422" s="108" t="s">
        <v>4383</v>
      </c>
      <c r="C6422" s="108" t="s">
        <v>4383</v>
      </c>
      <c r="D6422" s="107">
        <v>99999</v>
      </c>
      <c r="E6422" s="108" t="s">
        <v>71</v>
      </c>
      <c r="F6422" s="108" t="s">
        <v>679</v>
      </c>
      <c r="G6422" s="108" t="s">
        <v>605</v>
      </c>
      <c r="H6422" s="108" t="s">
        <v>604</v>
      </c>
      <c r="I6422" s="108" t="s">
        <v>604</v>
      </c>
      <c r="J6422" s="109">
        <v>31837.01</v>
      </c>
      <c r="K6422" s="107">
        <v>2020</v>
      </c>
      <c r="L6422" s="98"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98" t="b">
        <f t="shared" si="100"/>
        <v>1</v>
      </c>
    </row>
    <row r="6423" spans="1:13">
      <c r="A6423" s="107">
        <v>99999</v>
      </c>
      <c r="B6423" s="108" t="s">
        <v>4383</v>
      </c>
      <c r="C6423" s="108" t="s">
        <v>4383</v>
      </c>
      <c r="D6423" s="107">
        <v>99999</v>
      </c>
      <c r="E6423" s="108" t="s">
        <v>71</v>
      </c>
      <c r="F6423" s="108" t="s">
        <v>973</v>
      </c>
      <c r="G6423" s="108" t="s">
        <v>605</v>
      </c>
      <c r="H6423" s="108" t="s">
        <v>604</v>
      </c>
      <c r="I6423" s="108" t="s">
        <v>604</v>
      </c>
      <c r="J6423" s="109">
        <v>121034.94</v>
      </c>
      <c r="K6423" s="107">
        <v>2020</v>
      </c>
      <c r="L6423" s="98"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98" t="b">
        <f t="shared" si="100"/>
        <v>0</v>
      </c>
    </row>
    <row r="6424" spans="1:13">
      <c r="A6424" s="107">
        <v>99999</v>
      </c>
      <c r="B6424" s="108" t="s">
        <v>4383</v>
      </c>
      <c r="C6424" s="108" t="s">
        <v>4383</v>
      </c>
      <c r="D6424" s="107">
        <v>99999</v>
      </c>
      <c r="E6424" s="108" t="s">
        <v>71</v>
      </c>
      <c r="F6424" s="108" t="s">
        <v>924</v>
      </c>
      <c r="G6424" s="108" t="s">
        <v>605</v>
      </c>
      <c r="H6424" s="108" t="s">
        <v>604</v>
      </c>
      <c r="I6424" s="108" t="s">
        <v>604</v>
      </c>
      <c r="J6424" s="109">
        <v>708.1</v>
      </c>
      <c r="K6424" s="107">
        <v>2020</v>
      </c>
      <c r="L6424" s="98"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98" t="b">
        <f t="shared" si="100"/>
        <v>0</v>
      </c>
    </row>
    <row r="6425" spans="1:13">
      <c r="A6425" s="107">
        <v>99999</v>
      </c>
      <c r="B6425" s="108" t="s">
        <v>4383</v>
      </c>
      <c r="C6425" s="108" t="s">
        <v>4383</v>
      </c>
      <c r="D6425" s="107">
        <v>99999</v>
      </c>
      <c r="E6425" s="108" t="s">
        <v>68</v>
      </c>
      <c r="F6425" s="108" t="s">
        <v>870</v>
      </c>
      <c r="G6425" s="108" t="s">
        <v>605</v>
      </c>
      <c r="H6425" s="108" t="s">
        <v>604</v>
      </c>
      <c r="I6425" s="108" t="s">
        <v>604</v>
      </c>
      <c r="J6425" s="109">
        <v>0</v>
      </c>
      <c r="K6425" s="107">
        <v>2020</v>
      </c>
      <c r="L6425" s="98"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98" t="b">
        <f t="shared" si="100"/>
        <v>1</v>
      </c>
    </row>
    <row r="6426" spans="1:13">
      <c r="A6426" s="107">
        <v>99999</v>
      </c>
      <c r="B6426" s="108" t="s">
        <v>4383</v>
      </c>
      <c r="C6426" s="108" t="s">
        <v>4383</v>
      </c>
      <c r="D6426" s="107">
        <v>99999</v>
      </c>
      <c r="E6426" s="108" t="s">
        <v>64</v>
      </c>
      <c r="F6426" s="108" t="s">
        <v>679</v>
      </c>
      <c r="G6426" s="108" t="s">
        <v>605</v>
      </c>
      <c r="H6426" s="108" t="s">
        <v>604</v>
      </c>
      <c r="I6426" s="108" t="s">
        <v>604</v>
      </c>
      <c r="J6426" s="109">
        <v>0</v>
      </c>
      <c r="K6426" s="107">
        <v>2020</v>
      </c>
      <c r="L6426" s="98"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98" t="b">
        <f t="shared" si="100"/>
        <v>1</v>
      </c>
    </row>
    <row r="6427" spans="1:13">
      <c r="A6427" s="107">
        <v>99999</v>
      </c>
      <c r="B6427" s="108" t="s">
        <v>4383</v>
      </c>
      <c r="C6427" s="108" t="s">
        <v>4383</v>
      </c>
      <c r="D6427" s="107">
        <v>99999</v>
      </c>
      <c r="E6427" s="108" t="s">
        <v>64</v>
      </c>
      <c r="F6427" s="108" t="s">
        <v>924</v>
      </c>
      <c r="G6427" s="108" t="s">
        <v>605</v>
      </c>
      <c r="H6427" s="108" t="s">
        <v>604</v>
      </c>
      <c r="I6427" s="108" t="s">
        <v>604</v>
      </c>
      <c r="J6427" s="109">
        <v>75064.067999999999</v>
      </c>
      <c r="K6427" s="107">
        <v>2020</v>
      </c>
      <c r="L6427" s="98"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98" t="b">
        <f t="shared" si="100"/>
        <v>0</v>
      </c>
    </row>
    <row r="6428" spans="1:13">
      <c r="A6428" s="107">
        <v>99999</v>
      </c>
      <c r="B6428" s="108" t="s">
        <v>4383</v>
      </c>
      <c r="C6428" s="108" t="s">
        <v>4383</v>
      </c>
      <c r="D6428" s="107">
        <v>99999</v>
      </c>
      <c r="E6428" s="108" t="s">
        <v>73</v>
      </c>
      <c r="F6428" s="108" t="s">
        <v>603</v>
      </c>
      <c r="G6428" s="108" t="s">
        <v>605</v>
      </c>
      <c r="H6428" s="108" t="s">
        <v>604</v>
      </c>
      <c r="I6428" s="108" t="s">
        <v>604</v>
      </c>
      <c r="J6428" s="109">
        <v>300.09100000000001</v>
      </c>
      <c r="K6428" s="107">
        <v>2020</v>
      </c>
      <c r="L6428" s="98"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98" t="b">
        <f t="shared" si="100"/>
        <v>1</v>
      </c>
    </row>
    <row r="6429" spans="1:13">
      <c r="A6429" s="107">
        <v>99999</v>
      </c>
      <c r="B6429" s="108" t="s">
        <v>4383</v>
      </c>
      <c r="C6429" s="108" t="s">
        <v>4383</v>
      </c>
      <c r="D6429" s="107">
        <v>99999</v>
      </c>
      <c r="E6429" s="108" t="s">
        <v>73</v>
      </c>
      <c r="F6429" s="108" t="s">
        <v>679</v>
      </c>
      <c r="G6429" s="108" t="s">
        <v>605</v>
      </c>
      <c r="H6429" s="108" t="s">
        <v>604</v>
      </c>
      <c r="I6429" s="108" t="s">
        <v>604</v>
      </c>
      <c r="J6429" s="109">
        <v>3875.5360000000001</v>
      </c>
      <c r="K6429" s="107">
        <v>2020</v>
      </c>
      <c r="L6429" s="98"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98" t="b">
        <f t="shared" si="100"/>
        <v>1</v>
      </c>
    </row>
    <row r="6430" spans="1:13">
      <c r="A6430" s="107">
        <v>99999</v>
      </c>
      <c r="B6430" s="108" t="s">
        <v>4383</v>
      </c>
      <c r="C6430" s="108" t="s">
        <v>4383</v>
      </c>
      <c r="D6430" s="107">
        <v>99999</v>
      </c>
      <c r="E6430" s="108" t="s">
        <v>73</v>
      </c>
      <c r="F6430" s="108" t="s">
        <v>924</v>
      </c>
      <c r="G6430" s="108" t="s">
        <v>605</v>
      </c>
      <c r="H6430" s="108" t="s">
        <v>604</v>
      </c>
      <c r="I6430" s="108" t="s">
        <v>604</v>
      </c>
      <c r="J6430" s="109">
        <v>163115.06</v>
      </c>
      <c r="K6430" s="107">
        <v>2020</v>
      </c>
      <c r="L6430" s="98"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98" t="b">
        <f t="shared" si="100"/>
        <v>0</v>
      </c>
    </row>
    <row r="6431" spans="1:13">
      <c r="A6431" s="107">
        <v>99999</v>
      </c>
      <c r="B6431" s="108" t="s">
        <v>4383</v>
      </c>
      <c r="C6431" s="108" t="s">
        <v>4383</v>
      </c>
      <c r="D6431" s="107">
        <v>99999</v>
      </c>
      <c r="E6431" s="108" t="s">
        <v>76</v>
      </c>
      <c r="F6431" s="108" t="s">
        <v>603</v>
      </c>
      <c r="G6431" s="108" t="s">
        <v>605</v>
      </c>
      <c r="H6431" s="108" t="s">
        <v>604</v>
      </c>
      <c r="I6431" s="108" t="s">
        <v>604</v>
      </c>
      <c r="J6431" s="109">
        <v>54000.120999999999</v>
      </c>
      <c r="K6431" s="107">
        <v>2020</v>
      </c>
      <c r="L6431" s="98"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98" t="b">
        <f t="shared" si="100"/>
        <v>1</v>
      </c>
    </row>
    <row r="6432" spans="1:13">
      <c r="A6432" s="107">
        <v>99999</v>
      </c>
      <c r="B6432" s="108" t="s">
        <v>4383</v>
      </c>
      <c r="C6432" s="108" t="s">
        <v>4383</v>
      </c>
      <c r="D6432" s="107">
        <v>99999</v>
      </c>
      <c r="E6432" s="108" t="s">
        <v>76</v>
      </c>
      <c r="F6432" s="108" t="s">
        <v>603</v>
      </c>
      <c r="G6432" s="108" t="s">
        <v>605</v>
      </c>
      <c r="H6432" s="108" t="s">
        <v>604</v>
      </c>
      <c r="I6432" s="108" t="s">
        <v>604</v>
      </c>
      <c r="J6432" s="109">
        <v>28801.809000000001</v>
      </c>
      <c r="K6432" s="107">
        <v>2020</v>
      </c>
      <c r="L6432" s="98"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98" t="b">
        <f t="shared" si="100"/>
        <v>1</v>
      </c>
    </row>
    <row r="6433" spans="1:13">
      <c r="A6433" s="107">
        <v>99999</v>
      </c>
      <c r="B6433" s="108" t="s">
        <v>4383</v>
      </c>
      <c r="C6433" s="108" t="s">
        <v>4383</v>
      </c>
      <c r="D6433" s="107">
        <v>99999</v>
      </c>
      <c r="E6433" s="108" t="s">
        <v>76</v>
      </c>
      <c r="F6433" s="108" t="s">
        <v>870</v>
      </c>
      <c r="G6433" s="108" t="s">
        <v>605</v>
      </c>
      <c r="H6433" s="108" t="s">
        <v>604</v>
      </c>
      <c r="I6433" s="108" t="s">
        <v>604</v>
      </c>
      <c r="J6433" s="109">
        <v>71298.858999999997</v>
      </c>
      <c r="K6433" s="107">
        <v>2020</v>
      </c>
      <c r="L6433" s="98"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98" t="b">
        <f t="shared" si="100"/>
        <v>1</v>
      </c>
    </row>
    <row r="6434" spans="1:13">
      <c r="A6434" s="107">
        <v>99999</v>
      </c>
      <c r="B6434" s="108" t="s">
        <v>4383</v>
      </c>
      <c r="C6434" s="108" t="s">
        <v>4383</v>
      </c>
      <c r="D6434" s="107">
        <v>99999</v>
      </c>
      <c r="E6434" s="108" t="s">
        <v>76</v>
      </c>
      <c r="F6434" s="108" t="s">
        <v>973</v>
      </c>
      <c r="G6434" s="108" t="s">
        <v>605</v>
      </c>
      <c r="H6434" s="108" t="s">
        <v>604</v>
      </c>
      <c r="I6434" s="108" t="s">
        <v>604</v>
      </c>
      <c r="J6434" s="109">
        <v>3625.0540000000001</v>
      </c>
      <c r="K6434" s="107">
        <v>2020</v>
      </c>
      <c r="L6434" s="98"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98" t="b">
        <f t="shared" si="100"/>
        <v>0</v>
      </c>
    </row>
    <row r="6435" spans="1:13">
      <c r="A6435" s="107">
        <v>99999</v>
      </c>
      <c r="B6435" s="108" t="s">
        <v>4383</v>
      </c>
      <c r="C6435" s="108" t="s">
        <v>4383</v>
      </c>
      <c r="D6435" s="107">
        <v>99999</v>
      </c>
      <c r="E6435" s="108" t="s">
        <v>84</v>
      </c>
      <c r="F6435" s="108" t="s">
        <v>603</v>
      </c>
      <c r="G6435" s="108" t="s">
        <v>605</v>
      </c>
      <c r="H6435" s="108" t="s">
        <v>604</v>
      </c>
      <c r="I6435" s="108" t="s">
        <v>604</v>
      </c>
      <c r="J6435" s="109">
        <v>51596.41</v>
      </c>
      <c r="K6435" s="107">
        <v>2020</v>
      </c>
      <c r="L6435" s="98"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98" t="b">
        <f t="shared" si="100"/>
        <v>1</v>
      </c>
    </row>
    <row r="6436" spans="1:13">
      <c r="A6436" s="107">
        <v>99999</v>
      </c>
      <c r="B6436" s="108" t="s">
        <v>4383</v>
      </c>
      <c r="C6436" s="108" t="s">
        <v>4383</v>
      </c>
      <c r="D6436" s="107">
        <v>99999</v>
      </c>
      <c r="E6436" s="108" t="s">
        <v>80</v>
      </c>
      <c r="F6436" s="108" t="s">
        <v>603</v>
      </c>
      <c r="G6436" s="108" t="s">
        <v>605</v>
      </c>
      <c r="H6436" s="108" t="s">
        <v>604</v>
      </c>
      <c r="I6436" s="108" t="s">
        <v>604</v>
      </c>
      <c r="J6436" s="109">
        <v>453712.31</v>
      </c>
      <c r="K6436" s="107">
        <v>2020</v>
      </c>
      <c r="L6436" s="98"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98" t="b">
        <f t="shared" si="100"/>
        <v>1</v>
      </c>
    </row>
    <row r="6437" spans="1:13">
      <c r="A6437" s="107">
        <v>99999</v>
      </c>
      <c r="B6437" s="108" t="s">
        <v>4383</v>
      </c>
      <c r="C6437" s="108" t="s">
        <v>4383</v>
      </c>
      <c r="D6437" s="107">
        <v>99999</v>
      </c>
      <c r="E6437" s="108" t="s">
        <v>80</v>
      </c>
      <c r="F6437" s="108" t="s">
        <v>924</v>
      </c>
      <c r="G6437" s="108" t="s">
        <v>605</v>
      </c>
      <c r="H6437" s="108" t="s">
        <v>604</v>
      </c>
      <c r="I6437" s="108" t="s">
        <v>604</v>
      </c>
      <c r="J6437" s="109">
        <v>189722.8</v>
      </c>
      <c r="K6437" s="107">
        <v>2020</v>
      </c>
      <c r="L6437" s="98"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98" t="b">
        <f t="shared" si="100"/>
        <v>0</v>
      </c>
    </row>
    <row r="6438" spans="1:13">
      <c r="A6438" s="107">
        <v>99999</v>
      </c>
      <c r="B6438" s="108" t="s">
        <v>4383</v>
      </c>
      <c r="C6438" s="108" t="s">
        <v>4383</v>
      </c>
      <c r="D6438" s="107">
        <v>99999</v>
      </c>
      <c r="E6438" s="108" t="s">
        <v>86</v>
      </c>
      <c r="F6438" s="108" t="s">
        <v>679</v>
      </c>
      <c r="G6438" s="108" t="s">
        <v>605</v>
      </c>
      <c r="H6438" s="108" t="s">
        <v>604</v>
      </c>
      <c r="I6438" s="108" t="s">
        <v>604</v>
      </c>
      <c r="J6438" s="109">
        <v>2365.1239999999998</v>
      </c>
      <c r="K6438" s="107">
        <v>2020</v>
      </c>
      <c r="L6438" s="98"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98" t="b">
        <f t="shared" si="100"/>
        <v>1</v>
      </c>
    </row>
    <row r="6439" spans="1:13">
      <c r="A6439" s="107">
        <v>99999</v>
      </c>
      <c r="B6439" s="108" t="s">
        <v>4383</v>
      </c>
      <c r="C6439" s="108" t="s">
        <v>4383</v>
      </c>
      <c r="D6439" s="107">
        <v>99999</v>
      </c>
      <c r="E6439" s="108" t="s">
        <v>86</v>
      </c>
      <c r="F6439" s="108" t="s">
        <v>1570</v>
      </c>
      <c r="G6439" s="108" t="s">
        <v>605</v>
      </c>
      <c r="H6439" s="108" t="s">
        <v>604</v>
      </c>
      <c r="I6439" s="108" t="s">
        <v>604</v>
      </c>
      <c r="J6439" s="109">
        <v>0</v>
      </c>
      <c r="K6439" s="107">
        <v>2020</v>
      </c>
      <c r="L6439" s="98"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98" t="b">
        <f t="shared" si="100"/>
        <v>0</v>
      </c>
    </row>
    <row r="6440" spans="1:13">
      <c r="A6440" s="107">
        <v>99999</v>
      </c>
      <c r="B6440" s="108" t="s">
        <v>4383</v>
      </c>
      <c r="C6440" s="108" t="s">
        <v>4383</v>
      </c>
      <c r="D6440" s="107">
        <v>99999</v>
      </c>
      <c r="E6440" s="108" t="s">
        <v>86</v>
      </c>
      <c r="F6440" s="108" t="s">
        <v>924</v>
      </c>
      <c r="G6440" s="108" t="s">
        <v>605</v>
      </c>
      <c r="H6440" s="108" t="s">
        <v>604</v>
      </c>
      <c r="I6440" s="108" t="s">
        <v>604</v>
      </c>
      <c r="J6440" s="109">
        <v>517.47299999999996</v>
      </c>
      <c r="K6440" s="107">
        <v>2020</v>
      </c>
      <c r="L6440" s="98"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98" t="b">
        <f t="shared" si="100"/>
        <v>0</v>
      </c>
    </row>
    <row r="6441" spans="1:13">
      <c r="A6441" s="107">
        <v>99999</v>
      </c>
      <c r="B6441" s="108" t="s">
        <v>4383</v>
      </c>
      <c r="C6441" s="108" t="s">
        <v>4383</v>
      </c>
      <c r="D6441" s="107">
        <v>99999</v>
      </c>
      <c r="E6441" s="108" t="s">
        <v>104</v>
      </c>
      <c r="F6441" s="108" t="s">
        <v>973</v>
      </c>
      <c r="G6441" s="108" t="s">
        <v>605</v>
      </c>
      <c r="H6441" s="108" t="s">
        <v>604</v>
      </c>
      <c r="I6441" s="108" t="s">
        <v>604</v>
      </c>
      <c r="J6441" s="109">
        <v>0</v>
      </c>
      <c r="K6441" s="107">
        <v>2020</v>
      </c>
      <c r="L6441" s="98"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98" t="b">
        <f t="shared" si="100"/>
        <v>0</v>
      </c>
    </row>
    <row r="6442" spans="1:13">
      <c r="A6442" s="107">
        <v>99999</v>
      </c>
      <c r="B6442" s="108" t="s">
        <v>4383</v>
      </c>
      <c r="C6442" s="108" t="s">
        <v>4383</v>
      </c>
      <c r="D6442" s="107">
        <v>99999</v>
      </c>
      <c r="E6442" s="108" t="s">
        <v>104</v>
      </c>
      <c r="F6442" s="108" t="s">
        <v>924</v>
      </c>
      <c r="G6442" s="108" t="s">
        <v>605</v>
      </c>
      <c r="H6442" s="108" t="s">
        <v>604</v>
      </c>
      <c r="I6442" s="108" t="s">
        <v>604</v>
      </c>
      <c r="J6442" s="109">
        <v>39284.504000000001</v>
      </c>
      <c r="K6442" s="107">
        <v>2020</v>
      </c>
      <c r="L6442" s="98"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98" t="b">
        <f t="shared" si="100"/>
        <v>0</v>
      </c>
    </row>
    <row r="6443" spans="1:13">
      <c r="A6443" s="107">
        <v>99999</v>
      </c>
      <c r="B6443" s="108" t="s">
        <v>4383</v>
      </c>
      <c r="C6443" s="108" t="s">
        <v>4383</v>
      </c>
      <c r="D6443" s="107">
        <v>99999</v>
      </c>
      <c r="E6443" s="108" t="s">
        <v>107</v>
      </c>
      <c r="F6443" s="108" t="s">
        <v>924</v>
      </c>
      <c r="G6443" s="108" t="s">
        <v>605</v>
      </c>
      <c r="H6443" s="108" t="s">
        <v>604</v>
      </c>
      <c r="I6443" s="108" t="s">
        <v>604</v>
      </c>
      <c r="J6443" s="109">
        <v>0</v>
      </c>
      <c r="K6443" s="107">
        <v>2020</v>
      </c>
      <c r="L6443" s="98"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98" t="b">
        <f t="shared" si="100"/>
        <v>0</v>
      </c>
    </row>
    <row r="6444" spans="1:13">
      <c r="A6444" s="107">
        <v>99999</v>
      </c>
      <c r="B6444" s="108" t="s">
        <v>4383</v>
      </c>
      <c r="C6444" s="108" t="s">
        <v>4383</v>
      </c>
      <c r="D6444" s="107">
        <v>99999</v>
      </c>
      <c r="E6444" s="108" t="s">
        <v>89</v>
      </c>
      <c r="F6444" s="108" t="s">
        <v>603</v>
      </c>
      <c r="G6444" s="108" t="s">
        <v>605</v>
      </c>
      <c r="H6444" s="108" t="s">
        <v>604</v>
      </c>
      <c r="I6444" s="108" t="s">
        <v>604</v>
      </c>
      <c r="J6444" s="109">
        <v>59739.300999999999</v>
      </c>
      <c r="K6444" s="107">
        <v>2020</v>
      </c>
      <c r="L6444" s="98"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98" t="b">
        <f t="shared" si="100"/>
        <v>1</v>
      </c>
    </row>
    <row r="6445" spans="1:13">
      <c r="A6445" s="107">
        <v>99999</v>
      </c>
      <c r="B6445" s="108" t="s">
        <v>4383</v>
      </c>
      <c r="C6445" s="108" t="s">
        <v>4383</v>
      </c>
      <c r="D6445" s="107">
        <v>99999</v>
      </c>
      <c r="E6445" s="108" t="s">
        <v>89</v>
      </c>
      <c r="F6445" s="108" t="s">
        <v>924</v>
      </c>
      <c r="G6445" s="108" t="s">
        <v>605</v>
      </c>
      <c r="H6445" s="108" t="s">
        <v>604</v>
      </c>
      <c r="I6445" s="108" t="s">
        <v>604</v>
      </c>
      <c r="J6445" s="109">
        <v>0</v>
      </c>
      <c r="K6445" s="107">
        <v>2020</v>
      </c>
      <c r="L6445" s="98"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98" t="b">
        <f t="shared" si="100"/>
        <v>0</v>
      </c>
    </row>
    <row r="6446" spans="1:13">
      <c r="A6446" s="107">
        <v>99999</v>
      </c>
      <c r="B6446" s="108" t="s">
        <v>4383</v>
      </c>
      <c r="C6446" s="108" t="s">
        <v>4383</v>
      </c>
      <c r="D6446" s="107">
        <v>99999</v>
      </c>
      <c r="E6446" s="108" t="s">
        <v>11</v>
      </c>
      <c r="F6446" s="108" t="s">
        <v>603</v>
      </c>
      <c r="G6446" s="108" t="s">
        <v>605</v>
      </c>
      <c r="H6446" s="108" t="s">
        <v>604</v>
      </c>
      <c r="I6446" s="108" t="s">
        <v>604</v>
      </c>
      <c r="J6446" s="109">
        <v>42489.457000000002</v>
      </c>
      <c r="K6446" s="107">
        <v>2020</v>
      </c>
      <c r="L6446" s="98"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98" t="b">
        <f t="shared" si="100"/>
        <v>1</v>
      </c>
    </row>
    <row r="6447" spans="1:13">
      <c r="A6447" s="107">
        <v>99999</v>
      </c>
      <c r="B6447" s="108" t="s">
        <v>4383</v>
      </c>
      <c r="C6447" s="108" t="s">
        <v>4383</v>
      </c>
      <c r="D6447" s="107">
        <v>99999</v>
      </c>
      <c r="E6447" s="108" t="s">
        <v>11</v>
      </c>
      <c r="F6447" s="108" t="s">
        <v>973</v>
      </c>
      <c r="G6447" s="108" t="s">
        <v>605</v>
      </c>
      <c r="H6447" s="108" t="s">
        <v>604</v>
      </c>
      <c r="I6447" s="108" t="s">
        <v>604</v>
      </c>
      <c r="J6447" s="109">
        <v>0</v>
      </c>
      <c r="K6447" s="107">
        <v>2020</v>
      </c>
      <c r="L6447" s="98"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98" t="b">
        <f t="shared" si="100"/>
        <v>0</v>
      </c>
    </row>
    <row r="6448" spans="1:13">
      <c r="A6448" s="107">
        <v>99999</v>
      </c>
      <c r="B6448" s="108" t="s">
        <v>4383</v>
      </c>
      <c r="C6448" s="108" t="s">
        <v>4383</v>
      </c>
      <c r="D6448" s="107">
        <v>99999</v>
      </c>
      <c r="E6448" s="108" t="s">
        <v>102</v>
      </c>
      <c r="F6448" s="108" t="s">
        <v>603</v>
      </c>
      <c r="G6448" s="108" t="s">
        <v>605</v>
      </c>
      <c r="H6448" s="108" t="s">
        <v>604</v>
      </c>
      <c r="I6448" s="108" t="s">
        <v>604</v>
      </c>
      <c r="J6448" s="109">
        <v>37425.400999999998</v>
      </c>
      <c r="K6448" s="107">
        <v>2020</v>
      </c>
      <c r="L6448" s="98"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98" t="b">
        <f t="shared" si="100"/>
        <v>1</v>
      </c>
    </row>
    <row r="6449" spans="1:13">
      <c r="A6449" s="107">
        <v>99999</v>
      </c>
      <c r="B6449" s="108" t="s">
        <v>4383</v>
      </c>
      <c r="C6449" s="108" t="s">
        <v>4383</v>
      </c>
      <c r="D6449" s="107">
        <v>99999</v>
      </c>
      <c r="E6449" s="108" t="s">
        <v>102</v>
      </c>
      <c r="F6449" s="108" t="s">
        <v>679</v>
      </c>
      <c r="G6449" s="108" t="s">
        <v>605</v>
      </c>
      <c r="H6449" s="108" t="s">
        <v>604</v>
      </c>
      <c r="I6449" s="108" t="s">
        <v>604</v>
      </c>
      <c r="J6449" s="109">
        <v>926641.63</v>
      </c>
      <c r="K6449" s="107">
        <v>2020</v>
      </c>
      <c r="L6449" s="98"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98" t="b">
        <f t="shared" si="100"/>
        <v>1</v>
      </c>
    </row>
    <row r="6450" spans="1:13">
      <c r="A6450" s="107">
        <v>99999</v>
      </c>
      <c r="B6450" s="108" t="s">
        <v>4383</v>
      </c>
      <c r="C6450" s="108" t="s">
        <v>4383</v>
      </c>
      <c r="D6450" s="107">
        <v>99999</v>
      </c>
      <c r="E6450" s="108" t="s">
        <v>102</v>
      </c>
      <c r="F6450" s="108" t="s">
        <v>973</v>
      </c>
      <c r="G6450" s="108" t="s">
        <v>605</v>
      </c>
      <c r="H6450" s="108" t="s">
        <v>604</v>
      </c>
      <c r="I6450" s="108" t="s">
        <v>604</v>
      </c>
      <c r="J6450" s="109">
        <v>74655.072</v>
      </c>
      <c r="K6450" s="107">
        <v>2020</v>
      </c>
      <c r="L6450" s="98"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98" t="b">
        <f t="shared" si="100"/>
        <v>0</v>
      </c>
    </row>
    <row r="6451" spans="1:13">
      <c r="A6451" s="107">
        <v>99999</v>
      </c>
      <c r="B6451" s="108" t="s">
        <v>4383</v>
      </c>
      <c r="C6451" s="108" t="s">
        <v>4383</v>
      </c>
      <c r="D6451" s="107">
        <v>99999</v>
      </c>
      <c r="E6451" s="108" t="s">
        <v>102</v>
      </c>
      <c r="F6451" s="108" t="s">
        <v>924</v>
      </c>
      <c r="G6451" s="108" t="s">
        <v>605</v>
      </c>
      <c r="H6451" s="108" t="s">
        <v>604</v>
      </c>
      <c r="I6451" s="108" t="s">
        <v>604</v>
      </c>
      <c r="J6451" s="109">
        <v>39083.008000000002</v>
      </c>
      <c r="K6451" s="107">
        <v>2020</v>
      </c>
      <c r="L6451" s="98"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98" t="b">
        <f t="shared" si="100"/>
        <v>0</v>
      </c>
    </row>
    <row r="6452" spans="1:13">
      <c r="A6452" s="107">
        <v>99999</v>
      </c>
      <c r="B6452" s="108" t="s">
        <v>4383</v>
      </c>
      <c r="C6452" s="108" t="s">
        <v>4383</v>
      </c>
      <c r="D6452" s="107">
        <v>99999</v>
      </c>
      <c r="E6452" s="108" t="s">
        <v>110</v>
      </c>
      <c r="F6452" s="108" t="s">
        <v>603</v>
      </c>
      <c r="G6452" s="108" t="s">
        <v>605</v>
      </c>
      <c r="H6452" s="108" t="s">
        <v>604</v>
      </c>
      <c r="I6452" s="108" t="s">
        <v>604</v>
      </c>
      <c r="J6452" s="109">
        <v>9723.0149999999994</v>
      </c>
      <c r="K6452" s="107">
        <v>2020</v>
      </c>
      <c r="L6452" s="98"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98" t="b">
        <f t="shared" si="100"/>
        <v>1</v>
      </c>
    </row>
    <row r="6453" spans="1:13">
      <c r="A6453" s="107">
        <v>99999</v>
      </c>
      <c r="B6453" s="108" t="s">
        <v>4383</v>
      </c>
      <c r="C6453" s="108" t="s">
        <v>4383</v>
      </c>
      <c r="D6453" s="107">
        <v>99999</v>
      </c>
      <c r="E6453" s="108" t="s">
        <v>110</v>
      </c>
      <c r="F6453" s="108" t="s">
        <v>870</v>
      </c>
      <c r="G6453" s="108" t="s">
        <v>605</v>
      </c>
      <c r="H6453" s="108" t="s">
        <v>604</v>
      </c>
      <c r="I6453" s="108" t="s">
        <v>604</v>
      </c>
      <c r="J6453" s="109">
        <v>11734.695</v>
      </c>
      <c r="K6453" s="107">
        <v>2020</v>
      </c>
      <c r="L6453" s="98"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98" t="b">
        <f t="shared" si="100"/>
        <v>1</v>
      </c>
    </row>
    <row r="6454" spans="1:13">
      <c r="A6454" s="107">
        <v>99999</v>
      </c>
      <c r="B6454" s="108" t="s">
        <v>4383</v>
      </c>
      <c r="C6454" s="108" t="s">
        <v>4383</v>
      </c>
      <c r="D6454" s="107">
        <v>99999</v>
      </c>
      <c r="E6454" s="108" t="s">
        <v>110</v>
      </c>
      <c r="F6454" s="108" t="s">
        <v>973</v>
      </c>
      <c r="G6454" s="108" t="s">
        <v>605</v>
      </c>
      <c r="H6454" s="108" t="s">
        <v>604</v>
      </c>
      <c r="I6454" s="108" t="s">
        <v>604</v>
      </c>
      <c r="J6454" s="109">
        <v>4199.0749999999998</v>
      </c>
      <c r="K6454" s="107">
        <v>2020</v>
      </c>
      <c r="L6454" s="98"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98" t="b">
        <f t="shared" si="100"/>
        <v>0</v>
      </c>
    </row>
    <row r="6455" spans="1:13">
      <c r="A6455" s="107">
        <v>99999</v>
      </c>
      <c r="B6455" s="108" t="s">
        <v>4383</v>
      </c>
      <c r="C6455" s="108" t="s">
        <v>4383</v>
      </c>
      <c r="D6455" s="107">
        <v>99999</v>
      </c>
      <c r="E6455" s="108" t="s">
        <v>110</v>
      </c>
      <c r="F6455" s="108" t="s">
        <v>924</v>
      </c>
      <c r="G6455" s="108" t="s">
        <v>605</v>
      </c>
      <c r="H6455" s="108" t="s">
        <v>604</v>
      </c>
      <c r="I6455" s="108" t="s">
        <v>604</v>
      </c>
      <c r="J6455" s="109">
        <v>67395.017000000007</v>
      </c>
      <c r="K6455" s="107">
        <v>2020</v>
      </c>
      <c r="L6455" s="98"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98" t="b">
        <f t="shared" si="100"/>
        <v>0</v>
      </c>
    </row>
    <row r="6456" spans="1:13">
      <c r="A6456" s="107">
        <v>99999</v>
      </c>
      <c r="B6456" s="108" t="s">
        <v>4383</v>
      </c>
      <c r="C6456" s="108" t="s">
        <v>4383</v>
      </c>
      <c r="D6456" s="107">
        <v>99999</v>
      </c>
      <c r="E6456" s="108" t="s">
        <v>112</v>
      </c>
      <c r="F6456" s="108" t="s">
        <v>603</v>
      </c>
      <c r="G6456" s="108" t="s">
        <v>605</v>
      </c>
      <c r="H6456" s="108" t="s">
        <v>604</v>
      </c>
      <c r="I6456" s="108" t="s">
        <v>604</v>
      </c>
      <c r="J6456" s="109">
        <v>1436088.4</v>
      </c>
      <c r="K6456" s="107">
        <v>2020</v>
      </c>
      <c r="L6456" s="98"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98" t="b">
        <f t="shared" si="100"/>
        <v>1</v>
      </c>
    </row>
    <row r="6457" spans="1:13">
      <c r="A6457" s="107">
        <v>99999</v>
      </c>
      <c r="B6457" s="108" t="s">
        <v>4383</v>
      </c>
      <c r="C6457" s="108" t="s">
        <v>4383</v>
      </c>
      <c r="D6457" s="107">
        <v>99999</v>
      </c>
      <c r="E6457" s="108" t="s">
        <v>115</v>
      </c>
      <c r="F6457" s="108" t="s">
        <v>870</v>
      </c>
      <c r="G6457" s="108" t="s">
        <v>605</v>
      </c>
      <c r="H6457" s="108" t="s">
        <v>604</v>
      </c>
      <c r="I6457" s="108" t="s">
        <v>604</v>
      </c>
      <c r="J6457" s="109">
        <v>0</v>
      </c>
      <c r="K6457" s="107">
        <v>2020</v>
      </c>
      <c r="L6457" s="98"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98" t="b">
        <f t="shared" si="100"/>
        <v>1</v>
      </c>
    </row>
    <row r="6458" spans="1:13">
      <c r="A6458" s="107">
        <v>99999</v>
      </c>
      <c r="B6458" s="108" t="s">
        <v>4383</v>
      </c>
      <c r="C6458" s="108" t="s">
        <v>4383</v>
      </c>
      <c r="D6458" s="107">
        <v>99999</v>
      </c>
      <c r="E6458" s="108" t="s">
        <v>115</v>
      </c>
      <c r="F6458" s="108" t="s">
        <v>924</v>
      </c>
      <c r="G6458" s="108" t="s">
        <v>605</v>
      </c>
      <c r="H6458" s="108" t="s">
        <v>604</v>
      </c>
      <c r="I6458" s="108" t="s">
        <v>604</v>
      </c>
      <c r="J6458" s="109">
        <v>78272.858999999997</v>
      </c>
      <c r="K6458" s="107">
        <v>2020</v>
      </c>
      <c r="L6458" s="98"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98" t="b">
        <f t="shared" si="100"/>
        <v>0</v>
      </c>
    </row>
    <row r="6459" spans="1:13">
      <c r="A6459" s="107">
        <v>99999</v>
      </c>
      <c r="B6459" s="108" t="s">
        <v>4383</v>
      </c>
      <c r="C6459" s="108" t="s">
        <v>4383</v>
      </c>
      <c r="D6459" s="107">
        <v>99999</v>
      </c>
      <c r="E6459" s="108" t="s">
        <v>118</v>
      </c>
      <c r="F6459" s="108" t="s">
        <v>679</v>
      </c>
      <c r="G6459" s="108" t="s">
        <v>605</v>
      </c>
      <c r="H6459" s="108" t="s">
        <v>604</v>
      </c>
      <c r="I6459" s="108" t="s">
        <v>604</v>
      </c>
      <c r="J6459" s="109">
        <v>517588.91</v>
      </c>
      <c r="K6459" s="107">
        <v>2020</v>
      </c>
      <c r="L6459" s="98"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98" t="b">
        <f t="shared" si="100"/>
        <v>1</v>
      </c>
    </row>
    <row r="6460" spans="1:13">
      <c r="A6460" s="107">
        <v>99999</v>
      </c>
      <c r="B6460" s="108" t="s">
        <v>4383</v>
      </c>
      <c r="C6460" s="108" t="s">
        <v>4383</v>
      </c>
      <c r="D6460" s="107">
        <v>99999</v>
      </c>
      <c r="E6460" s="108" t="s">
        <v>118</v>
      </c>
      <c r="F6460" s="108" t="s">
        <v>870</v>
      </c>
      <c r="G6460" s="108" t="s">
        <v>605</v>
      </c>
      <c r="H6460" s="108" t="s">
        <v>604</v>
      </c>
      <c r="I6460" s="108" t="s">
        <v>604</v>
      </c>
      <c r="J6460" s="109">
        <v>244577.7</v>
      </c>
      <c r="K6460" s="107">
        <v>2020</v>
      </c>
      <c r="L6460" s="98"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98" t="b">
        <f t="shared" si="100"/>
        <v>1</v>
      </c>
    </row>
    <row r="6461" spans="1:13">
      <c r="A6461" s="107">
        <v>99999</v>
      </c>
      <c r="B6461" s="108" t="s">
        <v>4383</v>
      </c>
      <c r="C6461" s="108" t="s">
        <v>4383</v>
      </c>
      <c r="D6461" s="107">
        <v>99999</v>
      </c>
      <c r="E6461" s="108" t="s">
        <v>118</v>
      </c>
      <c r="F6461" s="108" t="s">
        <v>924</v>
      </c>
      <c r="G6461" s="108" t="s">
        <v>605</v>
      </c>
      <c r="H6461" s="108" t="s">
        <v>604</v>
      </c>
      <c r="I6461" s="108" t="s">
        <v>604</v>
      </c>
      <c r="J6461" s="109">
        <v>103749.95</v>
      </c>
      <c r="K6461" s="107">
        <v>2020</v>
      </c>
      <c r="L6461" s="98"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98" t="b">
        <f t="shared" si="100"/>
        <v>0</v>
      </c>
    </row>
    <row r="6462" spans="1:13">
      <c r="A6462" s="107">
        <v>99999</v>
      </c>
      <c r="B6462" s="108" t="s">
        <v>4383</v>
      </c>
      <c r="C6462" s="108" t="s">
        <v>4383</v>
      </c>
      <c r="D6462" s="107">
        <v>99999</v>
      </c>
      <c r="E6462" s="108" t="s">
        <v>123</v>
      </c>
      <c r="F6462" s="108" t="s">
        <v>603</v>
      </c>
      <c r="G6462" s="108" t="s">
        <v>605</v>
      </c>
      <c r="H6462" s="108" t="s">
        <v>604</v>
      </c>
      <c r="I6462" s="108" t="s">
        <v>604</v>
      </c>
      <c r="J6462" s="109">
        <v>0</v>
      </c>
      <c r="K6462" s="107">
        <v>2020</v>
      </c>
      <c r="L6462" s="98"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98" t="b">
        <f t="shared" si="100"/>
        <v>1</v>
      </c>
    </row>
    <row r="6463" spans="1:13">
      <c r="A6463" s="107">
        <v>99999</v>
      </c>
      <c r="B6463" s="108" t="s">
        <v>4383</v>
      </c>
      <c r="C6463" s="108" t="s">
        <v>4383</v>
      </c>
      <c r="D6463" s="107">
        <v>99999</v>
      </c>
      <c r="E6463" s="108" t="s">
        <v>123</v>
      </c>
      <c r="F6463" s="108" t="s">
        <v>924</v>
      </c>
      <c r="G6463" s="108" t="s">
        <v>605</v>
      </c>
      <c r="H6463" s="108" t="s">
        <v>604</v>
      </c>
      <c r="I6463" s="108" t="s">
        <v>604</v>
      </c>
      <c r="J6463" s="109">
        <v>4698.5330000000004</v>
      </c>
      <c r="K6463" s="107">
        <v>2020</v>
      </c>
      <c r="L6463" s="98"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98" t="b">
        <f t="shared" si="100"/>
        <v>0</v>
      </c>
    </row>
    <row r="6464" spans="1:13">
      <c r="A6464" s="107">
        <v>99999</v>
      </c>
      <c r="B6464" s="108" t="s">
        <v>4383</v>
      </c>
      <c r="C6464" s="108" t="s">
        <v>4383</v>
      </c>
      <c r="D6464" s="107">
        <v>99999</v>
      </c>
      <c r="E6464" s="108" t="s">
        <v>126</v>
      </c>
      <c r="F6464" s="108" t="s">
        <v>924</v>
      </c>
      <c r="G6464" s="108" t="s">
        <v>605</v>
      </c>
      <c r="H6464" s="108" t="s">
        <v>604</v>
      </c>
      <c r="I6464" s="108" t="s">
        <v>604</v>
      </c>
      <c r="J6464" s="109">
        <v>0</v>
      </c>
      <c r="K6464" s="107">
        <v>2020</v>
      </c>
      <c r="L6464" s="98"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98" t="b">
        <f t="shared" si="100"/>
        <v>0</v>
      </c>
    </row>
    <row r="6465" spans="1:13">
      <c r="A6465" s="107">
        <v>99999</v>
      </c>
      <c r="B6465" s="108" t="s">
        <v>4383</v>
      </c>
      <c r="C6465" s="108" t="s">
        <v>4383</v>
      </c>
      <c r="D6465" s="107">
        <v>99999</v>
      </c>
      <c r="E6465" s="108" t="s">
        <v>129</v>
      </c>
      <c r="F6465" s="108" t="s">
        <v>924</v>
      </c>
      <c r="G6465" s="108" t="s">
        <v>605</v>
      </c>
      <c r="H6465" s="108" t="s">
        <v>604</v>
      </c>
      <c r="I6465" s="108" t="s">
        <v>604</v>
      </c>
      <c r="J6465" s="109">
        <v>54056.936000000002</v>
      </c>
      <c r="K6465" s="107">
        <v>2020</v>
      </c>
      <c r="L6465" s="98"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98" t="b">
        <f t="shared" si="100"/>
        <v>0</v>
      </c>
    </row>
    <row r="6466" spans="1:13">
      <c r="A6466" s="107">
        <v>99999</v>
      </c>
      <c r="B6466" s="108" t="s">
        <v>4383</v>
      </c>
      <c r="C6466" s="108" t="s">
        <v>4383</v>
      </c>
      <c r="D6466" s="107">
        <v>99999</v>
      </c>
      <c r="E6466" s="108" t="s">
        <v>132</v>
      </c>
      <c r="F6466" s="108" t="s">
        <v>603</v>
      </c>
      <c r="G6466" s="108" t="s">
        <v>605</v>
      </c>
      <c r="H6466" s="108" t="s">
        <v>604</v>
      </c>
      <c r="I6466" s="108" t="s">
        <v>604</v>
      </c>
      <c r="J6466" s="109">
        <v>5017876.4000000004</v>
      </c>
      <c r="K6466" s="107">
        <v>2020</v>
      </c>
      <c r="L6466" s="98"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98" t="b">
        <f t="shared" si="100"/>
        <v>1</v>
      </c>
    </row>
    <row r="6467" spans="1:13">
      <c r="A6467" s="107">
        <v>99999</v>
      </c>
      <c r="B6467" s="108" t="s">
        <v>4383</v>
      </c>
      <c r="C6467" s="108" t="s">
        <v>4383</v>
      </c>
      <c r="D6467" s="107">
        <v>99999</v>
      </c>
      <c r="E6467" s="108" t="s">
        <v>132</v>
      </c>
      <c r="F6467" s="108" t="s">
        <v>679</v>
      </c>
      <c r="G6467" s="108" t="s">
        <v>605</v>
      </c>
      <c r="H6467" s="108" t="s">
        <v>604</v>
      </c>
      <c r="I6467" s="108" t="s">
        <v>604</v>
      </c>
      <c r="J6467" s="109">
        <v>1125794.2</v>
      </c>
      <c r="K6467" s="107">
        <v>2020</v>
      </c>
      <c r="L6467" s="98"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98" t="b">
        <f t="shared" si="100"/>
        <v>1</v>
      </c>
    </row>
    <row r="6468" spans="1:13">
      <c r="A6468" s="107">
        <v>99999</v>
      </c>
      <c r="B6468" s="108" t="s">
        <v>4383</v>
      </c>
      <c r="C6468" s="108" t="s">
        <v>4383</v>
      </c>
      <c r="D6468" s="107">
        <v>99999</v>
      </c>
      <c r="E6468" s="108" t="s">
        <v>132</v>
      </c>
      <c r="F6468" s="108" t="s">
        <v>1570</v>
      </c>
      <c r="G6468" s="108" t="s">
        <v>605</v>
      </c>
      <c r="H6468" s="108" t="s">
        <v>604</v>
      </c>
      <c r="I6468" s="108" t="s">
        <v>604</v>
      </c>
      <c r="J6468" s="109">
        <v>1082678.3</v>
      </c>
      <c r="K6468" s="107">
        <v>2020</v>
      </c>
      <c r="L6468" s="98"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98" t="b">
        <f t="shared" si="100"/>
        <v>0</v>
      </c>
    </row>
    <row r="6469" spans="1:13">
      <c r="A6469" s="107">
        <v>99999</v>
      </c>
      <c r="B6469" s="108" t="s">
        <v>4383</v>
      </c>
      <c r="C6469" s="108" t="s">
        <v>4383</v>
      </c>
      <c r="D6469" s="107">
        <v>99999</v>
      </c>
      <c r="E6469" s="108" t="s">
        <v>132</v>
      </c>
      <c r="F6469" s="108" t="s">
        <v>924</v>
      </c>
      <c r="G6469" s="108" t="s">
        <v>605</v>
      </c>
      <c r="H6469" s="108" t="s">
        <v>604</v>
      </c>
      <c r="I6469" s="108" t="s">
        <v>604</v>
      </c>
      <c r="J6469" s="109">
        <v>704999.12</v>
      </c>
      <c r="K6469" s="107">
        <v>2020</v>
      </c>
      <c r="L6469" s="98"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98" t="b">
        <f t="shared" si="100"/>
        <v>0</v>
      </c>
    </row>
    <row r="6470" spans="1:13">
      <c r="A6470" s="107">
        <v>99999</v>
      </c>
      <c r="B6470" s="108" t="s">
        <v>4383</v>
      </c>
      <c r="C6470" s="108" t="s">
        <v>4383</v>
      </c>
      <c r="D6470" s="107">
        <v>99999</v>
      </c>
      <c r="E6470" s="108" t="s">
        <v>140</v>
      </c>
      <c r="F6470" s="108" t="s">
        <v>603</v>
      </c>
      <c r="G6470" s="108" t="s">
        <v>605</v>
      </c>
      <c r="H6470" s="108" t="s">
        <v>604</v>
      </c>
      <c r="I6470" s="108" t="s">
        <v>604</v>
      </c>
      <c r="J6470" s="109">
        <v>3571.924</v>
      </c>
      <c r="K6470" s="107">
        <v>2020</v>
      </c>
      <c r="L6470" s="98"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98" t="b">
        <f t="shared" si="100"/>
        <v>1</v>
      </c>
    </row>
    <row r="6471" spans="1:13">
      <c r="A6471" s="107">
        <v>99999</v>
      </c>
      <c r="B6471" s="108" t="s">
        <v>4383</v>
      </c>
      <c r="C6471" s="108" t="s">
        <v>4383</v>
      </c>
      <c r="D6471" s="107">
        <v>99999</v>
      </c>
      <c r="E6471" s="108" t="s">
        <v>140</v>
      </c>
      <c r="F6471" s="108" t="s">
        <v>1570</v>
      </c>
      <c r="G6471" s="108" t="s">
        <v>605</v>
      </c>
      <c r="H6471" s="108" t="s">
        <v>604</v>
      </c>
      <c r="I6471" s="108" t="s">
        <v>604</v>
      </c>
      <c r="J6471" s="109">
        <v>40714.953999999998</v>
      </c>
      <c r="K6471" s="107">
        <v>2020</v>
      </c>
      <c r="L6471" s="98"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98" t="b">
        <f t="shared" si="100"/>
        <v>0</v>
      </c>
    </row>
    <row r="6472" spans="1:13">
      <c r="A6472" s="107">
        <v>99999</v>
      </c>
      <c r="B6472" s="108" t="s">
        <v>4383</v>
      </c>
      <c r="C6472" s="108" t="s">
        <v>4383</v>
      </c>
      <c r="D6472" s="107">
        <v>99999</v>
      </c>
      <c r="E6472" s="108" t="s">
        <v>140</v>
      </c>
      <c r="F6472" s="108" t="s">
        <v>924</v>
      </c>
      <c r="G6472" s="108" t="s">
        <v>605</v>
      </c>
      <c r="H6472" s="108" t="s">
        <v>604</v>
      </c>
      <c r="I6472" s="108" t="s">
        <v>604</v>
      </c>
      <c r="J6472" s="109">
        <v>43172.161</v>
      </c>
      <c r="K6472" s="107">
        <v>2020</v>
      </c>
      <c r="L6472" s="98"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98"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07">
        <v>99999</v>
      </c>
      <c r="B6473" s="108" t="s">
        <v>4383</v>
      </c>
      <c r="C6473" s="108" t="s">
        <v>4383</v>
      </c>
      <c r="D6473" s="107">
        <v>99999</v>
      </c>
      <c r="E6473" s="108" t="s">
        <v>143</v>
      </c>
      <c r="F6473" s="108" t="s">
        <v>603</v>
      </c>
      <c r="G6473" s="108" t="s">
        <v>605</v>
      </c>
      <c r="H6473" s="108" t="s">
        <v>604</v>
      </c>
      <c r="I6473" s="108" t="s">
        <v>604</v>
      </c>
      <c r="J6473" s="109">
        <v>1185.162</v>
      </c>
      <c r="K6473" s="107">
        <v>2020</v>
      </c>
      <c r="L6473" s="98"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98" t="b">
        <f t="shared" si="101"/>
        <v>1</v>
      </c>
    </row>
    <row r="6474" spans="1:13">
      <c r="A6474" s="107">
        <v>99999</v>
      </c>
      <c r="B6474" s="108" t="s">
        <v>4383</v>
      </c>
      <c r="C6474" s="108" t="s">
        <v>4383</v>
      </c>
      <c r="D6474" s="107">
        <v>99999</v>
      </c>
      <c r="E6474" s="108" t="s">
        <v>143</v>
      </c>
      <c r="F6474" s="108" t="s">
        <v>924</v>
      </c>
      <c r="G6474" s="108" t="s">
        <v>605</v>
      </c>
      <c r="H6474" s="108" t="s">
        <v>604</v>
      </c>
      <c r="I6474" s="108" t="s">
        <v>604</v>
      </c>
      <c r="J6474" s="109">
        <v>86705.642999999996</v>
      </c>
      <c r="K6474" s="107">
        <v>2020</v>
      </c>
      <c r="L6474" s="98"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98" t="b">
        <f t="shared" si="101"/>
        <v>0</v>
      </c>
    </row>
    <row r="6475" spans="1:13">
      <c r="A6475" s="107">
        <v>99999</v>
      </c>
      <c r="B6475" s="108" t="s">
        <v>4383</v>
      </c>
      <c r="C6475" s="108" t="s">
        <v>4383</v>
      </c>
      <c r="D6475" s="107">
        <v>99999</v>
      </c>
      <c r="E6475" s="108" t="s">
        <v>148</v>
      </c>
      <c r="F6475" s="108" t="s">
        <v>603</v>
      </c>
      <c r="G6475" s="108" t="s">
        <v>605</v>
      </c>
      <c r="H6475" s="108" t="s">
        <v>604</v>
      </c>
      <c r="I6475" s="108" t="s">
        <v>604</v>
      </c>
      <c r="J6475" s="109">
        <v>66941.778999999995</v>
      </c>
      <c r="K6475" s="107">
        <v>2020</v>
      </c>
      <c r="L6475" s="98"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98" t="b">
        <f t="shared" si="101"/>
        <v>1</v>
      </c>
    </row>
    <row r="6476" spans="1:13">
      <c r="A6476" s="107">
        <v>99999</v>
      </c>
      <c r="B6476" s="108" t="s">
        <v>4383</v>
      </c>
      <c r="C6476" s="108" t="s">
        <v>4383</v>
      </c>
      <c r="D6476" s="107">
        <v>99999</v>
      </c>
      <c r="E6476" s="108" t="s">
        <v>148</v>
      </c>
      <c r="F6476" s="108" t="s">
        <v>603</v>
      </c>
      <c r="G6476" s="108" t="s">
        <v>605</v>
      </c>
      <c r="H6476" s="108" t="s">
        <v>604</v>
      </c>
      <c r="I6476" s="108" t="s">
        <v>604</v>
      </c>
      <c r="J6476" s="109">
        <v>2061.5529999999999</v>
      </c>
      <c r="K6476" s="107">
        <v>2020</v>
      </c>
      <c r="L6476" s="98"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98" t="b">
        <f t="shared" si="101"/>
        <v>1</v>
      </c>
    </row>
    <row r="6477" spans="1:13">
      <c r="A6477" s="107">
        <v>99999</v>
      </c>
      <c r="B6477" s="108" t="s">
        <v>4383</v>
      </c>
      <c r="C6477" s="108" t="s">
        <v>4383</v>
      </c>
      <c r="D6477" s="107">
        <v>99999</v>
      </c>
      <c r="E6477" s="108" t="s">
        <v>148</v>
      </c>
      <c r="F6477" s="108" t="s">
        <v>1570</v>
      </c>
      <c r="G6477" s="108" t="s">
        <v>605</v>
      </c>
      <c r="H6477" s="108" t="s">
        <v>604</v>
      </c>
      <c r="I6477" s="108" t="s">
        <v>604</v>
      </c>
      <c r="J6477" s="109">
        <v>0</v>
      </c>
      <c r="K6477" s="107">
        <v>2020</v>
      </c>
      <c r="L6477" s="98"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98" t="b">
        <f t="shared" si="101"/>
        <v>0</v>
      </c>
    </row>
    <row r="6478" spans="1:13">
      <c r="A6478" s="107">
        <v>99999</v>
      </c>
      <c r="B6478" s="108" t="s">
        <v>4383</v>
      </c>
      <c r="C6478" s="108" t="s">
        <v>4383</v>
      </c>
      <c r="D6478" s="107">
        <v>99999</v>
      </c>
      <c r="E6478" s="108" t="s">
        <v>148</v>
      </c>
      <c r="F6478" s="108" t="s">
        <v>924</v>
      </c>
      <c r="G6478" s="108" t="s">
        <v>605</v>
      </c>
      <c r="H6478" s="108" t="s">
        <v>604</v>
      </c>
      <c r="I6478" s="108" t="s">
        <v>604</v>
      </c>
      <c r="J6478" s="109">
        <v>230240.12</v>
      </c>
      <c r="K6478" s="107">
        <v>2020</v>
      </c>
      <c r="L6478" s="98"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98" t="b">
        <f t="shared" si="101"/>
        <v>0</v>
      </c>
    </row>
    <row r="6479" spans="1:13">
      <c r="A6479" s="107">
        <v>99999</v>
      </c>
      <c r="B6479" s="108" t="s">
        <v>4383</v>
      </c>
      <c r="C6479" s="108" t="s">
        <v>4383</v>
      </c>
      <c r="D6479" s="107">
        <v>99999</v>
      </c>
      <c r="E6479" s="108" t="s">
        <v>146</v>
      </c>
      <c r="F6479" s="108" t="s">
        <v>679</v>
      </c>
      <c r="G6479" s="108" t="s">
        <v>605</v>
      </c>
      <c r="H6479" s="108" t="s">
        <v>604</v>
      </c>
      <c r="I6479" s="108" t="s">
        <v>604</v>
      </c>
      <c r="J6479" s="109">
        <v>30831.116999999998</v>
      </c>
      <c r="K6479" s="107">
        <v>2020</v>
      </c>
      <c r="L6479" s="98"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98" t="b">
        <f t="shared" si="101"/>
        <v>1</v>
      </c>
    </row>
    <row r="6480" spans="1:13">
      <c r="A6480" s="107">
        <v>99999</v>
      </c>
      <c r="B6480" s="108" t="s">
        <v>4383</v>
      </c>
      <c r="C6480" s="108" t="s">
        <v>4383</v>
      </c>
      <c r="D6480" s="107">
        <v>99999</v>
      </c>
      <c r="E6480" s="108" t="s">
        <v>151</v>
      </c>
      <c r="F6480" s="108" t="s">
        <v>603</v>
      </c>
      <c r="G6480" s="108" t="s">
        <v>605</v>
      </c>
      <c r="H6480" s="108" t="s">
        <v>604</v>
      </c>
      <c r="I6480" s="108" t="s">
        <v>604</v>
      </c>
      <c r="J6480" s="109">
        <v>7495.39</v>
      </c>
      <c r="K6480" s="107">
        <v>2020</v>
      </c>
      <c r="L6480" s="98"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98" t="b">
        <f t="shared" si="101"/>
        <v>1</v>
      </c>
    </row>
    <row r="6481" spans="1:13">
      <c r="A6481" s="107">
        <v>99999</v>
      </c>
      <c r="B6481" s="108" t="s">
        <v>4383</v>
      </c>
      <c r="C6481" s="108" t="s">
        <v>4383</v>
      </c>
      <c r="D6481" s="107">
        <v>99999</v>
      </c>
      <c r="E6481" s="108" t="s">
        <v>151</v>
      </c>
      <c r="F6481" s="108" t="s">
        <v>924</v>
      </c>
      <c r="G6481" s="108" t="s">
        <v>605</v>
      </c>
      <c r="H6481" s="108" t="s">
        <v>604</v>
      </c>
      <c r="I6481" s="108" t="s">
        <v>604</v>
      </c>
      <c r="J6481" s="109">
        <v>90071.547000000006</v>
      </c>
      <c r="K6481" s="107">
        <v>2020</v>
      </c>
      <c r="L6481" s="98"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98" t="b">
        <f t="shared" si="101"/>
        <v>0</v>
      </c>
    </row>
    <row r="6482" spans="1:13">
      <c r="A6482" s="107">
        <v>99999</v>
      </c>
      <c r="B6482" s="108" t="s">
        <v>4383</v>
      </c>
      <c r="C6482" s="108" t="s">
        <v>4383</v>
      </c>
      <c r="D6482" s="107">
        <v>99999</v>
      </c>
      <c r="E6482" s="108" t="s">
        <v>16</v>
      </c>
      <c r="F6482" s="108" t="s">
        <v>973</v>
      </c>
      <c r="G6482" s="108" t="s">
        <v>605</v>
      </c>
      <c r="H6482" s="108" t="s">
        <v>688</v>
      </c>
      <c r="I6482" s="108" t="s">
        <v>689</v>
      </c>
      <c r="J6482" s="109">
        <v>0</v>
      </c>
      <c r="K6482" s="107">
        <v>2020</v>
      </c>
      <c r="L6482" s="98"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98" t="b">
        <f t="shared" si="101"/>
        <v>0</v>
      </c>
    </row>
    <row r="6483" spans="1:13">
      <c r="A6483" s="107">
        <v>99999</v>
      </c>
      <c r="B6483" s="108" t="s">
        <v>4383</v>
      </c>
      <c r="C6483" s="108" t="s">
        <v>4383</v>
      </c>
      <c r="D6483" s="107">
        <v>99999</v>
      </c>
      <c r="E6483" s="108" t="s">
        <v>31</v>
      </c>
      <c r="F6483" s="108" t="s">
        <v>924</v>
      </c>
      <c r="G6483" s="108" t="s">
        <v>605</v>
      </c>
      <c r="H6483" s="108" t="s">
        <v>688</v>
      </c>
      <c r="I6483" s="108" t="s">
        <v>689</v>
      </c>
      <c r="J6483" s="109">
        <v>0</v>
      </c>
      <c r="K6483" s="107">
        <v>2020</v>
      </c>
      <c r="L6483" s="98"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98" t="b">
        <f t="shared" si="101"/>
        <v>0</v>
      </c>
    </row>
    <row r="6484" spans="1:13">
      <c r="A6484" s="107">
        <v>99999</v>
      </c>
      <c r="B6484" s="108" t="s">
        <v>4383</v>
      </c>
      <c r="C6484" s="108" t="s">
        <v>4383</v>
      </c>
      <c r="D6484" s="107">
        <v>99999</v>
      </c>
      <c r="E6484" s="108" t="s">
        <v>35</v>
      </c>
      <c r="F6484" s="108" t="s">
        <v>924</v>
      </c>
      <c r="G6484" s="108" t="s">
        <v>605</v>
      </c>
      <c r="H6484" s="108" t="s">
        <v>688</v>
      </c>
      <c r="I6484" s="108" t="s">
        <v>689</v>
      </c>
      <c r="J6484" s="109">
        <v>5112.41</v>
      </c>
      <c r="K6484" s="107">
        <v>2020</v>
      </c>
      <c r="L6484" s="98"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98" t="b">
        <f t="shared" si="101"/>
        <v>0</v>
      </c>
    </row>
    <row r="6485" spans="1:13">
      <c r="A6485" s="107">
        <v>99999</v>
      </c>
      <c r="B6485" s="108" t="s">
        <v>4383</v>
      </c>
      <c r="C6485" s="108" t="s">
        <v>4383</v>
      </c>
      <c r="D6485" s="107">
        <v>99999</v>
      </c>
      <c r="E6485" s="108" t="s">
        <v>148</v>
      </c>
      <c r="F6485" s="108" t="s">
        <v>924</v>
      </c>
      <c r="G6485" s="108" t="s">
        <v>605</v>
      </c>
      <c r="H6485" s="108" t="s">
        <v>688</v>
      </c>
      <c r="I6485" s="108" t="s">
        <v>689</v>
      </c>
      <c r="J6485" s="109">
        <v>2292.5309999999999</v>
      </c>
      <c r="K6485" s="107">
        <v>2020</v>
      </c>
      <c r="L6485" s="98"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98" t="b">
        <f t="shared" si="101"/>
        <v>0</v>
      </c>
    </row>
    <row r="6486" spans="1:13">
      <c r="A6486" s="107">
        <v>99999</v>
      </c>
      <c r="B6486" s="108" t="s">
        <v>4383</v>
      </c>
      <c r="C6486" s="108" t="s">
        <v>4383</v>
      </c>
      <c r="D6486" s="107">
        <v>99999</v>
      </c>
      <c r="E6486" s="108" t="s">
        <v>24</v>
      </c>
      <c r="F6486" s="108" t="s">
        <v>679</v>
      </c>
      <c r="G6486" s="108" t="s">
        <v>605</v>
      </c>
      <c r="H6486" s="108" t="s">
        <v>1564</v>
      </c>
      <c r="I6486" s="108" t="s">
        <v>689</v>
      </c>
      <c r="J6486" s="109">
        <v>2162.6489999999999</v>
      </c>
      <c r="K6486" s="107">
        <v>2020</v>
      </c>
      <c r="L6486" s="98"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98" t="b">
        <f t="shared" si="101"/>
        <v>1</v>
      </c>
    </row>
    <row r="6487" spans="1:13">
      <c r="A6487" s="107">
        <v>99999</v>
      </c>
      <c r="B6487" s="108" t="s">
        <v>4383</v>
      </c>
      <c r="C6487" s="108" t="s">
        <v>4383</v>
      </c>
      <c r="D6487" s="107">
        <v>99999</v>
      </c>
      <c r="E6487" s="108" t="s">
        <v>35</v>
      </c>
      <c r="F6487" s="108" t="s">
        <v>924</v>
      </c>
      <c r="G6487" s="108" t="s">
        <v>605</v>
      </c>
      <c r="H6487" s="108" t="s">
        <v>1564</v>
      </c>
      <c r="I6487" s="108" t="s">
        <v>689</v>
      </c>
      <c r="J6487" s="109">
        <v>7045.366</v>
      </c>
      <c r="K6487" s="107">
        <v>2020</v>
      </c>
      <c r="L6487" s="98"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98" t="b">
        <f t="shared" si="101"/>
        <v>0</v>
      </c>
    </row>
    <row r="6488" spans="1:13">
      <c r="A6488" s="107">
        <v>99999</v>
      </c>
      <c r="B6488" s="108" t="s">
        <v>4383</v>
      </c>
      <c r="C6488" s="108" t="s">
        <v>4383</v>
      </c>
      <c r="D6488" s="107">
        <v>99999</v>
      </c>
      <c r="E6488" s="108" t="s">
        <v>140</v>
      </c>
      <c r="F6488" s="108" t="s">
        <v>679</v>
      </c>
      <c r="G6488" s="108" t="s">
        <v>605</v>
      </c>
      <c r="H6488" s="108" t="s">
        <v>1564</v>
      </c>
      <c r="I6488" s="108" t="s">
        <v>689</v>
      </c>
      <c r="J6488" s="109">
        <v>1094.386</v>
      </c>
      <c r="K6488" s="107">
        <v>2020</v>
      </c>
      <c r="L6488" s="98"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98" t="b">
        <f t="shared" si="101"/>
        <v>1</v>
      </c>
    </row>
    <row r="6489" spans="1:13">
      <c r="A6489" s="107">
        <v>99999</v>
      </c>
      <c r="B6489" s="108" t="s">
        <v>4383</v>
      </c>
      <c r="C6489" s="108" t="s">
        <v>4383</v>
      </c>
      <c r="D6489" s="107">
        <v>99999</v>
      </c>
      <c r="E6489" s="108" t="s">
        <v>3</v>
      </c>
      <c r="F6489" s="108" t="s">
        <v>924</v>
      </c>
      <c r="G6489" s="108" t="s">
        <v>605</v>
      </c>
      <c r="H6489" s="108" t="s">
        <v>1019</v>
      </c>
      <c r="I6489" s="108" t="s">
        <v>689</v>
      </c>
      <c r="J6489" s="109">
        <v>0</v>
      </c>
      <c r="K6489" s="107">
        <v>2020</v>
      </c>
      <c r="L6489" s="98"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98" t="b">
        <f t="shared" si="101"/>
        <v>0</v>
      </c>
    </row>
    <row r="6490" spans="1:13">
      <c r="A6490" s="107">
        <v>99999</v>
      </c>
      <c r="B6490" s="108" t="s">
        <v>4383</v>
      </c>
      <c r="C6490" s="108" t="s">
        <v>4383</v>
      </c>
      <c r="D6490" s="107">
        <v>99999</v>
      </c>
      <c r="E6490" s="108" t="s">
        <v>14</v>
      </c>
      <c r="F6490" s="108" t="s">
        <v>870</v>
      </c>
      <c r="G6490" s="108" t="s">
        <v>605</v>
      </c>
      <c r="H6490" s="108" t="s">
        <v>1019</v>
      </c>
      <c r="I6490" s="108" t="s">
        <v>689</v>
      </c>
      <c r="J6490" s="109">
        <v>32438.383000000002</v>
      </c>
      <c r="K6490" s="107">
        <v>2020</v>
      </c>
      <c r="L6490" s="98"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98" t="b">
        <f t="shared" si="101"/>
        <v>1</v>
      </c>
    </row>
    <row r="6491" spans="1:13">
      <c r="A6491" s="107">
        <v>99999</v>
      </c>
      <c r="B6491" s="108" t="s">
        <v>4383</v>
      </c>
      <c r="C6491" s="108" t="s">
        <v>4383</v>
      </c>
      <c r="D6491" s="107">
        <v>99999</v>
      </c>
      <c r="E6491" s="108" t="s">
        <v>31</v>
      </c>
      <c r="F6491" s="108" t="s">
        <v>924</v>
      </c>
      <c r="G6491" s="108" t="s">
        <v>605</v>
      </c>
      <c r="H6491" s="108" t="s">
        <v>1019</v>
      </c>
      <c r="I6491" s="108" t="s">
        <v>689</v>
      </c>
      <c r="J6491" s="109">
        <v>11934.921</v>
      </c>
      <c r="K6491" s="107">
        <v>2020</v>
      </c>
      <c r="L6491" s="98"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98" t="b">
        <f t="shared" si="101"/>
        <v>0</v>
      </c>
    </row>
    <row r="6492" spans="1:13">
      <c r="A6492" s="107">
        <v>99999</v>
      </c>
      <c r="B6492" s="108" t="s">
        <v>4383</v>
      </c>
      <c r="C6492" s="108" t="s">
        <v>4383</v>
      </c>
      <c r="D6492" s="107">
        <v>99999</v>
      </c>
      <c r="E6492" s="108" t="s">
        <v>50</v>
      </c>
      <c r="F6492" s="108" t="s">
        <v>603</v>
      </c>
      <c r="G6492" s="108" t="s">
        <v>605</v>
      </c>
      <c r="H6492" s="108" t="s">
        <v>1019</v>
      </c>
      <c r="I6492" s="108" t="s">
        <v>689</v>
      </c>
      <c r="J6492" s="109">
        <v>10816.679</v>
      </c>
      <c r="K6492" s="107">
        <v>2020</v>
      </c>
      <c r="L6492" s="98"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98" t="b">
        <f t="shared" si="101"/>
        <v>1</v>
      </c>
    </row>
    <row r="6493" spans="1:13">
      <c r="A6493" s="107">
        <v>99999</v>
      </c>
      <c r="B6493" s="108" t="s">
        <v>4383</v>
      </c>
      <c r="C6493" s="108" t="s">
        <v>4383</v>
      </c>
      <c r="D6493" s="107">
        <v>99999</v>
      </c>
      <c r="E6493" s="108" t="s">
        <v>64</v>
      </c>
      <c r="F6493" s="108" t="s">
        <v>924</v>
      </c>
      <c r="G6493" s="108" t="s">
        <v>605</v>
      </c>
      <c r="H6493" s="108" t="s">
        <v>1019</v>
      </c>
      <c r="I6493" s="108" t="s">
        <v>689</v>
      </c>
      <c r="J6493" s="109">
        <v>0</v>
      </c>
      <c r="K6493" s="107">
        <v>2020</v>
      </c>
      <c r="L6493" s="98"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98" t="b">
        <f t="shared" si="101"/>
        <v>0</v>
      </c>
    </row>
    <row r="6494" spans="1:13">
      <c r="A6494" s="107">
        <v>99999</v>
      </c>
      <c r="B6494" s="108" t="s">
        <v>4383</v>
      </c>
      <c r="C6494" s="108" t="s">
        <v>4383</v>
      </c>
      <c r="D6494" s="107">
        <v>99999</v>
      </c>
      <c r="E6494" s="108" t="s">
        <v>104</v>
      </c>
      <c r="F6494" s="108" t="s">
        <v>870</v>
      </c>
      <c r="G6494" s="108" t="s">
        <v>605</v>
      </c>
      <c r="H6494" s="108" t="s">
        <v>1019</v>
      </c>
      <c r="I6494" s="108" t="s">
        <v>689</v>
      </c>
      <c r="J6494" s="109">
        <v>50608.298000000003</v>
      </c>
      <c r="K6494" s="107">
        <v>2020</v>
      </c>
      <c r="L6494" s="98"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98" t="b">
        <f t="shared" si="101"/>
        <v>1</v>
      </c>
    </row>
    <row r="6495" spans="1:13">
      <c r="A6495" s="107">
        <v>99999</v>
      </c>
      <c r="B6495" s="108" t="s">
        <v>4383</v>
      </c>
      <c r="C6495" s="108" t="s">
        <v>4383</v>
      </c>
      <c r="D6495" s="107">
        <v>99999</v>
      </c>
      <c r="E6495" s="108" t="s">
        <v>118</v>
      </c>
      <c r="F6495" s="108" t="s">
        <v>870</v>
      </c>
      <c r="G6495" s="108" t="s">
        <v>605</v>
      </c>
      <c r="H6495" s="108" t="s">
        <v>1019</v>
      </c>
      <c r="I6495" s="108" t="s">
        <v>689</v>
      </c>
      <c r="J6495" s="109">
        <v>0</v>
      </c>
      <c r="K6495" s="107">
        <v>2020</v>
      </c>
      <c r="L6495" s="98"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98" t="b">
        <f t="shared" si="101"/>
        <v>1</v>
      </c>
    </row>
    <row r="6496" spans="1:13">
      <c r="A6496" s="107">
        <v>99999</v>
      </c>
      <c r="B6496" s="108" t="s">
        <v>4383</v>
      </c>
      <c r="C6496" s="108" t="s">
        <v>4383</v>
      </c>
      <c r="D6496" s="107">
        <v>99999</v>
      </c>
      <c r="E6496" s="108" t="s">
        <v>132</v>
      </c>
      <c r="F6496" s="108" t="s">
        <v>924</v>
      </c>
      <c r="G6496" s="108" t="s">
        <v>605</v>
      </c>
      <c r="H6496" s="108" t="s">
        <v>1019</v>
      </c>
      <c r="I6496" s="108" t="s">
        <v>689</v>
      </c>
      <c r="J6496" s="109">
        <v>0</v>
      </c>
      <c r="K6496" s="107">
        <v>2020</v>
      </c>
      <c r="L6496" s="98"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98" t="b">
        <f t="shared" si="101"/>
        <v>0</v>
      </c>
    </row>
    <row r="6497" spans="1:13">
      <c r="A6497" s="107">
        <v>99999</v>
      </c>
      <c r="B6497" s="108" t="s">
        <v>4383</v>
      </c>
      <c r="C6497" s="108" t="s">
        <v>4383</v>
      </c>
      <c r="D6497" s="107">
        <v>99999</v>
      </c>
      <c r="E6497" s="108" t="s">
        <v>148</v>
      </c>
      <c r="F6497" s="108" t="s">
        <v>924</v>
      </c>
      <c r="G6497" s="108" t="s">
        <v>605</v>
      </c>
      <c r="H6497" s="108" t="s">
        <v>1019</v>
      </c>
      <c r="I6497" s="108" t="s">
        <v>689</v>
      </c>
      <c r="J6497" s="109">
        <v>210.72800000000001</v>
      </c>
      <c r="K6497" s="107">
        <v>2020</v>
      </c>
      <c r="L6497" s="98"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98" t="b">
        <f t="shared" si="101"/>
        <v>0</v>
      </c>
    </row>
    <row r="6498" spans="1:13">
      <c r="A6498" s="107">
        <v>99999</v>
      </c>
      <c r="B6498" s="108" t="s">
        <v>4383</v>
      </c>
      <c r="C6498" s="108" t="s">
        <v>4383</v>
      </c>
      <c r="D6498" s="107">
        <v>99999</v>
      </c>
      <c r="E6498" s="108" t="s">
        <v>3</v>
      </c>
      <c r="F6498" s="108" t="s">
        <v>924</v>
      </c>
      <c r="G6498" s="108" t="s">
        <v>605</v>
      </c>
      <c r="H6498" s="108" t="s">
        <v>733</v>
      </c>
      <c r="I6498" s="108" t="s">
        <v>734</v>
      </c>
      <c r="J6498" s="109">
        <v>3168.61</v>
      </c>
      <c r="K6498" s="107">
        <v>2020</v>
      </c>
      <c r="L6498" s="98"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98" t="b">
        <f t="shared" si="101"/>
        <v>0</v>
      </c>
    </row>
    <row r="6499" spans="1:13">
      <c r="A6499" s="107">
        <v>99999</v>
      </c>
      <c r="B6499" s="108" t="s">
        <v>4383</v>
      </c>
      <c r="C6499" s="108" t="s">
        <v>4383</v>
      </c>
      <c r="D6499" s="107">
        <v>99999</v>
      </c>
      <c r="E6499" s="108" t="s">
        <v>16</v>
      </c>
      <c r="F6499" s="108" t="s">
        <v>1570</v>
      </c>
      <c r="G6499" s="108" t="s">
        <v>605</v>
      </c>
      <c r="H6499" s="108" t="s">
        <v>733</v>
      </c>
      <c r="I6499" s="108" t="s">
        <v>734</v>
      </c>
      <c r="J6499" s="109">
        <v>4270.4250000000002</v>
      </c>
      <c r="K6499" s="107">
        <v>2020</v>
      </c>
      <c r="L6499" s="98"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98" t="b">
        <f t="shared" si="101"/>
        <v>0</v>
      </c>
    </row>
    <row r="6500" spans="1:13">
      <c r="A6500" s="107">
        <v>99999</v>
      </c>
      <c r="B6500" s="108" t="s">
        <v>4383</v>
      </c>
      <c r="C6500" s="108" t="s">
        <v>4383</v>
      </c>
      <c r="D6500" s="107">
        <v>99999</v>
      </c>
      <c r="E6500" s="108" t="s">
        <v>16</v>
      </c>
      <c r="F6500" s="108" t="s">
        <v>924</v>
      </c>
      <c r="G6500" s="108" t="s">
        <v>605</v>
      </c>
      <c r="H6500" s="108" t="s">
        <v>733</v>
      </c>
      <c r="I6500" s="108" t="s">
        <v>734</v>
      </c>
      <c r="J6500" s="109">
        <v>1021.228</v>
      </c>
      <c r="K6500" s="107">
        <v>2020</v>
      </c>
      <c r="L6500" s="98"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98" t="b">
        <f t="shared" si="101"/>
        <v>0</v>
      </c>
    </row>
    <row r="6501" spans="1:13">
      <c r="A6501" s="107">
        <v>99999</v>
      </c>
      <c r="B6501" s="108" t="s">
        <v>4383</v>
      </c>
      <c r="C6501" s="108" t="s">
        <v>4383</v>
      </c>
      <c r="D6501" s="107">
        <v>99999</v>
      </c>
      <c r="E6501" s="108" t="s">
        <v>48</v>
      </c>
      <c r="F6501" s="108" t="s">
        <v>924</v>
      </c>
      <c r="G6501" s="108" t="s">
        <v>605</v>
      </c>
      <c r="H6501" s="108" t="s">
        <v>733</v>
      </c>
      <c r="I6501" s="108" t="s">
        <v>734</v>
      </c>
      <c r="J6501" s="109">
        <v>271295.95</v>
      </c>
      <c r="K6501" s="107">
        <v>2020</v>
      </c>
      <c r="L6501" s="98"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98" t="b">
        <f t="shared" si="101"/>
        <v>0</v>
      </c>
    </row>
    <row r="6502" spans="1:13">
      <c r="A6502" s="107">
        <v>99999</v>
      </c>
      <c r="B6502" s="108" t="s">
        <v>4383</v>
      </c>
      <c r="C6502" s="108" t="s">
        <v>4383</v>
      </c>
      <c r="D6502" s="107">
        <v>99999</v>
      </c>
      <c r="E6502" s="108" t="s">
        <v>62</v>
      </c>
      <c r="F6502" s="108" t="s">
        <v>924</v>
      </c>
      <c r="G6502" s="108" t="s">
        <v>605</v>
      </c>
      <c r="H6502" s="108" t="s">
        <v>733</v>
      </c>
      <c r="I6502" s="108" t="s">
        <v>734</v>
      </c>
      <c r="J6502" s="109">
        <v>222413.54</v>
      </c>
      <c r="K6502" s="107">
        <v>2020</v>
      </c>
      <c r="L6502" s="98"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98" t="b">
        <f t="shared" si="101"/>
        <v>0</v>
      </c>
    </row>
    <row r="6503" spans="1:13">
      <c r="A6503" s="107">
        <v>99999</v>
      </c>
      <c r="B6503" s="108" t="s">
        <v>4383</v>
      </c>
      <c r="C6503" s="108" t="s">
        <v>4383</v>
      </c>
      <c r="D6503" s="107">
        <v>99999</v>
      </c>
      <c r="E6503" s="108" t="s">
        <v>86</v>
      </c>
      <c r="F6503" s="108" t="s">
        <v>1570</v>
      </c>
      <c r="G6503" s="108" t="s">
        <v>605</v>
      </c>
      <c r="H6503" s="108" t="s">
        <v>733</v>
      </c>
      <c r="I6503" s="108" t="s">
        <v>734</v>
      </c>
      <c r="J6503" s="109">
        <v>0</v>
      </c>
      <c r="K6503" s="107">
        <v>2020</v>
      </c>
      <c r="L6503" s="98"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98" t="b">
        <f t="shared" si="101"/>
        <v>0</v>
      </c>
    </row>
    <row r="6504" spans="1:13">
      <c r="A6504" s="107">
        <v>99999</v>
      </c>
      <c r="B6504" s="108" t="s">
        <v>4383</v>
      </c>
      <c r="C6504" s="108" t="s">
        <v>4383</v>
      </c>
      <c r="D6504" s="107">
        <v>99999</v>
      </c>
      <c r="E6504" s="108" t="s">
        <v>110</v>
      </c>
      <c r="F6504" s="108" t="s">
        <v>870</v>
      </c>
      <c r="G6504" s="108" t="s">
        <v>605</v>
      </c>
      <c r="H6504" s="108" t="s">
        <v>733</v>
      </c>
      <c r="I6504" s="108" t="s">
        <v>734</v>
      </c>
      <c r="J6504" s="109">
        <v>498554.29</v>
      </c>
      <c r="K6504" s="107">
        <v>2020</v>
      </c>
      <c r="L6504" s="98"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98" t="b">
        <f t="shared" si="101"/>
        <v>1</v>
      </c>
    </row>
    <row r="6505" spans="1:13">
      <c r="A6505" s="107">
        <v>99999</v>
      </c>
      <c r="B6505" s="108" t="s">
        <v>4383</v>
      </c>
      <c r="C6505" s="108" t="s">
        <v>4383</v>
      </c>
      <c r="D6505" s="107">
        <v>99999</v>
      </c>
      <c r="E6505" s="108" t="s">
        <v>118</v>
      </c>
      <c r="F6505" s="108" t="s">
        <v>924</v>
      </c>
      <c r="G6505" s="108" t="s">
        <v>605</v>
      </c>
      <c r="H6505" s="108" t="s">
        <v>733</v>
      </c>
      <c r="I6505" s="108" t="s">
        <v>734</v>
      </c>
      <c r="J6505" s="109">
        <v>131973.42000000001</v>
      </c>
      <c r="K6505" s="107">
        <v>2020</v>
      </c>
      <c r="L6505" s="98"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98" t="b">
        <f t="shared" si="101"/>
        <v>0</v>
      </c>
    </row>
    <row r="6506" spans="1:13">
      <c r="A6506" s="107">
        <v>99999</v>
      </c>
      <c r="B6506" s="108" t="s">
        <v>4383</v>
      </c>
      <c r="C6506" s="108" t="s">
        <v>4383</v>
      </c>
      <c r="D6506" s="107">
        <v>99999</v>
      </c>
      <c r="E6506" s="108" t="s">
        <v>132</v>
      </c>
      <c r="F6506" s="108" t="s">
        <v>1570</v>
      </c>
      <c r="G6506" s="108" t="s">
        <v>605</v>
      </c>
      <c r="H6506" s="108" t="s">
        <v>733</v>
      </c>
      <c r="I6506" s="108" t="s">
        <v>734</v>
      </c>
      <c r="J6506" s="109">
        <v>106862.66</v>
      </c>
      <c r="K6506" s="107">
        <v>2020</v>
      </c>
      <c r="L6506" s="98"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98" t="b">
        <f t="shared" si="101"/>
        <v>0</v>
      </c>
    </row>
    <row r="6507" spans="1:13">
      <c r="A6507" s="107">
        <v>99999</v>
      </c>
      <c r="B6507" s="108" t="s">
        <v>4383</v>
      </c>
      <c r="C6507" s="108" t="s">
        <v>4383</v>
      </c>
      <c r="D6507" s="107">
        <v>99999</v>
      </c>
      <c r="E6507" s="108" t="s">
        <v>132</v>
      </c>
      <c r="F6507" s="108" t="s">
        <v>924</v>
      </c>
      <c r="G6507" s="108" t="s">
        <v>605</v>
      </c>
      <c r="H6507" s="108" t="s">
        <v>733</v>
      </c>
      <c r="I6507" s="108" t="s">
        <v>734</v>
      </c>
      <c r="J6507" s="109">
        <v>71625.066000000006</v>
      </c>
      <c r="K6507" s="107">
        <v>2020</v>
      </c>
      <c r="L6507" s="98"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98" t="b">
        <f t="shared" si="101"/>
        <v>0</v>
      </c>
    </row>
    <row r="6508" spans="1:13">
      <c r="A6508" s="107">
        <v>99999</v>
      </c>
      <c r="B6508" s="108" t="s">
        <v>4383</v>
      </c>
      <c r="C6508" s="108" t="s">
        <v>4383</v>
      </c>
      <c r="D6508" s="107">
        <v>99999</v>
      </c>
      <c r="E6508" s="108" t="s">
        <v>151</v>
      </c>
      <c r="F6508" s="108" t="s">
        <v>924</v>
      </c>
      <c r="G6508" s="108" t="s">
        <v>605</v>
      </c>
      <c r="H6508" s="108" t="s">
        <v>733</v>
      </c>
      <c r="I6508" s="108" t="s">
        <v>734</v>
      </c>
      <c r="J6508" s="109">
        <v>7550.4960000000001</v>
      </c>
      <c r="K6508" s="107">
        <v>2020</v>
      </c>
      <c r="L6508" s="98"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98" t="b">
        <f t="shared" si="101"/>
        <v>0</v>
      </c>
    </row>
    <row r="6509" spans="1:13">
      <c r="A6509" s="107">
        <v>99999</v>
      </c>
      <c r="B6509" s="108" t="s">
        <v>4383</v>
      </c>
      <c r="C6509" s="108" t="s">
        <v>4383</v>
      </c>
      <c r="D6509" s="107">
        <v>99999</v>
      </c>
      <c r="E6509" s="108" t="s">
        <v>3</v>
      </c>
      <c r="F6509" s="108" t="s">
        <v>924</v>
      </c>
      <c r="G6509" s="108" t="s">
        <v>605</v>
      </c>
      <c r="H6509" s="108" t="s">
        <v>727</v>
      </c>
      <c r="I6509" s="108" t="s">
        <v>727</v>
      </c>
      <c r="J6509" s="109">
        <v>0</v>
      </c>
      <c r="K6509" s="107">
        <v>2020</v>
      </c>
      <c r="L6509" s="98"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98" t="b">
        <f t="shared" si="101"/>
        <v>0</v>
      </c>
    </row>
    <row r="6510" spans="1:13">
      <c r="A6510" s="107">
        <v>99999</v>
      </c>
      <c r="B6510" s="108" t="s">
        <v>4383</v>
      </c>
      <c r="C6510" s="108" t="s">
        <v>4383</v>
      </c>
      <c r="D6510" s="107">
        <v>99999</v>
      </c>
      <c r="E6510" s="108" t="s">
        <v>35</v>
      </c>
      <c r="F6510" s="108" t="s">
        <v>924</v>
      </c>
      <c r="G6510" s="108" t="s">
        <v>605</v>
      </c>
      <c r="H6510" s="108" t="s">
        <v>727</v>
      </c>
      <c r="I6510" s="108" t="s">
        <v>727</v>
      </c>
      <c r="J6510" s="109">
        <v>0</v>
      </c>
      <c r="K6510" s="107">
        <v>2020</v>
      </c>
      <c r="L6510" s="98"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98" t="b">
        <f t="shared" si="101"/>
        <v>0</v>
      </c>
    </row>
    <row r="6511" spans="1:13">
      <c r="A6511" s="107">
        <v>99999</v>
      </c>
      <c r="B6511" s="108" t="s">
        <v>4383</v>
      </c>
      <c r="C6511" s="108" t="s">
        <v>4383</v>
      </c>
      <c r="D6511" s="107">
        <v>99999</v>
      </c>
      <c r="E6511" s="108" t="s">
        <v>71</v>
      </c>
      <c r="F6511" s="108" t="s">
        <v>924</v>
      </c>
      <c r="G6511" s="108" t="s">
        <v>605</v>
      </c>
      <c r="H6511" s="108" t="s">
        <v>727</v>
      </c>
      <c r="I6511" s="108" t="s">
        <v>727</v>
      </c>
      <c r="J6511" s="109">
        <v>0</v>
      </c>
      <c r="K6511" s="107">
        <v>2020</v>
      </c>
      <c r="L6511" s="98"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98" t="b">
        <f t="shared" si="101"/>
        <v>0</v>
      </c>
    </row>
    <row r="6512" spans="1:13">
      <c r="A6512" s="107">
        <v>99999</v>
      </c>
      <c r="B6512" s="108" t="s">
        <v>4383</v>
      </c>
      <c r="C6512" s="108" t="s">
        <v>4383</v>
      </c>
      <c r="D6512" s="107">
        <v>99999</v>
      </c>
      <c r="E6512" s="108" t="s">
        <v>14</v>
      </c>
      <c r="F6512" s="108" t="s">
        <v>924</v>
      </c>
      <c r="G6512" s="108" t="s">
        <v>605</v>
      </c>
      <c r="H6512" s="108" t="s">
        <v>656</v>
      </c>
      <c r="I6512" s="108" t="s">
        <v>656</v>
      </c>
      <c r="J6512" s="109">
        <v>0</v>
      </c>
      <c r="K6512" s="107">
        <v>2020</v>
      </c>
      <c r="L6512" s="98"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98" t="b">
        <f t="shared" si="101"/>
        <v>0</v>
      </c>
    </row>
    <row r="6513" spans="1:13">
      <c r="A6513" s="107">
        <v>99999</v>
      </c>
      <c r="B6513" s="108" t="s">
        <v>4383</v>
      </c>
      <c r="C6513" s="108" t="s">
        <v>4383</v>
      </c>
      <c r="D6513" s="107">
        <v>99999</v>
      </c>
      <c r="E6513" s="108" t="s">
        <v>16</v>
      </c>
      <c r="F6513" s="108" t="s">
        <v>870</v>
      </c>
      <c r="G6513" s="108" t="s">
        <v>605</v>
      </c>
      <c r="H6513" s="108" t="s">
        <v>656</v>
      </c>
      <c r="I6513" s="108" t="s">
        <v>656</v>
      </c>
      <c r="J6513" s="109">
        <v>0</v>
      </c>
      <c r="K6513" s="107">
        <v>2020</v>
      </c>
      <c r="L6513" s="98"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98" t="b">
        <f t="shared" si="101"/>
        <v>1</v>
      </c>
    </row>
    <row r="6514" spans="1:13">
      <c r="A6514" s="107">
        <v>99999</v>
      </c>
      <c r="B6514" s="108" t="s">
        <v>4383</v>
      </c>
      <c r="C6514" s="108" t="s">
        <v>4383</v>
      </c>
      <c r="D6514" s="107">
        <v>99999</v>
      </c>
      <c r="E6514" s="108" t="s">
        <v>35</v>
      </c>
      <c r="F6514" s="108" t="s">
        <v>924</v>
      </c>
      <c r="G6514" s="108" t="s">
        <v>605</v>
      </c>
      <c r="H6514" s="108" t="s">
        <v>656</v>
      </c>
      <c r="I6514" s="108" t="s">
        <v>656</v>
      </c>
      <c r="J6514" s="109">
        <v>212570.11</v>
      </c>
      <c r="K6514" s="107">
        <v>2020</v>
      </c>
      <c r="L6514" s="98"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98" t="b">
        <f t="shared" si="101"/>
        <v>0</v>
      </c>
    </row>
    <row r="6515" spans="1:13">
      <c r="A6515" s="107">
        <v>99999</v>
      </c>
      <c r="B6515" s="108" t="s">
        <v>4383</v>
      </c>
      <c r="C6515" s="108" t="s">
        <v>4383</v>
      </c>
      <c r="D6515" s="107">
        <v>99999</v>
      </c>
      <c r="E6515" s="108" t="s">
        <v>110</v>
      </c>
      <c r="F6515" s="108" t="s">
        <v>679</v>
      </c>
      <c r="G6515" s="108" t="s">
        <v>605</v>
      </c>
      <c r="H6515" s="108" t="s">
        <v>656</v>
      </c>
      <c r="I6515" s="108" t="s">
        <v>656</v>
      </c>
      <c r="J6515" s="109">
        <v>920701.35</v>
      </c>
      <c r="K6515" s="107">
        <v>2020</v>
      </c>
      <c r="L6515" s="98"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98" t="b">
        <f t="shared" si="101"/>
        <v>1</v>
      </c>
    </row>
    <row r="6516" spans="1:13">
      <c r="A6516" s="107">
        <v>99999</v>
      </c>
      <c r="B6516" s="108" t="s">
        <v>4383</v>
      </c>
      <c r="C6516" s="108" t="s">
        <v>4383</v>
      </c>
      <c r="D6516" s="107">
        <v>99999</v>
      </c>
      <c r="E6516" s="108" t="s">
        <v>132</v>
      </c>
      <c r="F6516" s="108" t="s">
        <v>1570</v>
      </c>
      <c r="G6516" s="108" t="s">
        <v>605</v>
      </c>
      <c r="H6516" s="108" t="s">
        <v>656</v>
      </c>
      <c r="I6516" s="108" t="s">
        <v>656</v>
      </c>
      <c r="J6516" s="109">
        <v>5512.0129999999999</v>
      </c>
      <c r="K6516" s="107">
        <v>2020</v>
      </c>
      <c r="L6516" s="98"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98" t="b">
        <f t="shared" si="101"/>
        <v>0</v>
      </c>
    </row>
    <row r="6517" spans="1:13">
      <c r="A6517" s="107">
        <v>99999</v>
      </c>
      <c r="B6517" s="108" t="s">
        <v>4383</v>
      </c>
      <c r="C6517" s="108" t="s">
        <v>4383</v>
      </c>
      <c r="D6517" s="107">
        <v>99999</v>
      </c>
      <c r="E6517" s="108" t="s">
        <v>132</v>
      </c>
      <c r="F6517" s="108" t="s">
        <v>924</v>
      </c>
      <c r="G6517" s="108" t="s">
        <v>605</v>
      </c>
      <c r="H6517" s="108" t="s">
        <v>656</v>
      </c>
      <c r="I6517" s="108" t="s">
        <v>656</v>
      </c>
      <c r="J6517" s="109">
        <v>1999.8320000000001</v>
      </c>
      <c r="K6517" s="107">
        <v>2020</v>
      </c>
      <c r="L6517" s="98"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98" t="b">
        <f t="shared" si="101"/>
        <v>0</v>
      </c>
    </row>
    <row r="6518" spans="1:13">
      <c r="A6518" s="107">
        <v>99999</v>
      </c>
      <c r="B6518" s="108" t="s">
        <v>4383</v>
      </c>
      <c r="C6518" s="108" t="s">
        <v>4383</v>
      </c>
      <c r="D6518" s="107">
        <v>99999</v>
      </c>
      <c r="E6518" s="108" t="s">
        <v>143</v>
      </c>
      <c r="F6518" s="108" t="s">
        <v>924</v>
      </c>
      <c r="G6518" s="108" t="s">
        <v>605</v>
      </c>
      <c r="H6518" s="108" t="s">
        <v>656</v>
      </c>
      <c r="I6518" s="108" t="s">
        <v>656</v>
      </c>
      <c r="J6518" s="109">
        <v>0</v>
      </c>
      <c r="K6518" s="107">
        <v>2020</v>
      </c>
      <c r="L6518" s="98"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98" t="b">
        <f t="shared" si="101"/>
        <v>0</v>
      </c>
    </row>
    <row r="6519" spans="1:13">
      <c r="A6519" s="107">
        <v>99999</v>
      </c>
      <c r="B6519" s="108" t="s">
        <v>4383</v>
      </c>
      <c r="C6519" s="108" t="s">
        <v>4383</v>
      </c>
      <c r="D6519" s="107">
        <v>99999</v>
      </c>
      <c r="E6519" s="108" t="s">
        <v>148</v>
      </c>
      <c r="F6519" s="108" t="s">
        <v>603</v>
      </c>
      <c r="G6519" s="108" t="s">
        <v>605</v>
      </c>
      <c r="H6519" s="108" t="s">
        <v>656</v>
      </c>
      <c r="I6519" s="108" t="s">
        <v>656</v>
      </c>
      <c r="J6519" s="109">
        <v>0</v>
      </c>
      <c r="K6519" s="107">
        <v>2020</v>
      </c>
      <c r="L6519" s="98"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98" t="b">
        <f t="shared" si="101"/>
        <v>1</v>
      </c>
    </row>
    <row r="6520" spans="1:13">
      <c r="A6520" s="107">
        <v>99999</v>
      </c>
      <c r="B6520" s="108" t="s">
        <v>4383</v>
      </c>
      <c r="C6520" s="108" t="s">
        <v>4383</v>
      </c>
      <c r="D6520" s="107">
        <v>99999</v>
      </c>
      <c r="E6520" s="108" t="s">
        <v>38</v>
      </c>
      <c r="F6520" s="108" t="s">
        <v>603</v>
      </c>
      <c r="G6520" s="108" t="s">
        <v>605</v>
      </c>
      <c r="H6520" s="108" t="s">
        <v>620</v>
      </c>
      <c r="I6520" s="108" t="s">
        <v>621</v>
      </c>
      <c r="J6520" s="109">
        <v>0</v>
      </c>
      <c r="K6520" s="107">
        <v>2020</v>
      </c>
      <c r="L6520" s="98"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98" t="b">
        <f t="shared" si="101"/>
        <v>1</v>
      </c>
    </row>
    <row r="6521" spans="1:13">
      <c r="A6521" s="107">
        <v>99999</v>
      </c>
      <c r="B6521" s="108" t="s">
        <v>4383</v>
      </c>
      <c r="C6521" s="108" t="s">
        <v>4383</v>
      </c>
      <c r="D6521" s="107">
        <v>99999</v>
      </c>
      <c r="E6521" s="108" t="s">
        <v>62</v>
      </c>
      <c r="F6521" s="108" t="s">
        <v>603</v>
      </c>
      <c r="G6521" s="108" t="s">
        <v>605</v>
      </c>
      <c r="H6521" s="108" t="s">
        <v>620</v>
      </c>
      <c r="I6521" s="108" t="s">
        <v>621</v>
      </c>
      <c r="J6521" s="109">
        <v>0</v>
      </c>
      <c r="K6521" s="107">
        <v>2020</v>
      </c>
      <c r="L6521" s="98"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98" t="b">
        <f t="shared" si="101"/>
        <v>1</v>
      </c>
    </row>
    <row r="6522" spans="1:13">
      <c r="A6522" s="107">
        <v>99999</v>
      </c>
      <c r="B6522" s="108" t="s">
        <v>4383</v>
      </c>
      <c r="C6522" s="108" t="s">
        <v>4383</v>
      </c>
      <c r="D6522" s="107">
        <v>99999</v>
      </c>
      <c r="E6522" s="108" t="s">
        <v>64</v>
      </c>
      <c r="F6522" s="108" t="s">
        <v>679</v>
      </c>
      <c r="G6522" s="108" t="s">
        <v>605</v>
      </c>
      <c r="H6522" s="108" t="s">
        <v>620</v>
      </c>
      <c r="I6522" s="108" t="s">
        <v>621</v>
      </c>
      <c r="J6522" s="109">
        <v>301.27199999999999</v>
      </c>
      <c r="K6522" s="107">
        <v>2020</v>
      </c>
      <c r="L6522" s="98"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98" t="b">
        <f t="shared" si="101"/>
        <v>1</v>
      </c>
    </row>
    <row r="6523" spans="1:13">
      <c r="A6523" s="107">
        <v>99999</v>
      </c>
      <c r="B6523" s="108" t="s">
        <v>4383</v>
      </c>
      <c r="C6523" s="108" t="s">
        <v>4383</v>
      </c>
      <c r="D6523" s="107">
        <v>99999</v>
      </c>
      <c r="E6523" s="108" t="s">
        <v>118</v>
      </c>
      <c r="F6523" s="108" t="s">
        <v>679</v>
      </c>
      <c r="G6523" s="108" t="s">
        <v>605</v>
      </c>
      <c r="H6523" s="108" t="s">
        <v>620</v>
      </c>
      <c r="I6523" s="108" t="s">
        <v>621</v>
      </c>
      <c r="J6523" s="109">
        <v>8164.56</v>
      </c>
      <c r="K6523" s="107">
        <v>2020</v>
      </c>
      <c r="L6523" s="98"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98" t="b">
        <f t="shared" si="101"/>
        <v>1</v>
      </c>
    </row>
    <row r="6524" spans="1:13">
      <c r="A6524" s="107">
        <v>99999</v>
      </c>
      <c r="B6524" s="108" t="s">
        <v>4383</v>
      </c>
      <c r="C6524" s="108" t="s">
        <v>4383</v>
      </c>
      <c r="D6524" s="107">
        <v>99999</v>
      </c>
      <c r="E6524" s="108" t="s">
        <v>118</v>
      </c>
      <c r="F6524" s="108" t="s">
        <v>870</v>
      </c>
      <c r="G6524" s="108" t="s">
        <v>605</v>
      </c>
      <c r="H6524" s="108" t="s">
        <v>620</v>
      </c>
      <c r="I6524" s="108" t="s">
        <v>621</v>
      </c>
      <c r="J6524" s="109">
        <v>0</v>
      </c>
      <c r="K6524" s="107">
        <v>2020</v>
      </c>
      <c r="L6524" s="98"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98" t="b">
        <f t="shared" si="101"/>
        <v>1</v>
      </c>
    </row>
    <row r="6525" spans="1:13">
      <c r="A6525" s="107">
        <v>99999</v>
      </c>
      <c r="B6525" s="108" t="s">
        <v>4383</v>
      </c>
      <c r="C6525" s="108" t="s">
        <v>4383</v>
      </c>
      <c r="D6525" s="107">
        <v>99999</v>
      </c>
      <c r="E6525" s="108" t="s">
        <v>143</v>
      </c>
      <c r="F6525" s="108" t="s">
        <v>924</v>
      </c>
      <c r="G6525" s="108" t="s">
        <v>605</v>
      </c>
      <c r="H6525" s="108" t="s">
        <v>620</v>
      </c>
      <c r="I6525" s="108" t="s">
        <v>621</v>
      </c>
      <c r="J6525" s="109">
        <v>446.52199999999999</v>
      </c>
      <c r="K6525" s="107">
        <v>2020</v>
      </c>
      <c r="L6525" s="98"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98" t="b">
        <f t="shared" si="101"/>
        <v>0</v>
      </c>
    </row>
    <row r="6526" spans="1:13">
      <c r="A6526" s="107">
        <v>99999</v>
      </c>
      <c r="B6526" s="108" t="s">
        <v>4383</v>
      </c>
      <c r="C6526" s="108" t="s">
        <v>4383</v>
      </c>
      <c r="D6526" s="107">
        <v>99999</v>
      </c>
      <c r="E6526" s="108" t="s">
        <v>14</v>
      </c>
      <c r="F6526" s="108" t="s">
        <v>924</v>
      </c>
      <c r="G6526" s="108" t="s">
        <v>605</v>
      </c>
      <c r="H6526" s="108" t="s">
        <v>1827</v>
      </c>
      <c r="I6526" s="108" t="s">
        <v>727</v>
      </c>
      <c r="J6526" s="109">
        <v>0</v>
      </c>
      <c r="K6526" s="107">
        <v>2020</v>
      </c>
      <c r="L6526" s="98"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98" t="b">
        <f t="shared" si="101"/>
        <v>0</v>
      </c>
    </row>
    <row r="6527" spans="1:13">
      <c r="A6527" s="107">
        <v>99999</v>
      </c>
      <c r="B6527" s="108" t="s">
        <v>4383</v>
      </c>
      <c r="C6527" s="108" t="s">
        <v>4383</v>
      </c>
      <c r="D6527" s="107">
        <v>99999</v>
      </c>
      <c r="E6527" s="108" t="s">
        <v>48</v>
      </c>
      <c r="F6527" s="108" t="s">
        <v>924</v>
      </c>
      <c r="G6527" s="108" t="s">
        <v>605</v>
      </c>
      <c r="H6527" s="108" t="s">
        <v>1827</v>
      </c>
      <c r="I6527" s="108" t="s">
        <v>727</v>
      </c>
      <c r="J6527" s="109">
        <v>0</v>
      </c>
      <c r="K6527" s="107">
        <v>2020</v>
      </c>
      <c r="L6527" s="98"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98" t="b">
        <f t="shared" si="101"/>
        <v>0</v>
      </c>
    </row>
    <row r="6528" spans="1:13">
      <c r="A6528" s="107">
        <v>99999</v>
      </c>
      <c r="B6528" s="108" t="s">
        <v>4383</v>
      </c>
      <c r="C6528" s="108" t="s">
        <v>4383</v>
      </c>
      <c r="D6528" s="107">
        <v>99999</v>
      </c>
      <c r="E6528" s="108" t="s">
        <v>148</v>
      </c>
      <c r="F6528" s="108" t="s">
        <v>924</v>
      </c>
      <c r="G6528" s="108" t="s">
        <v>605</v>
      </c>
      <c r="H6528" s="108" t="s">
        <v>1827</v>
      </c>
      <c r="I6528" s="108" t="s">
        <v>727</v>
      </c>
      <c r="J6528" s="109">
        <v>15889.367</v>
      </c>
      <c r="K6528" s="107">
        <v>2020</v>
      </c>
      <c r="L6528" s="98"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98" t="b">
        <f t="shared" si="101"/>
        <v>0</v>
      </c>
    </row>
    <row r="6529" spans="1:13">
      <c r="A6529" s="107">
        <v>99999</v>
      </c>
      <c r="B6529" s="108" t="s">
        <v>4383</v>
      </c>
      <c r="C6529" s="108" t="s">
        <v>4383</v>
      </c>
      <c r="D6529" s="107">
        <v>99999</v>
      </c>
      <c r="E6529" s="108" t="s">
        <v>84</v>
      </c>
      <c r="F6529" s="108" t="s">
        <v>603</v>
      </c>
      <c r="G6529" s="108" t="s">
        <v>605</v>
      </c>
      <c r="H6529" s="108" t="s">
        <v>628</v>
      </c>
      <c r="I6529" s="108" t="s">
        <v>607</v>
      </c>
      <c r="J6529" s="109">
        <v>559745.51</v>
      </c>
      <c r="K6529" s="107">
        <v>2020</v>
      </c>
      <c r="L6529" s="98"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98" t="b">
        <f t="shared" si="101"/>
        <v>1</v>
      </c>
    </row>
    <row r="6530" spans="1:13">
      <c r="A6530" s="107">
        <v>99999</v>
      </c>
      <c r="B6530" s="108" t="s">
        <v>4383</v>
      </c>
      <c r="C6530" s="108" t="s">
        <v>4383</v>
      </c>
      <c r="D6530" s="107">
        <v>99999</v>
      </c>
      <c r="E6530" s="108" t="s">
        <v>89</v>
      </c>
      <c r="F6530" s="108" t="s">
        <v>603</v>
      </c>
      <c r="G6530" s="108" t="s">
        <v>605</v>
      </c>
      <c r="H6530" s="108" t="s">
        <v>628</v>
      </c>
      <c r="I6530" s="108" t="s">
        <v>607</v>
      </c>
      <c r="J6530" s="109">
        <v>42089.08</v>
      </c>
      <c r="K6530" s="107">
        <v>2020</v>
      </c>
      <c r="L6530" s="98"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98" t="b">
        <f t="shared" si="101"/>
        <v>1</v>
      </c>
    </row>
    <row r="6531" spans="1:13">
      <c r="A6531" s="107">
        <v>99999</v>
      </c>
      <c r="B6531" s="108" t="s">
        <v>4383</v>
      </c>
      <c r="C6531" s="108" t="s">
        <v>4383</v>
      </c>
      <c r="D6531" s="107">
        <v>99999</v>
      </c>
      <c r="E6531" s="108" t="s">
        <v>3</v>
      </c>
      <c r="F6531" s="108" t="s">
        <v>924</v>
      </c>
      <c r="G6531" s="108" t="s">
        <v>605</v>
      </c>
      <c r="H6531" s="108" t="s">
        <v>646</v>
      </c>
      <c r="I6531" s="108" t="s">
        <v>646</v>
      </c>
      <c r="J6531" s="109">
        <v>842.93200000000002</v>
      </c>
      <c r="K6531" s="107">
        <v>2020</v>
      </c>
      <c r="L6531" s="98"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98" t="b">
        <f t="shared" si="101"/>
        <v>0</v>
      </c>
    </row>
    <row r="6532" spans="1:13">
      <c r="A6532" s="107">
        <v>99999</v>
      </c>
      <c r="B6532" s="108" t="s">
        <v>4383</v>
      </c>
      <c r="C6532" s="108" t="s">
        <v>4383</v>
      </c>
      <c r="D6532" s="107">
        <v>99999</v>
      </c>
      <c r="E6532" s="108" t="s">
        <v>14</v>
      </c>
      <c r="F6532" s="108" t="s">
        <v>603</v>
      </c>
      <c r="G6532" s="108" t="s">
        <v>605</v>
      </c>
      <c r="H6532" s="108" t="s">
        <v>646</v>
      </c>
      <c r="I6532" s="108" t="s">
        <v>646</v>
      </c>
      <c r="J6532" s="109">
        <v>0</v>
      </c>
      <c r="K6532" s="107">
        <v>2020</v>
      </c>
      <c r="L6532" s="98"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98" t="b">
        <f t="shared" si="101"/>
        <v>1</v>
      </c>
    </row>
    <row r="6533" spans="1:13">
      <c r="A6533" s="107">
        <v>99999</v>
      </c>
      <c r="B6533" s="108" t="s">
        <v>4383</v>
      </c>
      <c r="C6533" s="108" t="s">
        <v>4383</v>
      </c>
      <c r="D6533" s="107">
        <v>99999</v>
      </c>
      <c r="E6533" s="108" t="s">
        <v>14</v>
      </c>
      <c r="F6533" s="108" t="s">
        <v>924</v>
      </c>
      <c r="G6533" s="108" t="s">
        <v>605</v>
      </c>
      <c r="H6533" s="108" t="s">
        <v>646</v>
      </c>
      <c r="I6533" s="108" t="s">
        <v>646</v>
      </c>
      <c r="J6533" s="109">
        <v>0</v>
      </c>
      <c r="K6533" s="107">
        <v>2020</v>
      </c>
      <c r="L6533" s="98"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98" t="b">
        <f t="shared" si="101"/>
        <v>0</v>
      </c>
    </row>
    <row r="6534" spans="1:13">
      <c r="A6534" s="107">
        <v>99999</v>
      </c>
      <c r="B6534" s="108" t="s">
        <v>4383</v>
      </c>
      <c r="C6534" s="108" t="s">
        <v>4383</v>
      </c>
      <c r="D6534" s="107">
        <v>99999</v>
      </c>
      <c r="E6534" s="108" t="s">
        <v>16</v>
      </c>
      <c r="F6534" s="108" t="s">
        <v>924</v>
      </c>
      <c r="G6534" s="108" t="s">
        <v>605</v>
      </c>
      <c r="H6534" s="108" t="s">
        <v>646</v>
      </c>
      <c r="I6534" s="108" t="s">
        <v>646</v>
      </c>
      <c r="J6534" s="109">
        <v>0</v>
      </c>
      <c r="K6534" s="107">
        <v>2020</v>
      </c>
      <c r="L6534" s="98"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98" t="b">
        <f t="shared" si="101"/>
        <v>0</v>
      </c>
    </row>
    <row r="6535" spans="1:13">
      <c r="A6535" s="107">
        <v>99999</v>
      </c>
      <c r="B6535" s="108" t="s">
        <v>4383</v>
      </c>
      <c r="C6535" s="108" t="s">
        <v>4383</v>
      </c>
      <c r="D6535" s="107">
        <v>99999</v>
      </c>
      <c r="E6535" s="108" t="s">
        <v>24</v>
      </c>
      <c r="F6535" s="108" t="s">
        <v>679</v>
      </c>
      <c r="G6535" s="108" t="s">
        <v>605</v>
      </c>
      <c r="H6535" s="108" t="s">
        <v>646</v>
      </c>
      <c r="I6535" s="108" t="s">
        <v>646</v>
      </c>
      <c r="J6535" s="109">
        <v>5559.4870000000001</v>
      </c>
      <c r="K6535" s="107">
        <v>2020</v>
      </c>
      <c r="L6535" s="98"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98" t="b">
        <f t="shared" si="101"/>
        <v>1</v>
      </c>
    </row>
    <row r="6536" spans="1:13">
      <c r="A6536" s="107">
        <v>99999</v>
      </c>
      <c r="B6536" s="108" t="s">
        <v>4383</v>
      </c>
      <c r="C6536" s="108" t="s">
        <v>4383</v>
      </c>
      <c r="D6536" s="107">
        <v>99999</v>
      </c>
      <c r="E6536" s="108" t="s">
        <v>28</v>
      </c>
      <c r="F6536" s="108" t="s">
        <v>679</v>
      </c>
      <c r="G6536" s="108" t="s">
        <v>605</v>
      </c>
      <c r="H6536" s="108" t="s">
        <v>646</v>
      </c>
      <c r="I6536" s="108" t="s">
        <v>646</v>
      </c>
      <c r="J6536" s="109">
        <v>6082.6869999999999</v>
      </c>
      <c r="K6536" s="107">
        <v>2020</v>
      </c>
      <c r="L6536" s="98"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98"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07">
        <v>99999</v>
      </c>
      <c r="B6537" s="108" t="s">
        <v>4383</v>
      </c>
      <c r="C6537" s="108" t="s">
        <v>4383</v>
      </c>
      <c r="D6537" s="107">
        <v>99999</v>
      </c>
      <c r="E6537" s="108" t="s">
        <v>31</v>
      </c>
      <c r="F6537" s="108" t="s">
        <v>603</v>
      </c>
      <c r="G6537" s="108" t="s">
        <v>605</v>
      </c>
      <c r="H6537" s="108" t="s">
        <v>646</v>
      </c>
      <c r="I6537" s="108" t="s">
        <v>646</v>
      </c>
      <c r="J6537" s="109">
        <v>0</v>
      </c>
      <c r="K6537" s="107">
        <v>2020</v>
      </c>
      <c r="L6537" s="98"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98" t="b">
        <f t="shared" si="102"/>
        <v>1</v>
      </c>
    </row>
    <row r="6538" spans="1:13">
      <c r="A6538" s="107">
        <v>99999</v>
      </c>
      <c r="B6538" s="108" t="s">
        <v>4383</v>
      </c>
      <c r="C6538" s="108" t="s">
        <v>4383</v>
      </c>
      <c r="D6538" s="107">
        <v>99999</v>
      </c>
      <c r="E6538" s="108" t="s">
        <v>31</v>
      </c>
      <c r="F6538" s="108" t="s">
        <v>924</v>
      </c>
      <c r="G6538" s="108" t="s">
        <v>605</v>
      </c>
      <c r="H6538" s="108" t="s">
        <v>646</v>
      </c>
      <c r="I6538" s="108" t="s">
        <v>646</v>
      </c>
      <c r="J6538" s="109">
        <v>7264.8270000000002</v>
      </c>
      <c r="K6538" s="107">
        <v>2020</v>
      </c>
      <c r="L6538" s="98"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98" t="b">
        <f t="shared" si="102"/>
        <v>0</v>
      </c>
    </row>
    <row r="6539" spans="1:13">
      <c r="A6539" s="107">
        <v>99999</v>
      </c>
      <c r="B6539" s="108" t="s">
        <v>4383</v>
      </c>
      <c r="C6539" s="108" t="s">
        <v>4383</v>
      </c>
      <c r="D6539" s="107">
        <v>99999</v>
      </c>
      <c r="E6539" s="108" t="s">
        <v>35</v>
      </c>
      <c r="F6539" s="108" t="s">
        <v>924</v>
      </c>
      <c r="G6539" s="108" t="s">
        <v>605</v>
      </c>
      <c r="H6539" s="108" t="s">
        <v>646</v>
      </c>
      <c r="I6539" s="108" t="s">
        <v>646</v>
      </c>
      <c r="J6539" s="109">
        <v>9929.5959999999995</v>
      </c>
      <c r="K6539" s="107">
        <v>2020</v>
      </c>
      <c r="L6539" s="98"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98" t="b">
        <f t="shared" si="102"/>
        <v>0</v>
      </c>
    </row>
    <row r="6540" spans="1:13">
      <c r="A6540" s="107">
        <v>99999</v>
      </c>
      <c r="B6540" s="108" t="s">
        <v>4383</v>
      </c>
      <c r="C6540" s="108" t="s">
        <v>4383</v>
      </c>
      <c r="D6540" s="107">
        <v>99999</v>
      </c>
      <c r="E6540" s="108" t="s">
        <v>38</v>
      </c>
      <c r="F6540" s="108" t="s">
        <v>603</v>
      </c>
      <c r="G6540" s="108" t="s">
        <v>605</v>
      </c>
      <c r="H6540" s="108" t="s">
        <v>646</v>
      </c>
      <c r="I6540" s="108" t="s">
        <v>646</v>
      </c>
      <c r="J6540" s="109">
        <v>359745.46</v>
      </c>
      <c r="K6540" s="107">
        <v>2020</v>
      </c>
      <c r="L6540" s="98"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98" t="b">
        <f t="shared" si="102"/>
        <v>1</v>
      </c>
    </row>
    <row r="6541" spans="1:13">
      <c r="A6541" s="107">
        <v>99999</v>
      </c>
      <c r="B6541" s="108" t="s">
        <v>4383</v>
      </c>
      <c r="C6541" s="108" t="s">
        <v>4383</v>
      </c>
      <c r="D6541" s="107">
        <v>99999</v>
      </c>
      <c r="E6541" s="108" t="s">
        <v>55</v>
      </c>
      <c r="F6541" s="108" t="s">
        <v>603</v>
      </c>
      <c r="G6541" s="108" t="s">
        <v>605</v>
      </c>
      <c r="H6541" s="108" t="s">
        <v>646</v>
      </c>
      <c r="I6541" s="108" t="s">
        <v>646</v>
      </c>
      <c r="J6541" s="109">
        <v>0</v>
      </c>
      <c r="K6541" s="107">
        <v>2020</v>
      </c>
      <c r="L6541" s="98"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98" t="b">
        <f t="shared" si="102"/>
        <v>1</v>
      </c>
    </row>
    <row r="6542" spans="1:13">
      <c r="A6542" s="107">
        <v>99999</v>
      </c>
      <c r="B6542" s="108" t="s">
        <v>4383</v>
      </c>
      <c r="C6542" s="108" t="s">
        <v>4383</v>
      </c>
      <c r="D6542" s="107">
        <v>99999</v>
      </c>
      <c r="E6542" s="108" t="s">
        <v>62</v>
      </c>
      <c r="F6542" s="108" t="s">
        <v>603</v>
      </c>
      <c r="G6542" s="108" t="s">
        <v>605</v>
      </c>
      <c r="H6542" s="108" t="s">
        <v>646</v>
      </c>
      <c r="I6542" s="108" t="s">
        <v>646</v>
      </c>
      <c r="J6542" s="109">
        <v>0</v>
      </c>
      <c r="K6542" s="107">
        <v>2020</v>
      </c>
      <c r="L6542" s="98"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98" t="b">
        <f t="shared" si="102"/>
        <v>1</v>
      </c>
    </row>
    <row r="6543" spans="1:13">
      <c r="A6543" s="107">
        <v>99999</v>
      </c>
      <c r="B6543" s="108" t="s">
        <v>4383</v>
      </c>
      <c r="C6543" s="108" t="s">
        <v>4383</v>
      </c>
      <c r="D6543" s="107">
        <v>99999</v>
      </c>
      <c r="E6543" s="108" t="s">
        <v>71</v>
      </c>
      <c r="F6543" s="108" t="s">
        <v>603</v>
      </c>
      <c r="G6543" s="108" t="s">
        <v>605</v>
      </c>
      <c r="H6543" s="108" t="s">
        <v>646</v>
      </c>
      <c r="I6543" s="108" t="s">
        <v>646</v>
      </c>
      <c r="J6543" s="109">
        <v>195.47300000000001</v>
      </c>
      <c r="K6543" s="107">
        <v>2020</v>
      </c>
      <c r="L6543" s="98"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98" t="b">
        <f t="shared" si="102"/>
        <v>1</v>
      </c>
    </row>
    <row r="6544" spans="1:13">
      <c r="A6544" s="107">
        <v>99999</v>
      </c>
      <c r="B6544" s="108" t="s">
        <v>4383</v>
      </c>
      <c r="C6544" s="108" t="s">
        <v>4383</v>
      </c>
      <c r="D6544" s="107">
        <v>99999</v>
      </c>
      <c r="E6544" s="108" t="s">
        <v>71</v>
      </c>
      <c r="F6544" s="108" t="s">
        <v>679</v>
      </c>
      <c r="G6544" s="108" t="s">
        <v>605</v>
      </c>
      <c r="H6544" s="108" t="s">
        <v>646</v>
      </c>
      <c r="I6544" s="108" t="s">
        <v>646</v>
      </c>
      <c r="J6544" s="109">
        <v>3867.4520000000002</v>
      </c>
      <c r="K6544" s="107">
        <v>2020</v>
      </c>
      <c r="L6544" s="98"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98" t="b">
        <f t="shared" si="102"/>
        <v>1</v>
      </c>
    </row>
    <row r="6545" spans="1:13">
      <c r="A6545" s="107">
        <v>99999</v>
      </c>
      <c r="B6545" s="108" t="s">
        <v>4383</v>
      </c>
      <c r="C6545" s="108" t="s">
        <v>4383</v>
      </c>
      <c r="D6545" s="107">
        <v>99999</v>
      </c>
      <c r="E6545" s="108" t="s">
        <v>71</v>
      </c>
      <c r="F6545" s="108" t="s">
        <v>973</v>
      </c>
      <c r="G6545" s="108" t="s">
        <v>605</v>
      </c>
      <c r="H6545" s="108" t="s">
        <v>646</v>
      </c>
      <c r="I6545" s="108" t="s">
        <v>646</v>
      </c>
      <c r="J6545" s="109">
        <v>75.727999999999994</v>
      </c>
      <c r="K6545" s="107">
        <v>2020</v>
      </c>
      <c r="L6545" s="98"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98" t="b">
        <f t="shared" si="102"/>
        <v>0</v>
      </c>
    </row>
    <row r="6546" spans="1:13">
      <c r="A6546" s="107">
        <v>99999</v>
      </c>
      <c r="B6546" s="108" t="s">
        <v>4383</v>
      </c>
      <c r="C6546" s="108" t="s">
        <v>4383</v>
      </c>
      <c r="D6546" s="107">
        <v>99999</v>
      </c>
      <c r="E6546" s="108" t="s">
        <v>68</v>
      </c>
      <c r="F6546" s="108" t="s">
        <v>679</v>
      </c>
      <c r="G6546" s="108" t="s">
        <v>605</v>
      </c>
      <c r="H6546" s="108" t="s">
        <v>646</v>
      </c>
      <c r="I6546" s="108" t="s">
        <v>646</v>
      </c>
      <c r="J6546" s="109">
        <v>2305.4989999999998</v>
      </c>
      <c r="K6546" s="107">
        <v>2020</v>
      </c>
      <c r="L6546" s="98"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98" t="b">
        <f t="shared" si="102"/>
        <v>1</v>
      </c>
    </row>
    <row r="6547" spans="1:13">
      <c r="A6547" s="107">
        <v>99999</v>
      </c>
      <c r="B6547" s="108" t="s">
        <v>4383</v>
      </c>
      <c r="C6547" s="108" t="s">
        <v>4383</v>
      </c>
      <c r="D6547" s="107">
        <v>99999</v>
      </c>
      <c r="E6547" s="108" t="s">
        <v>64</v>
      </c>
      <c r="F6547" s="108" t="s">
        <v>679</v>
      </c>
      <c r="G6547" s="108" t="s">
        <v>605</v>
      </c>
      <c r="H6547" s="108" t="s">
        <v>646</v>
      </c>
      <c r="I6547" s="108" t="s">
        <v>646</v>
      </c>
      <c r="J6547" s="109">
        <v>0</v>
      </c>
      <c r="K6547" s="107">
        <v>2020</v>
      </c>
      <c r="L6547" s="98"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98" t="b">
        <f t="shared" si="102"/>
        <v>1</v>
      </c>
    </row>
    <row r="6548" spans="1:13">
      <c r="A6548" s="107">
        <v>99999</v>
      </c>
      <c r="B6548" s="108" t="s">
        <v>4383</v>
      </c>
      <c r="C6548" s="108" t="s">
        <v>4383</v>
      </c>
      <c r="D6548" s="107">
        <v>99999</v>
      </c>
      <c r="E6548" s="108" t="s">
        <v>64</v>
      </c>
      <c r="F6548" s="108" t="s">
        <v>924</v>
      </c>
      <c r="G6548" s="108" t="s">
        <v>605</v>
      </c>
      <c r="H6548" s="108" t="s">
        <v>646</v>
      </c>
      <c r="I6548" s="108" t="s">
        <v>646</v>
      </c>
      <c r="J6548" s="109">
        <v>792.38499999999999</v>
      </c>
      <c r="K6548" s="107">
        <v>2020</v>
      </c>
      <c r="L6548" s="98"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98" t="b">
        <f t="shared" si="102"/>
        <v>0</v>
      </c>
    </row>
    <row r="6549" spans="1:13">
      <c r="A6549" s="107">
        <v>99999</v>
      </c>
      <c r="B6549" s="108" t="s">
        <v>4383</v>
      </c>
      <c r="C6549" s="108" t="s">
        <v>4383</v>
      </c>
      <c r="D6549" s="107">
        <v>99999</v>
      </c>
      <c r="E6549" s="108" t="s">
        <v>73</v>
      </c>
      <c r="F6549" s="108" t="s">
        <v>924</v>
      </c>
      <c r="G6549" s="108" t="s">
        <v>605</v>
      </c>
      <c r="H6549" s="108" t="s">
        <v>646</v>
      </c>
      <c r="I6549" s="108" t="s">
        <v>646</v>
      </c>
      <c r="J6549" s="109">
        <v>0</v>
      </c>
      <c r="K6549" s="107">
        <v>2020</v>
      </c>
      <c r="L6549" s="98"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98" t="b">
        <f t="shared" si="102"/>
        <v>0</v>
      </c>
    </row>
    <row r="6550" spans="1:13">
      <c r="A6550" s="107">
        <v>99999</v>
      </c>
      <c r="B6550" s="108" t="s">
        <v>4383</v>
      </c>
      <c r="C6550" s="108" t="s">
        <v>4383</v>
      </c>
      <c r="D6550" s="107">
        <v>99999</v>
      </c>
      <c r="E6550" s="108" t="s">
        <v>80</v>
      </c>
      <c r="F6550" s="108" t="s">
        <v>603</v>
      </c>
      <c r="G6550" s="108" t="s">
        <v>605</v>
      </c>
      <c r="H6550" s="108" t="s">
        <v>646</v>
      </c>
      <c r="I6550" s="108" t="s">
        <v>646</v>
      </c>
      <c r="J6550" s="109">
        <v>0</v>
      </c>
      <c r="K6550" s="107">
        <v>2020</v>
      </c>
      <c r="L6550" s="98"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98" t="b">
        <f t="shared" si="102"/>
        <v>1</v>
      </c>
    </row>
    <row r="6551" spans="1:13">
      <c r="A6551" s="107">
        <v>99999</v>
      </c>
      <c r="B6551" s="108" t="s">
        <v>4383</v>
      </c>
      <c r="C6551" s="108" t="s">
        <v>4383</v>
      </c>
      <c r="D6551" s="107">
        <v>99999</v>
      </c>
      <c r="E6551" s="108" t="s">
        <v>86</v>
      </c>
      <c r="F6551" s="108" t="s">
        <v>1570</v>
      </c>
      <c r="G6551" s="108" t="s">
        <v>605</v>
      </c>
      <c r="H6551" s="108" t="s">
        <v>646</v>
      </c>
      <c r="I6551" s="108" t="s">
        <v>646</v>
      </c>
      <c r="J6551" s="109">
        <v>0</v>
      </c>
      <c r="K6551" s="107">
        <v>2020</v>
      </c>
      <c r="L6551" s="98"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98" t="b">
        <f t="shared" si="102"/>
        <v>0</v>
      </c>
    </row>
    <row r="6552" spans="1:13">
      <c r="A6552" s="107">
        <v>99999</v>
      </c>
      <c r="B6552" s="108" t="s">
        <v>4383</v>
      </c>
      <c r="C6552" s="108" t="s">
        <v>4383</v>
      </c>
      <c r="D6552" s="107">
        <v>99999</v>
      </c>
      <c r="E6552" s="108" t="s">
        <v>104</v>
      </c>
      <c r="F6552" s="108" t="s">
        <v>924</v>
      </c>
      <c r="G6552" s="108" t="s">
        <v>605</v>
      </c>
      <c r="H6552" s="108" t="s">
        <v>646</v>
      </c>
      <c r="I6552" s="108" t="s">
        <v>646</v>
      </c>
      <c r="J6552" s="109">
        <v>0</v>
      </c>
      <c r="K6552" s="107">
        <v>2020</v>
      </c>
      <c r="L6552" s="98"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98" t="b">
        <f t="shared" si="102"/>
        <v>0</v>
      </c>
    </row>
    <row r="6553" spans="1:13">
      <c r="A6553" s="107">
        <v>99999</v>
      </c>
      <c r="B6553" s="108" t="s">
        <v>4383</v>
      </c>
      <c r="C6553" s="108" t="s">
        <v>4383</v>
      </c>
      <c r="D6553" s="107">
        <v>99999</v>
      </c>
      <c r="E6553" s="108" t="s">
        <v>89</v>
      </c>
      <c r="F6553" s="108" t="s">
        <v>603</v>
      </c>
      <c r="G6553" s="108" t="s">
        <v>605</v>
      </c>
      <c r="H6553" s="108" t="s">
        <v>646</v>
      </c>
      <c r="I6553" s="108" t="s">
        <v>646</v>
      </c>
      <c r="J6553" s="109">
        <v>0</v>
      </c>
      <c r="K6553" s="107">
        <v>2020</v>
      </c>
      <c r="L6553" s="98"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98" t="b">
        <f t="shared" si="102"/>
        <v>1</v>
      </c>
    </row>
    <row r="6554" spans="1:13">
      <c r="A6554" s="107">
        <v>99999</v>
      </c>
      <c r="B6554" s="108" t="s">
        <v>4383</v>
      </c>
      <c r="C6554" s="108" t="s">
        <v>4383</v>
      </c>
      <c r="D6554" s="107">
        <v>99999</v>
      </c>
      <c r="E6554" s="108" t="s">
        <v>102</v>
      </c>
      <c r="F6554" s="108" t="s">
        <v>679</v>
      </c>
      <c r="G6554" s="108" t="s">
        <v>605</v>
      </c>
      <c r="H6554" s="108" t="s">
        <v>646</v>
      </c>
      <c r="I6554" s="108" t="s">
        <v>646</v>
      </c>
      <c r="J6554" s="109">
        <v>9219.5159999999996</v>
      </c>
      <c r="K6554" s="107">
        <v>2020</v>
      </c>
      <c r="L6554" s="98"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98" t="b">
        <f t="shared" si="102"/>
        <v>1</v>
      </c>
    </row>
    <row r="6555" spans="1:13">
      <c r="A6555" s="107">
        <v>99999</v>
      </c>
      <c r="B6555" s="108" t="s">
        <v>4383</v>
      </c>
      <c r="C6555" s="108" t="s">
        <v>4383</v>
      </c>
      <c r="D6555" s="107">
        <v>99999</v>
      </c>
      <c r="E6555" s="108" t="s">
        <v>102</v>
      </c>
      <c r="F6555" s="108" t="s">
        <v>973</v>
      </c>
      <c r="G6555" s="108" t="s">
        <v>605</v>
      </c>
      <c r="H6555" s="108" t="s">
        <v>646</v>
      </c>
      <c r="I6555" s="108" t="s">
        <v>646</v>
      </c>
      <c r="J6555" s="109">
        <v>0</v>
      </c>
      <c r="K6555" s="107">
        <v>2020</v>
      </c>
      <c r="L6555" s="98"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98" t="b">
        <f t="shared" si="102"/>
        <v>0</v>
      </c>
    </row>
    <row r="6556" spans="1:13">
      <c r="A6556" s="107">
        <v>99999</v>
      </c>
      <c r="B6556" s="108" t="s">
        <v>4383</v>
      </c>
      <c r="C6556" s="108" t="s">
        <v>4383</v>
      </c>
      <c r="D6556" s="107">
        <v>99999</v>
      </c>
      <c r="E6556" s="108" t="s">
        <v>102</v>
      </c>
      <c r="F6556" s="108" t="s">
        <v>924</v>
      </c>
      <c r="G6556" s="108" t="s">
        <v>605</v>
      </c>
      <c r="H6556" s="108" t="s">
        <v>646</v>
      </c>
      <c r="I6556" s="108" t="s">
        <v>646</v>
      </c>
      <c r="J6556" s="109">
        <v>0</v>
      </c>
      <c r="K6556" s="107">
        <v>2020</v>
      </c>
      <c r="L6556" s="98"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98" t="b">
        <f t="shared" si="102"/>
        <v>0</v>
      </c>
    </row>
    <row r="6557" spans="1:13">
      <c r="A6557" s="107">
        <v>99999</v>
      </c>
      <c r="B6557" s="108" t="s">
        <v>4383</v>
      </c>
      <c r="C6557" s="108" t="s">
        <v>4383</v>
      </c>
      <c r="D6557" s="107">
        <v>99999</v>
      </c>
      <c r="E6557" s="108" t="s">
        <v>112</v>
      </c>
      <c r="F6557" s="108" t="s">
        <v>603</v>
      </c>
      <c r="G6557" s="108" t="s">
        <v>605</v>
      </c>
      <c r="H6557" s="108" t="s">
        <v>646</v>
      </c>
      <c r="I6557" s="108" t="s">
        <v>646</v>
      </c>
      <c r="J6557" s="109">
        <v>0</v>
      </c>
      <c r="K6557" s="107">
        <v>2020</v>
      </c>
      <c r="L6557" s="98"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98" t="b">
        <f t="shared" si="102"/>
        <v>1</v>
      </c>
    </row>
    <row r="6558" spans="1:13">
      <c r="A6558" s="107">
        <v>99999</v>
      </c>
      <c r="B6558" s="108" t="s">
        <v>4383</v>
      </c>
      <c r="C6558" s="108" t="s">
        <v>4383</v>
      </c>
      <c r="D6558" s="107">
        <v>99999</v>
      </c>
      <c r="E6558" s="108" t="s">
        <v>115</v>
      </c>
      <c r="F6558" s="108" t="s">
        <v>924</v>
      </c>
      <c r="G6558" s="108" t="s">
        <v>605</v>
      </c>
      <c r="H6558" s="108" t="s">
        <v>646</v>
      </c>
      <c r="I6558" s="108" t="s">
        <v>646</v>
      </c>
      <c r="J6558" s="109">
        <v>0</v>
      </c>
      <c r="K6558" s="107">
        <v>2020</v>
      </c>
      <c r="L6558" s="98"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98" t="b">
        <f t="shared" si="102"/>
        <v>0</v>
      </c>
    </row>
    <row r="6559" spans="1:13">
      <c r="A6559" s="107">
        <v>99999</v>
      </c>
      <c r="B6559" s="108" t="s">
        <v>4383</v>
      </c>
      <c r="C6559" s="108" t="s">
        <v>4383</v>
      </c>
      <c r="D6559" s="107">
        <v>99999</v>
      </c>
      <c r="E6559" s="108" t="s">
        <v>118</v>
      </c>
      <c r="F6559" s="108" t="s">
        <v>924</v>
      </c>
      <c r="G6559" s="108" t="s">
        <v>605</v>
      </c>
      <c r="H6559" s="108" t="s">
        <v>646</v>
      </c>
      <c r="I6559" s="108" t="s">
        <v>646</v>
      </c>
      <c r="J6559" s="109">
        <v>2.7120000000000002</v>
      </c>
      <c r="K6559" s="107">
        <v>2020</v>
      </c>
      <c r="L6559" s="98"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98" t="b">
        <f t="shared" si="102"/>
        <v>0</v>
      </c>
    </row>
    <row r="6560" spans="1:13">
      <c r="A6560" s="107">
        <v>99999</v>
      </c>
      <c r="B6560" s="108" t="s">
        <v>4383</v>
      </c>
      <c r="C6560" s="108" t="s">
        <v>4383</v>
      </c>
      <c r="D6560" s="107">
        <v>99999</v>
      </c>
      <c r="E6560" s="108" t="s">
        <v>123</v>
      </c>
      <c r="F6560" s="108" t="s">
        <v>603</v>
      </c>
      <c r="G6560" s="108" t="s">
        <v>605</v>
      </c>
      <c r="H6560" s="108" t="s">
        <v>646</v>
      </c>
      <c r="I6560" s="108" t="s">
        <v>646</v>
      </c>
      <c r="J6560" s="109">
        <v>0</v>
      </c>
      <c r="K6560" s="107">
        <v>2020</v>
      </c>
      <c r="L6560" s="98"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98" t="b">
        <f t="shared" si="102"/>
        <v>1</v>
      </c>
    </row>
    <row r="6561" spans="1:13">
      <c r="A6561" s="107">
        <v>99999</v>
      </c>
      <c r="B6561" s="108" t="s">
        <v>4383</v>
      </c>
      <c r="C6561" s="108" t="s">
        <v>4383</v>
      </c>
      <c r="D6561" s="107">
        <v>99999</v>
      </c>
      <c r="E6561" s="108" t="s">
        <v>132</v>
      </c>
      <c r="F6561" s="108" t="s">
        <v>603</v>
      </c>
      <c r="G6561" s="108" t="s">
        <v>605</v>
      </c>
      <c r="H6561" s="108" t="s">
        <v>646</v>
      </c>
      <c r="I6561" s="108" t="s">
        <v>646</v>
      </c>
      <c r="J6561" s="109">
        <v>0</v>
      </c>
      <c r="K6561" s="107">
        <v>2020</v>
      </c>
      <c r="L6561" s="98"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98" t="b">
        <f t="shared" si="102"/>
        <v>1</v>
      </c>
    </row>
    <row r="6562" spans="1:13">
      <c r="A6562" s="107">
        <v>99999</v>
      </c>
      <c r="B6562" s="108" t="s">
        <v>4383</v>
      </c>
      <c r="C6562" s="108" t="s">
        <v>4383</v>
      </c>
      <c r="D6562" s="107">
        <v>99999</v>
      </c>
      <c r="E6562" s="108" t="s">
        <v>132</v>
      </c>
      <c r="F6562" s="108" t="s">
        <v>679</v>
      </c>
      <c r="G6562" s="108" t="s">
        <v>605</v>
      </c>
      <c r="H6562" s="108" t="s">
        <v>646</v>
      </c>
      <c r="I6562" s="108" t="s">
        <v>646</v>
      </c>
      <c r="J6562" s="109">
        <v>0</v>
      </c>
      <c r="K6562" s="107">
        <v>2020</v>
      </c>
      <c r="L6562" s="98"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98" t="b">
        <f t="shared" si="102"/>
        <v>1</v>
      </c>
    </row>
    <row r="6563" spans="1:13">
      <c r="A6563" s="107">
        <v>99999</v>
      </c>
      <c r="B6563" s="108" t="s">
        <v>4383</v>
      </c>
      <c r="C6563" s="108" t="s">
        <v>4383</v>
      </c>
      <c r="D6563" s="107">
        <v>99999</v>
      </c>
      <c r="E6563" s="108" t="s">
        <v>132</v>
      </c>
      <c r="F6563" s="108" t="s">
        <v>924</v>
      </c>
      <c r="G6563" s="108" t="s">
        <v>605</v>
      </c>
      <c r="H6563" s="108" t="s">
        <v>646</v>
      </c>
      <c r="I6563" s="108" t="s">
        <v>646</v>
      </c>
      <c r="J6563" s="109">
        <v>0</v>
      </c>
      <c r="K6563" s="107">
        <v>2020</v>
      </c>
      <c r="L6563" s="98"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98" t="b">
        <f t="shared" si="102"/>
        <v>0</v>
      </c>
    </row>
    <row r="6564" spans="1:13">
      <c r="A6564" s="107">
        <v>99999</v>
      </c>
      <c r="B6564" s="108" t="s">
        <v>4383</v>
      </c>
      <c r="C6564" s="108" t="s">
        <v>4383</v>
      </c>
      <c r="D6564" s="107">
        <v>99999</v>
      </c>
      <c r="E6564" s="108" t="s">
        <v>140</v>
      </c>
      <c r="F6564" s="108" t="s">
        <v>603</v>
      </c>
      <c r="G6564" s="108" t="s">
        <v>605</v>
      </c>
      <c r="H6564" s="108" t="s">
        <v>646</v>
      </c>
      <c r="I6564" s="108" t="s">
        <v>646</v>
      </c>
      <c r="J6564" s="109">
        <v>3089.1390000000001</v>
      </c>
      <c r="K6564" s="107">
        <v>2020</v>
      </c>
      <c r="L6564" s="98"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98" t="b">
        <f t="shared" si="102"/>
        <v>1</v>
      </c>
    </row>
    <row r="6565" spans="1:13">
      <c r="A6565" s="107">
        <v>99999</v>
      </c>
      <c r="B6565" s="108" t="s">
        <v>4383</v>
      </c>
      <c r="C6565" s="108" t="s">
        <v>4383</v>
      </c>
      <c r="D6565" s="107">
        <v>99999</v>
      </c>
      <c r="E6565" s="108" t="s">
        <v>143</v>
      </c>
      <c r="F6565" s="108" t="s">
        <v>924</v>
      </c>
      <c r="G6565" s="108" t="s">
        <v>605</v>
      </c>
      <c r="H6565" s="108" t="s">
        <v>646</v>
      </c>
      <c r="I6565" s="108" t="s">
        <v>646</v>
      </c>
      <c r="J6565" s="109">
        <v>5531.616</v>
      </c>
      <c r="K6565" s="107">
        <v>2020</v>
      </c>
      <c r="L6565" s="98"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98" t="b">
        <f t="shared" si="102"/>
        <v>0</v>
      </c>
    </row>
    <row r="6566" spans="1:13">
      <c r="A6566" s="107">
        <v>99999</v>
      </c>
      <c r="B6566" s="108" t="s">
        <v>4383</v>
      </c>
      <c r="C6566" s="108" t="s">
        <v>4383</v>
      </c>
      <c r="D6566" s="107">
        <v>99999</v>
      </c>
      <c r="E6566" s="108" t="s">
        <v>148</v>
      </c>
      <c r="F6566" s="108" t="s">
        <v>924</v>
      </c>
      <c r="G6566" s="108" t="s">
        <v>605</v>
      </c>
      <c r="H6566" s="108" t="s">
        <v>646</v>
      </c>
      <c r="I6566" s="108" t="s">
        <v>646</v>
      </c>
      <c r="J6566" s="109">
        <v>0</v>
      </c>
      <c r="K6566" s="107">
        <v>2020</v>
      </c>
      <c r="L6566" s="98"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98" t="b">
        <f t="shared" si="102"/>
        <v>0</v>
      </c>
    </row>
    <row r="6567" spans="1:13">
      <c r="A6567" s="107">
        <v>99999</v>
      </c>
      <c r="B6567" s="108" t="s">
        <v>4383</v>
      </c>
      <c r="C6567" s="108" t="s">
        <v>4383</v>
      </c>
      <c r="D6567" s="107">
        <v>99999</v>
      </c>
      <c r="E6567" s="108" t="s">
        <v>118</v>
      </c>
      <c r="F6567" s="108" t="s">
        <v>924</v>
      </c>
      <c r="G6567" s="108" t="s">
        <v>605</v>
      </c>
      <c r="H6567" s="108" t="s">
        <v>123</v>
      </c>
      <c r="I6567" s="108" t="s">
        <v>607</v>
      </c>
      <c r="J6567" s="109">
        <v>0</v>
      </c>
      <c r="K6567" s="107">
        <v>2020</v>
      </c>
      <c r="L6567" s="98"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98" t="b">
        <f t="shared" si="102"/>
        <v>0</v>
      </c>
    </row>
    <row r="6568" spans="1:13">
      <c r="A6568" s="107">
        <v>99999</v>
      </c>
      <c r="B6568" s="108" t="s">
        <v>4383</v>
      </c>
      <c r="C6568" s="108" t="s">
        <v>4383</v>
      </c>
      <c r="D6568" s="107">
        <v>99999</v>
      </c>
      <c r="E6568" s="108" t="s">
        <v>3</v>
      </c>
      <c r="F6568" s="108" t="s">
        <v>924</v>
      </c>
      <c r="G6568" s="108" t="s">
        <v>605</v>
      </c>
      <c r="H6568" s="108" t="s">
        <v>1565</v>
      </c>
      <c r="I6568" s="108" t="s">
        <v>689</v>
      </c>
      <c r="J6568" s="109">
        <v>0</v>
      </c>
      <c r="K6568" s="107">
        <v>2020</v>
      </c>
      <c r="L6568" s="98"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98" t="b">
        <f t="shared" si="102"/>
        <v>0</v>
      </c>
    </row>
    <row r="6569" spans="1:13">
      <c r="A6569" s="107">
        <v>99999</v>
      </c>
      <c r="B6569" s="108" t="s">
        <v>4383</v>
      </c>
      <c r="C6569" s="108" t="s">
        <v>4383</v>
      </c>
      <c r="D6569" s="107">
        <v>99999</v>
      </c>
      <c r="E6569" s="108" t="s">
        <v>35</v>
      </c>
      <c r="F6569" s="108" t="s">
        <v>924</v>
      </c>
      <c r="G6569" s="108" t="s">
        <v>605</v>
      </c>
      <c r="H6569" s="108" t="s">
        <v>1565</v>
      </c>
      <c r="I6569" s="108" t="s">
        <v>689</v>
      </c>
      <c r="J6569" s="109">
        <v>5772.3249999999998</v>
      </c>
      <c r="K6569" s="107">
        <v>2020</v>
      </c>
      <c r="L6569" s="98"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98" t="b">
        <f t="shared" si="102"/>
        <v>0</v>
      </c>
    </row>
    <row r="6570" spans="1:13">
      <c r="A6570" s="107">
        <v>99999</v>
      </c>
      <c r="B6570" s="108" t="s">
        <v>4383</v>
      </c>
      <c r="C6570" s="108" t="s">
        <v>4383</v>
      </c>
      <c r="D6570" s="107">
        <v>99999</v>
      </c>
      <c r="E6570" s="108" t="s">
        <v>64</v>
      </c>
      <c r="F6570" s="108" t="s">
        <v>924</v>
      </c>
      <c r="G6570" s="108" t="s">
        <v>605</v>
      </c>
      <c r="H6570" s="108" t="s">
        <v>1565</v>
      </c>
      <c r="I6570" s="108" t="s">
        <v>689</v>
      </c>
      <c r="J6570" s="109">
        <v>0</v>
      </c>
      <c r="K6570" s="107">
        <v>2020</v>
      </c>
      <c r="L6570" s="98"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98" t="b">
        <f t="shared" si="102"/>
        <v>0</v>
      </c>
    </row>
    <row r="6571" spans="1:13">
      <c r="A6571" s="107">
        <v>99999</v>
      </c>
      <c r="B6571" s="108" t="s">
        <v>4383</v>
      </c>
      <c r="C6571" s="108" t="s">
        <v>4383</v>
      </c>
      <c r="D6571" s="107">
        <v>99999</v>
      </c>
      <c r="E6571" s="108" t="s">
        <v>129</v>
      </c>
      <c r="F6571" s="108" t="s">
        <v>924</v>
      </c>
      <c r="G6571" s="108" t="s">
        <v>605</v>
      </c>
      <c r="H6571" s="108" t="s">
        <v>1565</v>
      </c>
      <c r="I6571" s="108" t="s">
        <v>689</v>
      </c>
      <c r="J6571" s="109">
        <v>1645.008</v>
      </c>
      <c r="K6571" s="107">
        <v>2020</v>
      </c>
      <c r="L6571" s="98"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98" t="b">
        <f t="shared" si="102"/>
        <v>0</v>
      </c>
    </row>
    <row r="6572" spans="1:13">
      <c r="A6572" s="107">
        <v>99999</v>
      </c>
      <c r="B6572" s="108" t="s">
        <v>4383</v>
      </c>
      <c r="C6572" s="108" t="s">
        <v>4383</v>
      </c>
      <c r="D6572" s="107">
        <v>99999</v>
      </c>
      <c r="E6572" s="108" t="s">
        <v>143</v>
      </c>
      <c r="F6572" s="108" t="s">
        <v>924</v>
      </c>
      <c r="G6572" s="108" t="s">
        <v>605</v>
      </c>
      <c r="H6572" s="108" t="s">
        <v>1565</v>
      </c>
      <c r="I6572" s="108" t="s">
        <v>689</v>
      </c>
      <c r="J6572" s="109">
        <v>0</v>
      </c>
      <c r="K6572" s="107">
        <v>2020</v>
      </c>
      <c r="L6572" s="98"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98" t="b">
        <f t="shared" si="102"/>
        <v>0</v>
      </c>
    </row>
    <row r="6573" spans="1:13">
      <c r="A6573" s="107">
        <v>99999</v>
      </c>
      <c r="B6573" s="108" t="s">
        <v>4383</v>
      </c>
      <c r="C6573" s="108" t="s">
        <v>4383</v>
      </c>
      <c r="D6573" s="107">
        <v>99999</v>
      </c>
      <c r="E6573" s="108" t="s">
        <v>6</v>
      </c>
      <c r="F6573" s="108" t="s">
        <v>603</v>
      </c>
      <c r="G6573" s="108" t="s">
        <v>605</v>
      </c>
      <c r="H6573" s="108" t="s">
        <v>608</v>
      </c>
      <c r="I6573" s="108" t="s">
        <v>607</v>
      </c>
      <c r="J6573" s="109">
        <v>74019.968999999997</v>
      </c>
      <c r="K6573" s="107">
        <v>2020</v>
      </c>
      <c r="L6573" s="98"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98" t="b">
        <f t="shared" si="102"/>
        <v>1</v>
      </c>
    </row>
    <row r="6574" spans="1:13">
      <c r="A6574" s="107">
        <v>99999</v>
      </c>
      <c r="B6574" s="108" t="s">
        <v>4383</v>
      </c>
      <c r="C6574" s="108" t="s">
        <v>4383</v>
      </c>
      <c r="D6574" s="107">
        <v>99999</v>
      </c>
      <c r="E6574" s="108" t="s">
        <v>6</v>
      </c>
      <c r="F6574" s="108" t="s">
        <v>870</v>
      </c>
      <c r="G6574" s="108" t="s">
        <v>605</v>
      </c>
      <c r="H6574" s="108" t="s">
        <v>608</v>
      </c>
      <c r="I6574" s="108" t="s">
        <v>607</v>
      </c>
      <c r="J6574" s="109">
        <v>206203.51</v>
      </c>
      <c r="K6574" s="107">
        <v>2020</v>
      </c>
      <c r="L6574" s="98"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98" t="b">
        <f t="shared" si="102"/>
        <v>1</v>
      </c>
    </row>
    <row r="6575" spans="1:13">
      <c r="A6575" s="107">
        <v>99999</v>
      </c>
      <c r="B6575" s="108" t="s">
        <v>4383</v>
      </c>
      <c r="C6575" s="108" t="s">
        <v>4383</v>
      </c>
      <c r="D6575" s="107">
        <v>99999</v>
      </c>
      <c r="E6575" s="108" t="s">
        <v>6</v>
      </c>
      <c r="F6575" s="108" t="s">
        <v>973</v>
      </c>
      <c r="G6575" s="108" t="s">
        <v>605</v>
      </c>
      <c r="H6575" s="108" t="s">
        <v>608</v>
      </c>
      <c r="I6575" s="108" t="s">
        <v>607</v>
      </c>
      <c r="J6575" s="109">
        <v>71908.070999999996</v>
      </c>
      <c r="K6575" s="107">
        <v>2020</v>
      </c>
      <c r="L6575" s="98"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98" t="b">
        <f t="shared" si="102"/>
        <v>0</v>
      </c>
    </row>
    <row r="6576" spans="1:13">
      <c r="A6576" s="107">
        <v>99999</v>
      </c>
      <c r="B6576" s="108" t="s">
        <v>4383</v>
      </c>
      <c r="C6576" s="108" t="s">
        <v>4383</v>
      </c>
      <c r="D6576" s="107">
        <v>99999</v>
      </c>
      <c r="E6576" s="108" t="s">
        <v>3</v>
      </c>
      <c r="F6576" s="108" t="s">
        <v>603</v>
      </c>
      <c r="G6576" s="108" t="s">
        <v>605</v>
      </c>
      <c r="H6576" s="108" t="s">
        <v>608</v>
      </c>
      <c r="I6576" s="108" t="s">
        <v>607</v>
      </c>
      <c r="J6576" s="109">
        <v>0</v>
      </c>
      <c r="K6576" s="107">
        <v>2020</v>
      </c>
      <c r="L6576" s="98"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98" t="b">
        <f t="shared" si="102"/>
        <v>1</v>
      </c>
    </row>
    <row r="6577" spans="1:13">
      <c r="A6577" s="107">
        <v>99999</v>
      </c>
      <c r="B6577" s="108" t="s">
        <v>4383</v>
      </c>
      <c r="C6577" s="108" t="s">
        <v>4383</v>
      </c>
      <c r="D6577" s="107">
        <v>99999</v>
      </c>
      <c r="E6577" s="108" t="s">
        <v>21</v>
      </c>
      <c r="F6577" s="108" t="s">
        <v>603</v>
      </c>
      <c r="G6577" s="108" t="s">
        <v>605</v>
      </c>
      <c r="H6577" s="108" t="s">
        <v>608</v>
      </c>
      <c r="I6577" s="108" t="s">
        <v>607</v>
      </c>
      <c r="J6577" s="109">
        <v>0</v>
      </c>
      <c r="K6577" s="107">
        <v>2020</v>
      </c>
      <c r="L6577" s="98"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98" t="b">
        <f t="shared" si="102"/>
        <v>1</v>
      </c>
    </row>
    <row r="6578" spans="1:13">
      <c r="A6578" s="107">
        <v>99999</v>
      </c>
      <c r="B6578" s="108" t="s">
        <v>4383</v>
      </c>
      <c r="C6578" s="108" t="s">
        <v>4383</v>
      </c>
      <c r="D6578" s="107">
        <v>99999</v>
      </c>
      <c r="E6578" s="108" t="s">
        <v>50</v>
      </c>
      <c r="F6578" s="108" t="s">
        <v>603</v>
      </c>
      <c r="G6578" s="108" t="s">
        <v>605</v>
      </c>
      <c r="H6578" s="108" t="s">
        <v>608</v>
      </c>
      <c r="I6578" s="108" t="s">
        <v>607</v>
      </c>
      <c r="J6578" s="109">
        <v>0</v>
      </c>
      <c r="K6578" s="107">
        <v>2020</v>
      </c>
      <c r="L6578" s="98"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98" t="b">
        <f t="shared" si="102"/>
        <v>1</v>
      </c>
    </row>
    <row r="6579" spans="1:13">
      <c r="A6579" s="107">
        <v>99999</v>
      </c>
      <c r="B6579" s="108" t="s">
        <v>4383</v>
      </c>
      <c r="C6579" s="108" t="s">
        <v>4383</v>
      </c>
      <c r="D6579" s="107">
        <v>99999</v>
      </c>
      <c r="E6579" s="108" t="s">
        <v>50</v>
      </c>
      <c r="F6579" s="108" t="s">
        <v>924</v>
      </c>
      <c r="G6579" s="108" t="s">
        <v>605</v>
      </c>
      <c r="H6579" s="108" t="s">
        <v>608</v>
      </c>
      <c r="I6579" s="108" t="s">
        <v>607</v>
      </c>
      <c r="J6579" s="109">
        <v>36656.508000000002</v>
      </c>
      <c r="K6579" s="107">
        <v>2020</v>
      </c>
      <c r="L6579" s="98"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98" t="b">
        <f t="shared" si="102"/>
        <v>0</v>
      </c>
    </row>
    <row r="6580" spans="1:13">
      <c r="A6580" s="107">
        <v>99999</v>
      </c>
      <c r="B6580" s="108" t="s">
        <v>4383</v>
      </c>
      <c r="C6580" s="108" t="s">
        <v>4383</v>
      </c>
      <c r="D6580" s="107">
        <v>99999</v>
      </c>
      <c r="E6580" s="108" t="s">
        <v>41</v>
      </c>
      <c r="F6580" s="108" t="s">
        <v>924</v>
      </c>
      <c r="G6580" s="108" t="s">
        <v>605</v>
      </c>
      <c r="H6580" s="108" t="s">
        <v>608</v>
      </c>
      <c r="I6580" s="108" t="s">
        <v>607</v>
      </c>
      <c r="J6580" s="109">
        <v>0</v>
      </c>
      <c r="K6580" s="107">
        <v>2020</v>
      </c>
      <c r="L6580" s="98"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98" t="b">
        <f t="shared" si="102"/>
        <v>0</v>
      </c>
    </row>
    <row r="6581" spans="1:13">
      <c r="A6581" s="107">
        <v>99999</v>
      </c>
      <c r="B6581" s="108" t="s">
        <v>4383</v>
      </c>
      <c r="C6581" s="108" t="s">
        <v>4383</v>
      </c>
      <c r="D6581" s="107">
        <v>99999</v>
      </c>
      <c r="E6581" s="108" t="s">
        <v>45</v>
      </c>
      <c r="F6581" s="108" t="s">
        <v>679</v>
      </c>
      <c r="G6581" s="108" t="s">
        <v>605</v>
      </c>
      <c r="H6581" s="108" t="s">
        <v>608</v>
      </c>
      <c r="I6581" s="108" t="s">
        <v>607</v>
      </c>
      <c r="J6581" s="109">
        <v>39690.527999999998</v>
      </c>
      <c r="K6581" s="107">
        <v>2020</v>
      </c>
      <c r="L6581" s="98"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98" t="b">
        <f t="shared" si="102"/>
        <v>1</v>
      </c>
    </row>
    <row r="6582" spans="1:13">
      <c r="A6582" s="107">
        <v>99999</v>
      </c>
      <c r="B6582" s="108" t="s">
        <v>4383</v>
      </c>
      <c r="C6582" s="108" t="s">
        <v>4383</v>
      </c>
      <c r="D6582" s="107">
        <v>99999</v>
      </c>
      <c r="E6582" s="108" t="s">
        <v>73</v>
      </c>
      <c r="F6582" s="108" t="s">
        <v>603</v>
      </c>
      <c r="G6582" s="108" t="s">
        <v>605</v>
      </c>
      <c r="H6582" s="108" t="s">
        <v>608</v>
      </c>
      <c r="I6582" s="108" t="s">
        <v>607</v>
      </c>
      <c r="J6582" s="109">
        <v>621478.51</v>
      </c>
      <c r="K6582" s="107">
        <v>2020</v>
      </c>
      <c r="L6582" s="98"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98" t="b">
        <f t="shared" si="102"/>
        <v>1</v>
      </c>
    </row>
    <row r="6583" spans="1:13">
      <c r="A6583" s="107">
        <v>99999</v>
      </c>
      <c r="B6583" s="108" t="s">
        <v>4383</v>
      </c>
      <c r="C6583" s="108" t="s">
        <v>4383</v>
      </c>
      <c r="D6583" s="107">
        <v>99999</v>
      </c>
      <c r="E6583" s="108" t="s">
        <v>76</v>
      </c>
      <c r="F6583" s="108" t="s">
        <v>603</v>
      </c>
      <c r="G6583" s="108" t="s">
        <v>605</v>
      </c>
      <c r="H6583" s="108" t="s">
        <v>608</v>
      </c>
      <c r="I6583" s="108" t="s">
        <v>607</v>
      </c>
      <c r="J6583" s="109">
        <v>203600.6</v>
      </c>
      <c r="K6583" s="107">
        <v>2020</v>
      </c>
      <c r="L6583" s="98"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98" t="b">
        <f t="shared" si="102"/>
        <v>1</v>
      </c>
    </row>
    <row r="6584" spans="1:13">
      <c r="A6584" s="107">
        <v>99999</v>
      </c>
      <c r="B6584" s="108" t="s">
        <v>4383</v>
      </c>
      <c r="C6584" s="108" t="s">
        <v>4383</v>
      </c>
      <c r="D6584" s="107">
        <v>99999</v>
      </c>
      <c r="E6584" s="108" t="s">
        <v>76</v>
      </c>
      <c r="F6584" s="108" t="s">
        <v>603</v>
      </c>
      <c r="G6584" s="108" t="s">
        <v>605</v>
      </c>
      <c r="H6584" s="108" t="s">
        <v>608</v>
      </c>
      <c r="I6584" s="108" t="s">
        <v>607</v>
      </c>
      <c r="J6584" s="109">
        <v>4259.3829999999998</v>
      </c>
      <c r="K6584" s="107">
        <v>2020</v>
      </c>
      <c r="L6584" s="98"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98" t="b">
        <f t="shared" si="102"/>
        <v>1</v>
      </c>
    </row>
    <row r="6585" spans="1:13">
      <c r="A6585" s="107">
        <v>99999</v>
      </c>
      <c r="B6585" s="108" t="s">
        <v>4383</v>
      </c>
      <c r="C6585" s="108" t="s">
        <v>4383</v>
      </c>
      <c r="D6585" s="107">
        <v>99999</v>
      </c>
      <c r="E6585" s="108" t="s">
        <v>76</v>
      </c>
      <c r="F6585" s="108" t="s">
        <v>924</v>
      </c>
      <c r="G6585" s="108" t="s">
        <v>605</v>
      </c>
      <c r="H6585" s="108" t="s">
        <v>608</v>
      </c>
      <c r="I6585" s="108" t="s">
        <v>607</v>
      </c>
      <c r="J6585" s="109">
        <v>128276.27</v>
      </c>
      <c r="K6585" s="107">
        <v>2020</v>
      </c>
      <c r="L6585" s="98"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98" t="b">
        <f t="shared" si="102"/>
        <v>0</v>
      </c>
    </row>
    <row r="6586" spans="1:13">
      <c r="A6586" s="107">
        <v>99999</v>
      </c>
      <c r="B6586" s="108" t="s">
        <v>4383</v>
      </c>
      <c r="C6586" s="108" t="s">
        <v>4383</v>
      </c>
      <c r="D6586" s="107">
        <v>99999</v>
      </c>
      <c r="E6586" s="108" t="s">
        <v>84</v>
      </c>
      <c r="F6586" s="108" t="s">
        <v>603</v>
      </c>
      <c r="G6586" s="108" t="s">
        <v>605</v>
      </c>
      <c r="H6586" s="108" t="s">
        <v>608</v>
      </c>
      <c r="I6586" s="108" t="s">
        <v>607</v>
      </c>
      <c r="J6586" s="109">
        <v>0</v>
      </c>
      <c r="K6586" s="107">
        <v>2020</v>
      </c>
      <c r="L6586" s="98"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98" t="b">
        <f t="shared" si="102"/>
        <v>1</v>
      </c>
    </row>
    <row r="6587" spans="1:13">
      <c r="A6587" s="107">
        <v>99999</v>
      </c>
      <c r="B6587" s="108" t="s">
        <v>4383</v>
      </c>
      <c r="C6587" s="108" t="s">
        <v>4383</v>
      </c>
      <c r="D6587" s="107">
        <v>99999</v>
      </c>
      <c r="E6587" s="108" t="s">
        <v>86</v>
      </c>
      <c r="F6587" s="108" t="s">
        <v>679</v>
      </c>
      <c r="G6587" s="108" t="s">
        <v>605</v>
      </c>
      <c r="H6587" s="108" t="s">
        <v>608</v>
      </c>
      <c r="I6587" s="108" t="s">
        <v>607</v>
      </c>
      <c r="J6587" s="109">
        <v>69599.495999999999</v>
      </c>
      <c r="K6587" s="107">
        <v>2020</v>
      </c>
      <c r="L6587" s="98"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98" t="b">
        <f t="shared" si="102"/>
        <v>1</v>
      </c>
    </row>
    <row r="6588" spans="1:13">
      <c r="A6588" s="107">
        <v>99999</v>
      </c>
      <c r="B6588" s="108" t="s">
        <v>4383</v>
      </c>
      <c r="C6588" s="108" t="s">
        <v>4383</v>
      </c>
      <c r="D6588" s="107">
        <v>99999</v>
      </c>
      <c r="E6588" s="108" t="s">
        <v>107</v>
      </c>
      <c r="F6588" s="108" t="s">
        <v>924</v>
      </c>
      <c r="G6588" s="108" t="s">
        <v>605</v>
      </c>
      <c r="H6588" s="108" t="s">
        <v>608</v>
      </c>
      <c r="I6588" s="108" t="s">
        <v>607</v>
      </c>
      <c r="J6588" s="109">
        <v>122285.88</v>
      </c>
      <c r="K6588" s="107">
        <v>2020</v>
      </c>
      <c r="L6588" s="98"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98" t="b">
        <f t="shared" si="102"/>
        <v>0</v>
      </c>
    </row>
    <row r="6589" spans="1:13">
      <c r="A6589" s="107">
        <v>99999</v>
      </c>
      <c r="B6589" s="108" t="s">
        <v>4383</v>
      </c>
      <c r="C6589" s="108" t="s">
        <v>4383</v>
      </c>
      <c r="D6589" s="107">
        <v>99999</v>
      </c>
      <c r="E6589" s="108" t="s">
        <v>89</v>
      </c>
      <c r="F6589" s="108" t="s">
        <v>603</v>
      </c>
      <c r="G6589" s="108" t="s">
        <v>605</v>
      </c>
      <c r="H6589" s="108" t="s">
        <v>608</v>
      </c>
      <c r="I6589" s="108" t="s">
        <v>607</v>
      </c>
      <c r="J6589" s="109">
        <v>862005.32</v>
      </c>
      <c r="K6589" s="107">
        <v>2020</v>
      </c>
      <c r="L6589" s="98"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98" t="b">
        <f t="shared" si="102"/>
        <v>1</v>
      </c>
    </row>
    <row r="6590" spans="1:13">
      <c r="A6590" s="107">
        <v>99999</v>
      </c>
      <c r="B6590" s="108" t="s">
        <v>4383</v>
      </c>
      <c r="C6590" s="108" t="s">
        <v>4383</v>
      </c>
      <c r="D6590" s="107">
        <v>99999</v>
      </c>
      <c r="E6590" s="108" t="s">
        <v>89</v>
      </c>
      <c r="F6590" s="108" t="s">
        <v>924</v>
      </c>
      <c r="G6590" s="108" t="s">
        <v>605</v>
      </c>
      <c r="H6590" s="108" t="s">
        <v>608</v>
      </c>
      <c r="I6590" s="108" t="s">
        <v>607</v>
      </c>
      <c r="J6590" s="109">
        <v>38459.389000000003</v>
      </c>
      <c r="K6590" s="107">
        <v>2020</v>
      </c>
      <c r="L6590" s="98"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98" t="b">
        <f t="shared" si="102"/>
        <v>0</v>
      </c>
    </row>
    <row r="6591" spans="1:13">
      <c r="A6591" s="107">
        <v>99999</v>
      </c>
      <c r="B6591" s="108" t="s">
        <v>4383</v>
      </c>
      <c r="C6591" s="108" t="s">
        <v>4383</v>
      </c>
      <c r="D6591" s="107">
        <v>99999</v>
      </c>
      <c r="E6591" s="108" t="s">
        <v>102</v>
      </c>
      <c r="F6591" s="108" t="s">
        <v>679</v>
      </c>
      <c r="G6591" s="108" t="s">
        <v>605</v>
      </c>
      <c r="H6591" s="108" t="s">
        <v>608</v>
      </c>
      <c r="I6591" s="108" t="s">
        <v>607</v>
      </c>
      <c r="J6591" s="109">
        <v>0</v>
      </c>
      <c r="K6591" s="107">
        <v>2020</v>
      </c>
      <c r="L6591" s="98"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98" t="b">
        <f t="shared" si="102"/>
        <v>1</v>
      </c>
    </row>
    <row r="6592" spans="1:13">
      <c r="A6592" s="107">
        <v>99999</v>
      </c>
      <c r="B6592" s="108" t="s">
        <v>4383</v>
      </c>
      <c r="C6592" s="108" t="s">
        <v>4383</v>
      </c>
      <c r="D6592" s="107">
        <v>99999</v>
      </c>
      <c r="E6592" s="108" t="s">
        <v>110</v>
      </c>
      <c r="F6592" s="108" t="s">
        <v>679</v>
      </c>
      <c r="G6592" s="108" t="s">
        <v>605</v>
      </c>
      <c r="H6592" s="108" t="s">
        <v>608</v>
      </c>
      <c r="I6592" s="108" t="s">
        <v>607</v>
      </c>
      <c r="J6592" s="109">
        <v>0</v>
      </c>
      <c r="K6592" s="107">
        <v>2020</v>
      </c>
      <c r="L6592" s="98"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98" t="b">
        <f t="shared" si="102"/>
        <v>1</v>
      </c>
    </row>
    <row r="6593" spans="1:13">
      <c r="A6593" s="107">
        <v>99999</v>
      </c>
      <c r="B6593" s="108" t="s">
        <v>4383</v>
      </c>
      <c r="C6593" s="108" t="s">
        <v>4383</v>
      </c>
      <c r="D6593" s="107">
        <v>99999</v>
      </c>
      <c r="E6593" s="108" t="s">
        <v>118</v>
      </c>
      <c r="F6593" s="108" t="s">
        <v>679</v>
      </c>
      <c r="G6593" s="108" t="s">
        <v>605</v>
      </c>
      <c r="H6593" s="108" t="s">
        <v>608</v>
      </c>
      <c r="I6593" s="108" t="s">
        <v>607</v>
      </c>
      <c r="J6593" s="109">
        <v>0</v>
      </c>
      <c r="K6593" s="107">
        <v>2020</v>
      </c>
      <c r="L6593" s="98"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98" t="b">
        <f t="shared" si="102"/>
        <v>1</v>
      </c>
    </row>
    <row r="6594" spans="1:13">
      <c r="A6594" s="107">
        <v>99999</v>
      </c>
      <c r="B6594" s="108" t="s">
        <v>4383</v>
      </c>
      <c r="C6594" s="108" t="s">
        <v>4383</v>
      </c>
      <c r="D6594" s="107">
        <v>99999</v>
      </c>
      <c r="E6594" s="108" t="s">
        <v>143</v>
      </c>
      <c r="F6594" s="108" t="s">
        <v>924</v>
      </c>
      <c r="G6594" s="108" t="s">
        <v>605</v>
      </c>
      <c r="H6594" s="108" t="s">
        <v>608</v>
      </c>
      <c r="I6594" s="108" t="s">
        <v>607</v>
      </c>
      <c r="J6594" s="109">
        <v>0</v>
      </c>
      <c r="K6594" s="107">
        <v>2020</v>
      </c>
      <c r="L6594" s="98"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98" t="b">
        <f t="shared" si="102"/>
        <v>0</v>
      </c>
    </row>
    <row r="6595" spans="1:13">
      <c r="A6595" s="107">
        <v>99999</v>
      </c>
      <c r="B6595" s="108" t="s">
        <v>4383</v>
      </c>
      <c r="C6595" s="108" t="s">
        <v>4383</v>
      </c>
      <c r="D6595" s="107">
        <v>99999</v>
      </c>
      <c r="E6595" s="108" t="s">
        <v>148</v>
      </c>
      <c r="F6595" s="108" t="s">
        <v>603</v>
      </c>
      <c r="G6595" s="108" t="s">
        <v>605</v>
      </c>
      <c r="H6595" s="108" t="s">
        <v>608</v>
      </c>
      <c r="I6595" s="108" t="s">
        <v>607</v>
      </c>
      <c r="J6595" s="109">
        <v>730.28800000000001</v>
      </c>
      <c r="K6595" s="107">
        <v>2020</v>
      </c>
      <c r="L6595" s="98"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98" t="b">
        <f t="shared" si="102"/>
        <v>1</v>
      </c>
    </row>
    <row r="6596" spans="1:13">
      <c r="A6596" s="107">
        <v>99999</v>
      </c>
      <c r="B6596" s="108" t="s">
        <v>4383</v>
      </c>
      <c r="C6596" s="108" t="s">
        <v>4383</v>
      </c>
      <c r="D6596" s="107">
        <v>99999</v>
      </c>
      <c r="E6596" s="108" t="s">
        <v>148</v>
      </c>
      <c r="F6596" s="108" t="s">
        <v>924</v>
      </c>
      <c r="G6596" s="108" t="s">
        <v>605</v>
      </c>
      <c r="H6596" s="108" t="s">
        <v>608</v>
      </c>
      <c r="I6596" s="108" t="s">
        <v>607</v>
      </c>
      <c r="J6596" s="109">
        <v>128793.24</v>
      </c>
      <c r="K6596" s="107">
        <v>2020</v>
      </c>
      <c r="L6596" s="98"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98" t="b">
        <f t="shared" si="102"/>
        <v>0</v>
      </c>
    </row>
    <row r="6597" spans="1:13">
      <c r="A6597" s="107">
        <v>99999</v>
      </c>
      <c r="B6597" s="108" t="s">
        <v>4383</v>
      </c>
      <c r="C6597" s="108" t="s">
        <v>4383</v>
      </c>
      <c r="D6597" s="107">
        <v>99999</v>
      </c>
      <c r="E6597" s="108" t="s">
        <v>151</v>
      </c>
      <c r="F6597" s="108" t="s">
        <v>603</v>
      </c>
      <c r="G6597" s="108" t="s">
        <v>605</v>
      </c>
      <c r="H6597" s="108" t="s">
        <v>608</v>
      </c>
      <c r="I6597" s="108" t="s">
        <v>607</v>
      </c>
      <c r="J6597" s="109">
        <v>2120315.9</v>
      </c>
      <c r="K6597" s="107">
        <v>2020</v>
      </c>
      <c r="L6597" s="98"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98" t="b">
        <f t="shared" si="102"/>
        <v>1</v>
      </c>
    </row>
    <row r="6598" spans="1:13">
      <c r="A6598" s="107">
        <v>99999</v>
      </c>
      <c r="B6598" s="108" t="s">
        <v>4383</v>
      </c>
      <c r="C6598" s="108" t="s">
        <v>4383</v>
      </c>
      <c r="D6598" s="107">
        <v>99999</v>
      </c>
      <c r="E6598" s="108" t="s">
        <v>151</v>
      </c>
      <c r="F6598" s="108" t="s">
        <v>924</v>
      </c>
      <c r="G6598" s="108" t="s">
        <v>605</v>
      </c>
      <c r="H6598" s="108" t="s">
        <v>608</v>
      </c>
      <c r="I6598" s="108" t="s">
        <v>607</v>
      </c>
      <c r="J6598" s="109">
        <v>195893.88</v>
      </c>
      <c r="K6598" s="107">
        <v>2020</v>
      </c>
      <c r="L6598" s="98"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98" t="b">
        <f t="shared" si="102"/>
        <v>0</v>
      </c>
    </row>
    <row r="6599" spans="1:13">
      <c r="A6599" s="107">
        <v>99999</v>
      </c>
      <c r="B6599" s="108" t="s">
        <v>4383</v>
      </c>
      <c r="C6599" s="108" t="s">
        <v>4383</v>
      </c>
      <c r="D6599" s="107">
        <v>99999</v>
      </c>
      <c r="E6599" s="108" t="s">
        <v>31</v>
      </c>
      <c r="F6599" s="108" t="s">
        <v>924</v>
      </c>
      <c r="G6599" s="108" t="s">
        <v>605</v>
      </c>
      <c r="H6599" s="108" t="s">
        <v>917</v>
      </c>
      <c r="I6599" s="108" t="s">
        <v>727</v>
      </c>
      <c r="J6599" s="109">
        <v>2303.5369999999998</v>
      </c>
      <c r="K6599" s="107">
        <v>2020</v>
      </c>
      <c r="L6599" s="98"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98" t="b">
        <f t="shared" si="102"/>
        <v>0</v>
      </c>
    </row>
    <row r="6600" spans="1:13">
      <c r="A6600" s="107">
        <v>99999</v>
      </c>
      <c r="B6600" s="108" t="s">
        <v>4383</v>
      </c>
      <c r="C6600" s="108" t="s">
        <v>4383</v>
      </c>
      <c r="D6600" s="107">
        <v>99999</v>
      </c>
      <c r="E6600" s="108" t="s">
        <v>35</v>
      </c>
      <c r="F6600" s="108" t="s">
        <v>924</v>
      </c>
      <c r="G6600" s="108" t="s">
        <v>605</v>
      </c>
      <c r="H6600" s="108" t="s">
        <v>917</v>
      </c>
      <c r="I6600" s="108" t="s">
        <v>727</v>
      </c>
      <c r="J6600" s="109">
        <v>0</v>
      </c>
      <c r="K6600" s="107">
        <v>2020</v>
      </c>
      <c r="L6600" s="98"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98"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07">
        <v>99999</v>
      </c>
      <c r="B6601" s="108" t="s">
        <v>4383</v>
      </c>
      <c r="C6601" s="108" t="s">
        <v>4383</v>
      </c>
      <c r="D6601" s="107">
        <v>99999</v>
      </c>
      <c r="E6601" s="108" t="s">
        <v>62</v>
      </c>
      <c r="F6601" s="108" t="s">
        <v>924</v>
      </c>
      <c r="G6601" s="108" t="s">
        <v>605</v>
      </c>
      <c r="H6601" s="108" t="s">
        <v>917</v>
      </c>
      <c r="I6601" s="108" t="s">
        <v>727</v>
      </c>
      <c r="J6601" s="109">
        <v>0</v>
      </c>
      <c r="K6601" s="107">
        <v>2020</v>
      </c>
      <c r="L6601" s="98"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98" t="b">
        <f t="shared" si="103"/>
        <v>0</v>
      </c>
    </row>
    <row r="6602" spans="1:13">
      <c r="A6602" s="107">
        <v>99999</v>
      </c>
      <c r="B6602" s="108" t="s">
        <v>4383</v>
      </c>
      <c r="C6602" s="108" t="s">
        <v>4383</v>
      </c>
      <c r="D6602" s="107">
        <v>99999</v>
      </c>
      <c r="E6602" s="108" t="s">
        <v>71</v>
      </c>
      <c r="F6602" s="108" t="s">
        <v>679</v>
      </c>
      <c r="G6602" s="108" t="s">
        <v>605</v>
      </c>
      <c r="H6602" s="108" t="s">
        <v>917</v>
      </c>
      <c r="I6602" s="108" t="s">
        <v>727</v>
      </c>
      <c r="J6602" s="109">
        <v>255.02</v>
      </c>
      <c r="K6602" s="107">
        <v>2020</v>
      </c>
      <c r="L6602" s="98"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98" t="b">
        <f t="shared" si="103"/>
        <v>1</v>
      </c>
    </row>
    <row r="6603" spans="1:13">
      <c r="A6603" s="107">
        <v>99999</v>
      </c>
      <c r="B6603" s="108" t="s">
        <v>4383</v>
      </c>
      <c r="C6603" s="108" t="s">
        <v>4383</v>
      </c>
      <c r="D6603" s="107">
        <v>99999</v>
      </c>
      <c r="E6603" s="108" t="s">
        <v>73</v>
      </c>
      <c r="F6603" s="108" t="s">
        <v>679</v>
      </c>
      <c r="G6603" s="108" t="s">
        <v>605</v>
      </c>
      <c r="H6603" s="108" t="s">
        <v>917</v>
      </c>
      <c r="I6603" s="108" t="s">
        <v>727</v>
      </c>
      <c r="J6603" s="109">
        <v>79927.808999999994</v>
      </c>
      <c r="K6603" s="107">
        <v>2020</v>
      </c>
      <c r="L6603" s="98"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98" t="b">
        <f t="shared" si="103"/>
        <v>1</v>
      </c>
    </row>
    <row r="6604" spans="1:13">
      <c r="A6604" s="107">
        <v>99999</v>
      </c>
      <c r="B6604" s="108" t="s">
        <v>4383</v>
      </c>
      <c r="C6604" s="108" t="s">
        <v>4383</v>
      </c>
      <c r="D6604" s="107">
        <v>99999</v>
      </c>
      <c r="E6604" s="108" t="s">
        <v>129</v>
      </c>
      <c r="F6604" s="108" t="s">
        <v>924</v>
      </c>
      <c r="G6604" s="108" t="s">
        <v>605</v>
      </c>
      <c r="H6604" s="108" t="s">
        <v>917</v>
      </c>
      <c r="I6604" s="108" t="s">
        <v>727</v>
      </c>
      <c r="J6604" s="109">
        <v>5225.37</v>
      </c>
      <c r="K6604" s="107">
        <v>2020</v>
      </c>
      <c r="L6604" s="98"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98" t="b">
        <f t="shared" si="103"/>
        <v>0</v>
      </c>
    </row>
    <row r="6605" spans="1:13">
      <c r="A6605" s="107">
        <v>99999</v>
      </c>
      <c r="B6605" s="108" t="s">
        <v>4383</v>
      </c>
      <c r="C6605" s="108" t="s">
        <v>4383</v>
      </c>
      <c r="D6605" s="107">
        <v>99999</v>
      </c>
      <c r="E6605" s="108" t="s">
        <v>132</v>
      </c>
      <c r="F6605" s="108" t="s">
        <v>924</v>
      </c>
      <c r="G6605" s="108" t="s">
        <v>605</v>
      </c>
      <c r="H6605" s="108" t="s">
        <v>917</v>
      </c>
      <c r="I6605" s="108" t="s">
        <v>727</v>
      </c>
      <c r="J6605" s="109">
        <v>1314.961</v>
      </c>
      <c r="K6605" s="107">
        <v>2020</v>
      </c>
      <c r="L6605" s="98"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98" t="b">
        <f t="shared" si="103"/>
        <v>0</v>
      </c>
    </row>
    <row r="6606" spans="1:13">
      <c r="A6606" s="107">
        <v>99999</v>
      </c>
      <c r="B6606" s="108" t="s">
        <v>4383</v>
      </c>
      <c r="C6606" s="108" t="s">
        <v>4383</v>
      </c>
      <c r="D6606" s="107">
        <v>99999</v>
      </c>
      <c r="E6606" s="108" t="s">
        <v>148</v>
      </c>
      <c r="F6606" s="108" t="s">
        <v>603</v>
      </c>
      <c r="G6606" s="108" t="s">
        <v>605</v>
      </c>
      <c r="H6606" s="108" t="s">
        <v>917</v>
      </c>
      <c r="I6606" s="108" t="s">
        <v>727</v>
      </c>
      <c r="J6606" s="109">
        <v>6975.7529999999997</v>
      </c>
      <c r="K6606" s="107">
        <v>2020</v>
      </c>
      <c r="L6606" s="98"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98" t="b">
        <f t="shared" si="103"/>
        <v>1</v>
      </c>
    </row>
    <row r="6607" spans="1:13">
      <c r="A6607" s="107">
        <v>99999</v>
      </c>
      <c r="B6607" s="108" t="s">
        <v>4383</v>
      </c>
      <c r="C6607" s="108" t="s">
        <v>4383</v>
      </c>
      <c r="D6607" s="107">
        <v>99999</v>
      </c>
      <c r="E6607" s="108" t="s">
        <v>86</v>
      </c>
      <c r="F6607" s="108" t="s">
        <v>679</v>
      </c>
      <c r="G6607" s="108" t="s">
        <v>605</v>
      </c>
      <c r="H6607" s="108" t="s">
        <v>861</v>
      </c>
      <c r="I6607" s="108" t="s">
        <v>862</v>
      </c>
      <c r="J6607" s="109">
        <v>302124.32</v>
      </c>
      <c r="K6607" s="107">
        <v>2020</v>
      </c>
      <c r="L6607" s="98"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98" t="b">
        <f t="shared" si="103"/>
        <v>1</v>
      </c>
    </row>
    <row r="6608" spans="1:13">
      <c r="A6608" s="107">
        <v>99999</v>
      </c>
      <c r="B6608" s="108" t="s">
        <v>4383</v>
      </c>
      <c r="C6608" s="108" t="s">
        <v>4383</v>
      </c>
      <c r="D6608" s="107">
        <v>99999</v>
      </c>
      <c r="E6608" s="108" t="s">
        <v>118</v>
      </c>
      <c r="F6608" s="108" t="s">
        <v>679</v>
      </c>
      <c r="G6608" s="108" t="s">
        <v>605</v>
      </c>
      <c r="H6608" s="108" t="s">
        <v>861</v>
      </c>
      <c r="I6608" s="108" t="s">
        <v>862</v>
      </c>
      <c r="J6608" s="109">
        <v>1048261.8</v>
      </c>
      <c r="K6608" s="107">
        <v>2020</v>
      </c>
      <c r="L6608" s="98"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98" t="b">
        <f t="shared" si="103"/>
        <v>1</v>
      </c>
    </row>
    <row r="6609" spans="1:13">
      <c r="A6609" s="107">
        <v>99999</v>
      </c>
      <c r="B6609" s="108" t="s">
        <v>4383</v>
      </c>
      <c r="C6609" s="108" t="s">
        <v>4383</v>
      </c>
      <c r="D6609" s="107">
        <v>99999</v>
      </c>
      <c r="E6609" s="108" t="s">
        <v>118</v>
      </c>
      <c r="F6609" s="108" t="s">
        <v>870</v>
      </c>
      <c r="G6609" s="108" t="s">
        <v>605</v>
      </c>
      <c r="H6609" s="108" t="s">
        <v>861</v>
      </c>
      <c r="I6609" s="108" t="s">
        <v>862</v>
      </c>
      <c r="J6609" s="109">
        <v>1063845</v>
      </c>
      <c r="K6609" s="107">
        <v>2020</v>
      </c>
      <c r="L6609" s="98"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98" t="b">
        <f t="shared" si="103"/>
        <v>1</v>
      </c>
    </row>
    <row r="6610" spans="1:13">
      <c r="A6610" s="107">
        <v>99999</v>
      </c>
      <c r="B6610" s="108" t="s">
        <v>4383</v>
      </c>
      <c r="C6610" s="108" t="s">
        <v>4383</v>
      </c>
      <c r="D6610" s="107">
        <v>99999</v>
      </c>
      <c r="E6610" s="108" t="s">
        <v>146</v>
      </c>
      <c r="F6610" s="108" t="s">
        <v>679</v>
      </c>
      <c r="G6610" s="108" t="s">
        <v>605</v>
      </c>
      <c r="H6610" s="108" t="s">
        <v>861</v>
      </c>
      <c r="I6610" s="108" t="s">
        <v>862</v>
      </c>
      <c r="J6610" s="109">
        <v>520651.31</v>
      </c>
      <c r="K6610" s="107">
        <v>2020</v>
      </c>
      <c r="L6610" s="98"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98" t="b">
        <f t="shared" si="103"/>
        <v>1</v>
      </c>
    </row>
    <row r="6611" spans="1:13">
      <c r="A6611" s="107">
        <v>99999</v>
      </c>
      <c r="B6611" s="108" t="s">
        <v>4383</v>
      </c>
      <c r="C6611" s="108" t="s">
        <v>4383</v>
      </c>
      <c r="D6611" s="107">
        <v>99999</v>
      </c>
      <c r="E6611" s="108" t="s">
        <v>31</v>
      </c>
      <c r="F6611" s="108" t="s">
        <v>924</v>
      </c>
      <c r="G6611" s="108" t="s">
        <v>605</v>
      </c>
      <c r="H6611" s="108" t="s">
        <v>4386</v>
      </c>
      <c r="I6611" s="108" t="s">
        <v>786</v>
      </c>
      <c r="J6611" s="109">
        <v>112157.91</v>
      </c>
      <c r="K6611" s="107">
        <v>2020</v>
      </c>
      <c r="L6611" s="98"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98" t="b">
        <f t="shared" si="103"/>
        <v>0</v>
      </c>
    </row>
    <row r="6612" spans="1:13">
      <c r="A6612" s="107">
        <v>99999</v>
      </c>
      <c r="B6612" s="108" t="s">
        <v>4383</v>
      </c>
      <c r="C6612" s="108" t="s">
        <v>4383</v>
      </c>
      <c r="D6612" s="107">
        <v>99999</v>
      </c>
      <c r="E6612" s="108" t="s">
        <v>102</v>
      </c>
      <c r="F6612" s="108" t="s">
        <v>924</v>
      </c>
      <c r="G6612" s="108" t="s">
        <v>605</v>
      </c>
      <c r="H6612" s="108" t="s">
        <v>4386</v>
      </c>
      <c r="I6612" s="108" t="s">
        <v>786</v>
      </c>
      <c r="J6612" s="109">
        <v>65460.002999999997</v>
      </c>
      <c r="K6612" s="107">
        <v>2020</v>
      </c>
      <c r="L6612" s="98"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98" t="b">
        <f t="shared" si="103"/>
        <v>0</v>
      </c>
    </row>
    <row r="6613" spans="1:13">
      <c r="A6613" s="107">
        <v>99999</v>
      </c>
      <c r="B6613" s="108" t="s">
        <v>4383</v>
      </c>
      <c r="C6613" s="108" t="s">
        <v>4383</v>
      </c>
      <c r="D6613" s="107">
        <v>99999</v>
      </c>
      <c r="E6613" s="108" t="s">
        <v>143</v>
      </c>
      <c r="F6613" s="108" t="s">
        <v>924</v>
      </c>
      <c r="G6613" s="108" t="s">
        <v>605</v>
      </c>
      <c r="H6613" s="108" t="s">
        <v>4386</v>
      </c>
      <c r="I6613" s="108" t="s">
        <v>786</v>
      </c>
      <c r="J6613" s="109">
        <v>80554.832999999999</v>
      </c>
      <c r="K6613" s="107">
        <v>2020</v>
      </c>
      <c r="L6613" s="98"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98" t="b">
        <f t="shared" si="103"/>
        <v>0</v>
      </c>
    </row>
    <row r="6614" spans="1:13">
      <c r="A6614" s="107">
        <v>99999</v>
      </c>
      <c r="B6614" s="108" t="s">
        <v>4383</v>
      </c>
      <c r="C6614" s="108" t="s">
        <v>4383</v>
      </c>
      <c r="D6614" s="107">
        <v>99999</v>
      </c>
      <c r="E6614" s="108" t="s">
        <v>6</v>
      </c>
      <c r="F6614" s="108" t="s">
        <v>870</v>
      </c>
      <c r="G6614" s="108" t="s">
        <v>605</v>
      </c>
      <c r="H6614" s="108" t="s">
        <v>785</v>
      </c>
      <c r="I6614" s="108" t="s">
        <v>786</v>
      </c>
      <c r="J6614" s="109">
        <v>0</v>
      </c>
      <c r="K6614" s="107">
        <v>2020</v>
      </c>
      <c r="L6614" s="98"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98" t="b">
        <f t="shared" si="103"/>
        <v>1</v>
      </c>
    </row>
    <row r="6615" spans="1:13">
      <c r="A6615" s="107">
        <v>99999</v>
      </c>
      <c r="B6615" s="108" t="s">
        <v>4383</v>
      </c>
      <c r="C6615" s="108" t="s">
        <v>4383</v>
      </c>
      <c r="D6615" s="107">
        <v>99999</v>
      </c>
      <c r="E6615" s="108" t="s">
        <v>3</v>
      </c>
      <c r="F6615" s="108" t="s">
        <v>924</v>
      </c>
      <c r="G6615" s="108" t="s">
        <v>605</v>
      </c>
      <c r="H6615" s="108" t="s">
        <v>785</v>
      </c>
      <c r="I6615" s="108" t="s">
        <v>786</v>
      </c>
      <c r="J6615" s="109">
        <v>361786.06</v>
      </c>
      <c r="K6615" s="107">
        <v>2020</v>
      </c>
      <c r="L6615" s="98"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98" t="b">
        <f t="shared" si="103"/>
        <v>0</v>
      </c>
    </row>
    <row r="6616" spans="1:13">
      <c r="A6616" s="107">
        <v>99999</v>
      </c>
      <c r="B6616" s="108" t="s">
        <v>4383</v>
      </c>
      <c r="C6616" s="108" t="s">
        <v>4383</v>
      </c>
      <c r="D6616" s="107">
        <v>99999</v>
      </c>
      <c r="E6616" s="108" t="s">
        <v>14</v>
      </c>
      <c r="F6616" s="108" t="s">
        <v>924</v>
      </c>
      <c r="G6616" s="108" t="s">
        <v>605</v>
      </c>
      <c r="H6616" s="108" t="s">
        <v>785</v>
      </c>
      <c r="I6616" s="108" t="s">
        <v>786</v>
      </c>
      <c r="J6616" s="109">
        <v>0</v>
      </c>
      <c r="K6616" s="107">
        <v>2020</v>
      </c>
      <c r="L6616" s="98"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98" t="b">
        <f t="shared" si="103"/>
        <v>0</v>
      </c>
    </row>
    <row r="6617" spans="1:13">
      <c r="A6617" s="107">
        <v>99999</v>
      </c>
      <c r="B6617" s="108" t="s">
        <v>4383</v>
      </c>
      <c r="C6617" s="108" t="s">
        <v>4383</v>
      </c>
      <c r="D6617" s="107">
        <v>99999</v>
      </c>
      <c r="E6617" s="108" t="s">
        <v>10</v>
      </c>
      <c r="F6617" s="108" t="s">
        <v>679</v>
      </c>
      <c r="G6617" s="108" t="s">
        <v>605</v>
      </c>
      <c r="H6617" s="108" t="s">
        <v>785</v>
      </c>
      <c r="I6617" s="108" t="s">
        <v>786</v>
      </c>
      <c r="J6617" s="109">
        <v>194785.04</v>
      </c>
      <c r="K6617" s="107">
        <v>2020</v>
      </c>
      <c r="L6617" s="98"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98" t="b">
        <f t="shared" si="103"/>
        <v>1</v>
      </c>
    </row>
    <row r="6618" spans="1:13">
      <c r="A6618" s="107">
        <v>99999</v>
      </c>
      <c r="B6618" s="108" t="s">
        <v>4383</v>
      </c>
      <c r="C6618" s="108" t="s">
        <v>4383</v>
      </c>
      <c r="D6618" s="107">
        <v>99999</v>
      </c>
      <c r="E6618" s="108" t="s">
        <v>16</v>
      </c>
      <c r="F6618" s="108" t="s">
        <v>679</v>
      </c>
      <c r="G6618" s="108" t="s">
        <v>605</v>
      </c>
      <c r="H6618" s="108" t="s">
        <v>785</v>
      </c>
      <c r="I6618" s="108" t="s">
        <v>786</v>
      </c>
      <c r="J6618" s="109">
        <v>833954.42</v>
      </c>
      <c r="K6618" s="107">
        <v>2020</v>
      </c>
      <c r="L6618" s="98"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98" t="b">
        <f t="shared" si="103"/>
        <v>1</v>
      </c>
    </row>
    <row r="6619" spans="1:13">
      <c r="A6619" s="107">
        <v>99999</v>
      </c>
      <c r="B6619" s="108" t="s">
        <v>4383</v>
      </c>
      <c r="C6619" s="108" t="s">
        <v>4383</v>
      </c>
      <c r="D6619" s="107">
        <v>99999</v>
      </c>
      <c r="E6619" s="108" t="s">
        <v>16</v>
      </c>
      <c r="F6619" s="108" t="s">
        <v>870</v>
      </c>
      <c r="G6619" s="108" t="s">
        <v>605</v>
      </c>
      <c r="H6619" s="108" t="s">
        <v>785</v>
      </c>
      <c r="I6619" s="108" t="s">
        <v>786</v>
      </c>
      <c r="J6619" s="109">
        <v>866005.35</v>
      </c>
      <c r="K6619" s="107">
        <v>2020</v>
      </c>
      <c r="L6619" s="98"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98" t="b">
        <f t="shared" si="103"/>
        <v>1</v>
      </c>
    </row>
    <row r="6620" spans="1:13">
      <c r="A6620" s="107">
        <v>99999</v>
      </c>
      <c r="B6620" s="108" t="s">
        <v>4383</v>
      </c>
      <c r="C6620" s="108" t="s">
        <v>4383</v>
      </c>
      <c r="D6620" s="107">
        <v>99999</v>
      </c>
      <c r="E6620" s="108" t="s">
        <v>16</v>
      </c>
      <c r="F6620" s="108" t="s">
        <v>1570</v>
      </c>
      <c r="G6620" s="108" t="s">
        <v>605</v>
      </c>
      <c r="H6620" s="108" t="s">
        <v>785</v>
      </c>
      <c r="I6620" s="108" t="s">
        <v>786</v>
      </c>
      <c r="J6620" s="109">
        <v>199698.28</v>
      </c>
      <c r="K6620" s="107">
        <v>2020</v>
      </c>
      <c r="L6620" s="98"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98" t="b">
        <f t="shared" si="103"/>
        <v>0</v>
      </c>
    </row>
    <row r="6621" spans="1:13">
      <c r="A6621" s="107">
        <v>99999</v>
      </c>
      <c r="B6621" s="108" t="s">
        <v>4383</v>
      </c>
      <c r="C6621" s="108" t="s">
        <v>4383</v>
      </c>
      <c r="D6621" s="107">
        <v>99999</v>
      </c>
      <c r="E6621" s="108" t="s">
        <v>16</v>
      </c>
      <c r="F6621" s="108" t="s">
        <v>924</v>
      </c>
      <c r="G6621" s="108" t="s">
        <v>605</v>
      </c>
      <c r="H6621" s="108" t="s">
        <v>785</v>
      </c>
      <c r="I6621" s="108" t="s">
        <v>786</v>
      </c>
      <c r="J6621" s="109">
        <v>410084.3</v>
      </c>
      <c r="K6621" s="107">
        <v>2020</v>
      </c>
      <c r="L6621" s="98"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98" t="b">
        <f t="shared" si="103"/>
        <v>0</v>
      </c>
    </row>
    <row r="6622" spans="1:13">
      <c r="A6622" s="107">
        <v>99999</v>
      </c>
      <c r="B6622" s="108" t="s">
        <v>4383</v>
      </c>
      <c r="C6622" s="108" t="s">
        <v>4383</v>
      </c>
      <c r="D6622" s="107">
        <v>99999</v>
      </c>
      <c r="E6622" s="108" t="s">
        <v>24</v>
      </c>
      <c r="F6622" s="108" t="s">
        <v>679</v>
      </c>
      <c r="G6622" s="108" t="s">
        <v>605</v>
      </c>
      <c r="H6622" s="108" t="s">
        <v>785</v>
      </c>
      <c r="I6622" s="108" t="s">
        <v>786</v>
      </c>
      <c r="J6622" s="109">
        <v>257025.7</v>
      </c>
      <c r="K6622" s="107">
        <v>2020</v>
      </c>
      <c r="L6622" s="98"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98" t="b">
        <f t="shared" si="103"/>
        <v>1</v>
      </c>
    </row>
    <row r="6623" spans="1:13">
      <c r="A6623" s="107">
        <v>99999</v>
      </c>
      <c r="B6623" s="108" t="s">
        <v>4383</v>
      </c>
      <c r="C6623" s="108" t="s">
        <v>4383</v>
      </c>
      <c r="D6623" s="107">
        <v>99999</v>
      </c>
      <c r="E6623" s="108" t="s">
        <v>31</v>
      </c>
      <c r="F6623" s="108" t="s">
        <v>603</v>
      </c>
      <c r="G6623" s="108" t="s">
        <v>605</v>
      </c>
      <c r="H6623" s="108" t="s">
        <v>785</v>
      </c>
      <c r="I6623" s="108" t="s">
        <v>786</v>
      </c>
      <c r="J6623" s="109">
        <v>44738.970999999998</v>
      </c>
      <c r="K6623" s="107">
        <v>2020</v>
      </c>
      <c r="L6623" s="98"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98" t="b">
        <f t="shared" si="103"/>
        <v>1</v>
      </c>
    </row>
    <row r="6624" spans="1:13">
      <c r="A6624" s="107">
        <v>99999</v>
      </c>
      <c r="B6624" s="108" t="s">
        <v>4383</v>
      </c>
      <c r="C6624" s="108" t="s">
        <v>4383</v>
      </c>
      <c r="D6624" s="107">
        <v>99999</v>
      </c>
      <c r="E6624" s="108" t="s">
        <v>31</v>
      </c>
      <c r="F6624" s="108" t="s">
        <v>679</v>
      </c>
      <c r="G6624" s="108" t="s">
        <v>605</v>
      </c>
      <c r="H6624" s="108" t="s">
        <v>785</v>
      </c>
      <c r="I6624" s="108" t="s">
        <v>786</v>
      </c>
      <c r="J6624" s="109">
        <v>84721.676000000007</v>
      </c>
      <c r="K6624" s="107">
        <v>2020</v>
      </c>
      <c r="L6624" s="98"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98" t="b">
        <f t="shared" si="103"/>
        <v>1</v>
      </c>
    </row>
    <row r="6625" spans="1:13">
      <c r="A6625" s="107">
        <v>99999</v>
      </c>
      <c r="B6625" s="108" t="s">
        <v>4383</v>
      </c>
      <c r="C6625" s="108" t="s">
        <v>4383</v>
      </c>
      <c r="D6625" s="107">
        <v>99999</v>
      </c>
      <c r="E6625" s="108" t="s">
        <v>31</v>
      </c>
      <c r="F6625" s="108" t="s">
        <v>924</v>
      </c>
      <c r="G6625" s="108" t="s">
        <v>605</v>
      </c>
      <c r="H6625" s="108" t="s">
        <v>785</v>
      </c>
      <c r="I6625" s="108" t="s">
        <v>786</v>
      </c>
      <c r="J6625" s="109">
        <v>272661.92</v>
      </c>
      <c r="K6625" s="107">
        <v>2020</v>
      </c>
      <c r="L6625" s="98"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98" t="b">
        <f t="shared" si="103"/>
        <v>0</v>
      </c>
    </row>
    <row r="6626" spans="1:13">
      <c r="A6626" s="107">
        <v>99999</v>
      </c>
      <c r="B6626" s="108" t="s">
        <v>4383</v>
      </c>
      <c r="C6626" s="108" t="s">
        <v>4383</v>
      </c>
      <c r="D6626" s="107">
        <v>99999</v>
      </c>
      <c r="E6626" s="108" t="s">
        <v>35</v>
      </c>
      <c r="F6626" s="108" t="s">
        <v>679</v>
      </c>
      <c r="G6626" s="108" t="s">
        <v>605</v>
      </c>
      <c r="H6626" s="108" t="s">
        <v>785</v>
      </c>
      <c r="I6626" s="108" t="s">
        <v>786</v>
      </c>
      <c r="J6626" s="109">
        <v>100222.69</v>
      </c>
      <c r="K6626" s="107">
        <v>2020</v>
      </c>
      <c r="L6626" s="98"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98" t="b">
        <f t="shared" si="103"/>
        <v>1</v>
      </c>
    </row>
    <row r="6627" spans="1:13">
      <c r="A6627" s="107">
        <v>99999</v>
      </c>
      <c r="B6627" s="108" t="s">
        <v>4383</v>
      </c>
      <c r="C6627" s="108" t="s">
        <v>4383</v>
      </c>
      <c r="D6627" s="107">
        <v>99999</v>
      </c>
      <c r="E6627" s="108" t="s">
        <v>35</v>
      </c>
      <c r="F6627" s="108" t="s">
        <v>924</v>
      </c>
      <c r="G6627" s="108" t="s">
        <v>605</v>
      </c>
      <c r="H6627" s="108" t="s">
        <v>785</v>
      </c>
      <c r="I6627" s="108" t="s">
        <v>786</v>
      </c>
      <c r="J6627" s="109">
        <v>875543.86</v>
      </c>
      <c r="K6627" s="107">
        <v>2020</v>
      </c>
      <c r="L6627" s="98"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98" t="b">
        <f t="shared" si="103"/>
        <v>0</v>
      </c>
    </row>
    <row r="6628" spans="1:13">
      <c r="A6628" s="107">
        <v>99999</v>
      </c>
      <c r="B6628" s="108" t="s">
        <v>4383</v>
      </c>
      <c r="C6628" s="108" t="s">
        <v>4383</v>
      </c>
      <c r="D6628" s="107">
        <v>99999</v>
      </c>
      <c r="E6628" s="108" t="s">
        <v>38</v>
      </c>
      <c r="F6628" s="108" t="s">
        <v>679</v>
      </c>
      <c r="G6628" s="108" t="s">
        <v>605</v>
      </c>
      <c r="H6628" s="108" t="s">
        <v>785</v>
      </c>
      <c r="I6628" s="108" t="s">
        <v>786</v>
      </c>
      <c r="J6628" s="109">
        <v>0</v>
      </c>
      <c r="K6628" s="107">
        <v>2020</v>
      </c>
      <c r="L6628" s="98"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98" t="b">
        <f t="shared" si="103"/>
        <v>1</v>
      </c>
    </row>
    <row r="6629" spans="1:13">
      <c r="A6629" s="107">
        <v>99999</v>
      </c>
      <c r="B6629" s="108" t="s">
        <v>4383</v>
      </c>
      <c r="C6629" s="108" t="s">
        <v>4383</v>
      </c>
      <c r="D6629" s="107">
        <v>99999</v>
      </c>
      <c r="E6629" s="108" t="s">
        <v>50</v>
      </c>
      <c r="F6629" s="108" t="s">
        <v>603</v>
      </c>
      <c r="G6629" s="108" t="s">
        <v>605</v>
      </c>
      <c r="H6629" s="108" t="s">
        <v>785</v>
      </c>
      <c r="I6629" s="108" t="s">
        <v>786</v>
      </c>
      <c r="J6629" s="109">
        <v>0</v>
      </c>
      <c r="K6629" s="107">
        <v>2020</v>
      </c>
      <c r="L6629" s="98"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98" t="b">
        <f t="shared" si="103"/>
        <v>1</v>
      </c>
    </row>
    <row r="6630" spans="1:13">
      <c r="A6630" s="107">
        <v>99999</v>
      </c>
      <c r="B6630" s="108" t="s">
        <v>4383</v>
      </c>
      <c r="C6630" s="108" t="s">
        <v>4383</v>
      </c>
      <c r="D6630" s="107">
        <v>99999</v>
      </c>
      <c r="E6630" s="108" t="s">
        <v>59</v>
      </c>
      <c r="F6630" s="108" t="s">
        <v>924</v>
      </c>
      <c r="G6630" s="108" t="s">
        <v>605</v>
      </c>
      <c r="H6630" s="108" t="s">
        <v>785</v>
      </c>
      <c r="I6630" s="108" t="s">
        <v>786</v>
      </c>
      <c r="J6630" s="109">
        <v>70733.903000000006</v>
      </c>
      <c r="K6630" s="107">
        <v>2020</v>
      </c>
      <c r="L6630" s="98"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98" t="b">
        <f t="shared" si="103"/>
        <v>0</v>
      </c>
    </row>
    <row r="6631" spans="1:13">
      <c r="A6631" s="107">
        <v>99999</v>
      </c>
      <c r="B6631" s="108" t="s">
        <v>4383</v>
      </c>
      <c r="C6631" s="108" t="s">
        <v>4383</v>
      </c>
      <c r="D6631" s="107">
        <v>99999</v>
      </c>
      <c r="E6631" s="108" t="s">
        <v>62</v>
      </c>
      <c r="F6631" s="108" t="s">
        <v>924</v>
      </c>
      <c r="G6631" s="108" t="s">
        <v>605</v>
      </c>
      <c r="H6631" s="108" t="s">
        <v>785</v>
      </c>
      <c r="I6631" s="108" t="s">
        <v>786</v>
      </c>
      <c r="J6631" s="109">
        <v>366664.88</v>
      </c>
      <c r="K6631" s="107">
        <v>2020</v>
      </c>
      <c r="L6631" s="98"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98" t="b">
        <f t="shared" si="103"/>
        <v>0</v>
      </c>
    </row>
    <row r="6632" spans="1:13">
      <c r="A6632" s="107">
        <v>99999</v>
      </c>
      <c r="B6632" s="108" t="s">
        <v>4383</v>
      </c>
      <c r="C6632" s="108" t="s">
        <v>4383</v>
      </c>
      <c r="D6632" s="107">
        <v>99999</v>
      </c>
      <c r="E6632" s="108" t="s">
        <v>71</v>
      </c>
      <c r="F6632" s="108" t="s">
        <v>679</v>
      </c>
      <c r="G6632" s="108" t="s">
        <v>605</v>
      </c>
      <c r="H6632" s="108" t="s">
        <v>785</v>
      </c>
      <c r="I6632" s="108" t="s">
        <v>786</v>
      </c>
      <c r="J6632" s="109">
        <v>95214.967999999993</v>
      </c>
      <c r="K6632" s="107">
        <v>2020</v>
      </c>
      <c r="L6632" s="98"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98" t="b">
        <f t="shared" si="103"/>
        <v>1</v>
      </c>
    </row>
    <row r="6633" spans="1:13">
      <c r="A6633" s="107">
        <v>99999</v>
      </c>
      <c r="B6633" s="108" t="s">
        <v>4383</v>
      </c>
      <c r="C6633" s="108" t="s">
        <v>4383</v>
      </c>
      <c r="D6633" s="107">
        <v>99999</v>
      </c>
      <c r="E6633" s="108" t="s">
        <v>64</v>
      </c>
      <c r="F6633" s="108" t="s">
        <v>679</v>
      </c>
      <c r="G6633" s="108" t="s">
        <v>605</v>
      </c>
      <c r="H6633" s="108" t="s">
        <v>785</v>
      </c>
      <c r="I6633" s="108" t="s">
        <v>786</v>
      </c>
      <c r="J6633" s="109">
        <v>411127.86</v>
      </c>
      <c r="K6633" s="107">
        <v>2020</v>
      </c>
      <c r="L6633" s="98"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98" t="b">
        <f t="shared" si="103"/>
        <v>1</v>
      </c>
    </row>
    <row r="6634" spans="1:13">
      <c r="A6634" s="107">
        <v>99999</v>
      </c>
      <c r="B6634" s="108" t="s">
        <v>4383</v>
      </c>
      <c r="C6634" s="108" t="s">
        <v>4383</v>
      </c>
      <c r="D6634" s="107">
        <v>99999</v>
      </c>
      <c r="E6634" s="108" t="s">
        <v>64</v>
      </c>
      <c r="F6634" s="108" t="s">
        <v>924</v>
      </c>
      <c r="G6634" s="108" t="s">
        <v>605</v>
      </c>
      <c r="H6634" s="108" t="s">
        <v>785</v>
      </c>
      <c r="I6634" s="108" t="s">
        <v>786</v>
      </c>
      <c r="J6634" s="109">
        <v>237130.77</v>
      </c>
      <c r="K6634" s="107">
        <v>2020</v>
      </c>
      <c r="L6634" s="98"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98" t="b">
        <f t="shared" si="103"/>
        <v>0</v>
      </c>
    </row>
    <row r="6635" spans="1:13">
      <c r="A6635" s="107">
        <v>99999</v>
      </c>
      <c r="B6635" s="108" t="s">
        <v>4383</v>
      </c>
      <c r="C6635" s="108" t="s">
        <v>4383</v>
      </c>
      <c r="D6635" s="107">
        <v>99999</v>
      </c>
      <c r="E6635" s="108" t="s">
        <v>73</v>
      </c>
      <c r="F6635" s="108" t="s">
        <v>679</v>
      </c>
      <c r="G6635" s="108" t="s">
        <v>605</v>
      </c>
      <c r="H6635" s="108" t="s">
        <v>785</v>
      </c>
      <c r="I6635" s="108" t="s">
        <v>786</v>
      </c>
      <c r="J6635" s="109">
        <v>676506.21</v>
      </c>
      <c r="K6635" s="107">
        <v>2020</v>
      </c>
      <c r="L6635" s="98"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98" t="b">
        <f t="shared" si="103"/>
        <v>1</v>
      </c>
    </row>
    <row r="6636" spans="1:13">
      <c r="A6636" s="107">
        <v>99999</v>
      </c>
      <c r="B6636" s="108" t="s">
        <v>4383</v>
      </c>
      <c r="C6636" s="108" t="s">
        <v>4383</v>
      </c>
      <c r="D6636" s="107">
        <v>99999</v>
      </c>
      <c r="E6636" s="108" t="s">
        <v>73</v>
      </c>
      <c r="F6636" s="108" t="s">
        <v>924</v>
      </c>
      <c r="G6636" s="108" t="s">
        <v>605</v>
      </c>
      <c r="H6636" s="108" t="s">
        <v>785</v>
      </c>
      <c r="I6636" s="108" t="s">
        <v>786</v>
      </c>
      <c r="J6636" s="109">
        <v>91934.221999999994</v>
      </c>
      <c r="K6636" s="107">
        <v>2020</v>
      </c>
      <c r="L6636" s="98"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98" t="b">
        <f t="shared" si="103"/>
        <v>0</v>
      </c>
    </row>
    <row r="6637" spans="1:13">
      <c r="A6637" s="107">
        <v>99999</v>
      </c>
      <c r="B6637" s="108" t="s">
        <v>4383</v>
      </c>
      <c r="C6637" s="108" t="s">
        <v>4383</v>
      </c>
      <c r="D6637" s="107">
        <v>99999</v>
      </c>
      <c r="E6637" s="108" t="s">
        <v>76</v>
      </c>
      <c r="F6637" s="108" t="s">
        <v>603</v>
      </c>
      <c r="G6637" s="108" t="s">
        <v>605</v>
      </c>
      <c r="H6637" s="108" t="s">
        <v>785</v>
      </c>
      <c r="I6637" s="108" t="s">
        <v>786</v>
      </c>
      <c r="J6637" s="109">
        <v>7190.933</v>
      </c>
      <c r="K6637" s="107">
        <v>2020</v>
      </c>
      <c r="L6637" s="98"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98" t="b">
        <f t="shared" si="103"/>
        <v>1</v>
      </c>
    </row>
    <row r="6638" spans="1:13">
      <c r="A6638" s="107">
        <v>99999</v>
      </c>
      <c r="B6638" s="108" t="s">
        <v>4383</v>
      </c>
      <c r="C6638" s="108" t="s">
        <v>4383</v>
      </c>
      <c r="D6638" s="107">
        <v>99999</v>
      </c>
      <c r="E6638" s="108" t="s">
        <v>76</v>
      </c>
      <c r="F6638" s="108" t="s">
        <v>603</v>
      </c>
      <c r="G6638" s="108" t="s">
        <v>605</v>
      </c>
      <c r="H6638" s="108" t="s">
        <v>785</v>
      </c>
      <c r="I6638" s="108" t="s">
        <v>786</v>
      </c>
      <c r="J6638" s="109">
        <v>3026.2959999999998</v>
      </c>
      <c r="K6638" s="107">
        <v>2020</v>
      </c>
      <c r="L6638" s="98"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98" t="b">
        <f t="shared" si="103"/>
        <v>1</v>
      </c>
    </row>
    <row r="6639" spans="1:13">
      <c r="A6639" s="107">
        <v>99999</v>
      </c>
      <c r="B6639" s="108" t="s">
        <v>4383</v>
      </c>
      <c r="C6639" s="108" t="s">
        <v>4383</v>
      </c>
      <c r="D6639" s="107">
        <v>99999</v>
      </c>
      <c r="E6639" s="108" t="s">
        <v>76</v>
      </c>
      <c r="F6639" s="108" t="s">
        <v>870</v>
      </c>
      <c r="G6639" s="108" t="s">
        <v>605</v>
      </c>
      <c r="H6639" s="108" t="s">
        <v>785</v>
      </c>
      <c r="I6639" s="108" t="s">
        <v>786</v>
      </c>
      <c r="J6639" s="109">
        <v>153759.04000000001</v>
      </c>
      <c r="K6639" s="107">
        <v>2020</v>
      </c>
      <c r="L6639" s="98"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98" t="b">
        <f t="shared" si="103"/>
        <v>1</v>
      </c>
    </row>
    <row r="6640" spans="1:13">
      <c r="A6640" s="107">
        <v>99999</v>
      </c>
      <c r="B6640" s="108" t="s">
        <v>4383</v>
      </c>
      <c r="C6640" s="108" t="s">
        <v>4383</v>
      </c>
      <c r="D6640" s="107">
        <v>99999</v>
      </c>
      <c r="E6640" s="108" t="s">
        <v>80</v>
      </c>
      <c r="F6640" s="108" t="s">
        <v>924</v>
      </c>
      <c r="G6640" s="108" t="s">
        <v>605</v>
      </c>
      <c r="H6640" s="108" t="s">
        <v>785</v>
      </c>
      <c r="I6640" s="108" t="s">
        <v>786</v>
      </c>
      <c r="J6640" s="109">
        <v>82536.797999999995</v>
      </c>
      <c r="K6640" s="107">
        <v>2020</v>
      </c>
      <c r="L6640" s="98"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98" t="b">
        <f t="shared" si="103"/>
        <v>0</v>
      </c>
    </row>
    <row r="6641" spans="1:13">
      <c r="A6641" s="107">
        <v>99999</v>
      </c>
      <c r="B6641" s="108" t="s">
        <v>4383</v>
      </c>
      <c r="C6641" s="108" t="s">
        <v>4383</v>
      </c>
      <c r="D6641" s="107">
        <v>99999</v>
      </c>
      <c r="E6641" s="108" t="s">
        <v>104</v>
      </c>
      <c r="F6641" s="108" t="s">
        <v>870</v>
      </c>
      <c r="G6641" s="108" t="s">
        <v>605</v>
      </c>
      <c r="H6641" s="108" t="s">
        <v>785</v>
      </c>
      <c r="I6641" s="108" t="s">
        <v>786</v>
      </c>
      <c r="J6641" s="109">
        <v>93001.349000000002</v>
      </c>
      <c r="K6641" s="107">
        <v>2020</v>
      </c>
      <c r="L6641" s="98"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98" t="b">
        <f t="shared" si="103"/>
        <v>1</v>
      </c>
    </row>
    <row r="6642" spans="1:13">
      <c r="A6642" s="107">
        <v>99999</v>
      </c>
      <c r="B6642" s="108" t="s">
        <v>4383</v>
      </c>
      <c r="C6642" s="108" t="s">
        <v>4383</v>
      </c>
      <c r="D6642" s="107">
        <v>99999</v>
      </c>
      <c r="E6642" s="108" t="s">
        <v>104</v>
      </c>
      <c r="F6642" s="108" t="s">
        <v>924</v>
      </c>
      <c r="G6642" s="108" t="s">
        <v>605</v>
      </c>
      <c r="H6642" s="108" t="s">
        <v>785</v>
      </c>
      <c r="I6642" s="108" t="s">
        <v>786</v>
      </c>
      <c r="J6642" s="109">
        <v>168903.36</v>
      </c>
      <c r="K6642" s="107">
        <v>2020</v>
      </c>
      <c r="L6642" s="98"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98" t="b">
        <f t="shared" si="103"/>
        <v>0</v>
      </c>
    </row>
    <row r="6643" spans="1:13">
      <c r="A6643" s="107">
        <v>99999</v>
      </c>
      <c r="B6643" s="108" t="s">
        <v>4383</v>
      </c>
      <c r="C6643" s="108" t="s">
        <v>4383</v>
      </c>
      <c r="D6643" s="107">
        <v>99999</v>
      </c>
      <c r="E6643" s="108" t="s">
        <v>94</v>
      </c>
      <c r="F6643" s="108" t="s">
        <v>679</v>
      </c>
      <c r="G6643" s="108" t="s">
        <v>605</v>
      </c>
      <c r="H6643" s="108" t="s">
        <v>785</v>
      </c>
      <c r="I6643" s="108" t="s">
        <v>786</v>
      </c>
      <c r="J6643" s="109">
        <v>801974.21</v>
      </c>
      <c r="K6643" s="107">
        <v>2020</v>
      </c>
      <c r="L6643" s="98"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98" t="b">
        <f t="shared" si="103"/>
        <v>1</v>
      </c>
    </row>
    <row r="6644" spans="1:13">
      <c r="A6644" s="107">
        <v>99999</v>
      </c>
      <c r="B6644" s="108" t="s">
        <v>4383</v>
      </c>
      <c r="C6644" s="108" t="s">
        <v>4383</v>
      </c>
      <c r="D6644" s="107">
        <v>99999</v>
      </c>
      <c r="E6644" s="108" t="s">
        <v>102</v>
      </c>
      <c r="F6644" s="108" t="s">
        <v>679</v>
      </c>
      <c r="G6644" s="108" t="s">
        <v>605</v>
      </c>
      <c r="H6644" s="108" t="s">
        <v>785</v>
      </c>
      <c r="I6644" s="108" t="s">
        <v>786</v>
      </c>
      <c r="J6644" s="109">
        <v>0</v>
      </c>
      <c r="K6644" s="107">
        <v>2020</v>
      </c>
      <c r="L6644" s="98"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98" t="b">
        <f t="shared" si="103"/>
        <v>1</v>
      </c>
    </row>
    <row r="6645" spans="1:13">
      <c r="A6645" s="107">
        <v>99999</v>
      </c>
      <c r="B6645" s="108" t="s">
        <v>4383</v>
      </c>
      <c r="C6645" s="108" t="s">
        <v>4383</v>
      </c>
      <c r="D6645" s="107">
        <v>99999</v>
      </c>
      <c r="E6645" s="108" t="s">
        <v>102</v>
      </c>
      <c r="F6645" s="108" t="s">
        <v>924</v>
      </c>
      <c r="G6645" s="108" t="s">
        <v>605</v>
      </c>
      <c r="H6645" s="108" t="s">
        <v>785</v>
      </c>
      <c r="I6645" s="108" t="s">
        <v>786</v>
      </c>
      <c r="J6645" s="109">
        <v>23640.922999999999</v>
      </c>
      <c r="K6645" s="107">
        <v>2020</v>
      </c>
      <c r="L6645" s="98"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98" t="b">
        <f t="shared" si="103"/>
        <v>0</v>
      </c>
    </row>
    <row r="6646" spans="1:13">
      <c r="A6646" s="107">
        <v>99999</v>
      </c>
      <c r="B6646" s="108" t="s">
        <v>4383</v>
      </c>
      <c r="C6646" s="108" t="s">
        <v>4383</v>
      </c>
      <c r="D6646" s="107">
        <v>99999</v>
      </c>
      <c r="E6646" s="108" t="s">
        <v>115</v>
      </c>
      <c r="F6646" s="108" t="s">
        <v>679</v>
      </c>
      <c r="G6646" s="108" t="s">
        <v>605</v>
      </c>
      <c r="H6646" s="108" t="s">
        <v>785</v>
      </c>
      <c r="I6646" s="108" t="s">
        <v>786</v>
      </c>
      <c r="J6646" s="109">
        <v>147427.45000000001</v>
      </c>
      <c r="K6646" s="107">
        <v>2020</v>
      </c>
      <c r="L6646" s="98"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98" t="b">
        <f t="shared" si="103"/>
        <v>1</v>
      </c>
    </row>
    <row r="6647" spans="1:13">
      <c r="A6647" s="107">
        <v>99999</v>
      </c>
      <c r="B6647" s="108" t="s">
        <v>4383</v>
      </c>
      <c r="C6647" s="108" t="s">
        <v>4383</v>
      </c>
      <c r="D6647" s="107">
        <v>99999</v>
      </c>
      <c r="E6647" s="108" t="s">
        <v>115</v>
      </c>
      <c r="F6647" s="108" t="s">
        <v>870</v>
      </c>
      <c r="G6647" s="108" t="s">
        <v>605</v>
      </c>
      <c r="H6647" s="108" t="s">
        <v>785</v>
      </c>
      <c r="I6647" s="108" t="s">
        <v>786</v>
      </c>
      <c r="J6647" s="109">
        <v>0</v>
      </c>
      <c r="K6647" s="107">
        <v>2020</v>
      </c>
      <c r="L6647" s="98"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98" t="b">
        <f t="shared" si="103"/>
        <v>1</v>
      </c>
    </row>
    <row r="6648" spans="1:13">
      <c r="A6648" s="107">
        <v>99999</v>
      </c>
      <c r="B6648" s="108" t="s">
        <v>4383</v>
      </c>
      <c r="C6648" s="108" t="s">
        <v>4383</v>
      </c>
      <c r="D6648" s="107">
        <v>99999</v>
      </c>
      <c r="E6648" s="108" t="s">
        <v>115</v>
      </c>
      <c r="F6648" s="108" t="s">
        <v>924</v>
      </c>
      <c r="G6648" s="108" t="s">
        <v>605</v>
      </c>
      <c r="H6648" s="108" t="s">
        <v>785</v>
      </c>
      <c r="I6648" s="108" t="s">
        <v>786</v>
      </c>
      <c r="J6648" s="109">
        <v>331845.51</v>
      </c>
      <c r="K6648" s="107">
        <v>2020</v>
      </c>
      <c r="L6648" s="98"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98" t="b">
        <f t="shared" si="103"/>
        <v>0</v>
      </c>
    </row>
    <row r="6649" spans="1:13">
      <c r="A6649" s="107">
        <v>99999</v>
      </c>
      <c r="B6649" s="108" t="s">
        <v>4383</v>
      </c>
      <c r="C6649" s="108" t="s">
        <v>4383</v>
      </c>
      <c r="D6649" s="107">
        <v>99999</v>
      </c>
      <c r="E6649" s="108" t="s">
        <v>123</v>
      </c>
      <c r="F6649" s="108" t="s">
        <v>679</v>
      </c>
      <c r="G6649" s="108" t="s">
        <v>605</v>
      </c>
      <c r="H6649" s="108" t="s">
        <v>785</v>
      </c>
      <c r="I6649" s="108" t="s">
        <v>786</v>
      </c>
      <c r="J6649" s="109">
        <v>302748.93</v>
      </c>
      <c r="K6649" s="107">
        <v>2020</v>
      </c>
      <c r="L6649" s="98"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98" t="b">
        <f t="shared" si="103"/>
        <v>1</v>
      </c>
    </row>
    <row r="6650" spans="1:13">
      <c r="A6650" s="107">
        <v>99999</v>
      </c>
      <c r="B6650" s="108" t="s">
        <v>4383</v>
      </c>
      <c r="C6650" s="108" t="s">
        <v>4383</v>
      </c>
      <c r="D6650" s="107">
        <v>99999</v>
      </c>
      <c r="E6650" s="108" t="s">
        <v>123</v>
      </c>
      <c r="F6650" s="108" t="s">
        <v>924</v>
      </c>
      <c r="G6650" s="108" t="s">
        <v>605</v>
      </c>
      <c r="H6650" s="108" t="s">
        <v>785</v>
      </c>
      <c r="I6650" s="108" t="s">
        <v>786</v>
      </c>
      <c r="J6650" s="109">
        <v>37170.563000000002</v>
      </c>
      <c r="K6650" s="107">
        <v>2020</v>
      </c>
      <c r="L6650" s="98"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98" t="b">
        <f t="shared" si="103"/>
        <v>0</v>
      </c>
    </row>
    <row r="6651" spans="1:13">
      <c r="A6651" s="107">
        <v>99999</v>
      </c>
      <c r="B6651" s="108" t="s">
        <v>4383</v>
      </c>
      <c r="C6651" s="108" t="s">
        <v>4383</v>
      </c>
      <c r="D6651" s="107">
        <v>99999</v>
      </c>
      <c r="E6651" s="108" t="s">
        <v>126</v>
      </c>
      <c r="F6651" s="108" t="s">
        <v>924</v>
      </c>
      <c r="G6651" s="108" t="s">
        <v>605</v>
      </c>
      <c r="H6651" s="108" t="s">
        <v>785</v>
      </c>
      <c r="I6651" s="108" t="s">
        <v>786</v>
      </c>
      <c r="J6651" s="109">
        <v>0</v>
      </c>
      <c r="K6651" s="107">
        <v>2020</v>
      </c>
      <c r="L6651" s="98"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98" t="b">
        <f t="shared" si="103"/>
        <v>0</v>
      </c>
    </row>
    <row r="6652" spans="1:13">
      <c r="A6652" s="107">
        <v>99999</v>
      </c>
      <c r="B6652" s="108" t="s">
        <v>4383</v>
      </c>
      <c r="C6652" s="108" t="s">
        <v>4383</v>
      </c>
      <c r="D6652" s="107">
        <v>99999</v>
      </c>
      <c r="E6652" s="108" t="s">
        <v>129</v>
      </c>
      <c r="F6652" s="108" t="s">
        <v>924</v>
      </c>
      <c r="G6652" s="108" t="s">
        <v>605</v>
      </c>
      <c r="H6652" s="108" t="s">
        <v>785</v>
      </c>
      <c r="I6652" s="108" t="s">
        <v>786</v>
      </c>
      <c r="J6652" s="109">
        <v>73983.44</v>
      </c>
      <c r="K6652" s="107">
        <v>2020</v>
      </c>
      <c r="L6652" s="98"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98" t="b">
        <f t="shared" si="103"/>
        <v>0</v>
      </c>
    </row>
    <row r="6653" spans="1:13">
      <c r="A6653" s="107">
        <v>99999</v>
      </c>
      <c r="B6653" s="108" t="s">
        <v>4383</v>
      </c>
      <c r="C6653" s="108" t="s">
        <v>4383</v>
      </c>
      <c r="D6653" s="107">
        <v>99999</v>
      </c>
      <c r="E6653" s="108" t="s">
        <v>132</v>
      </c>
      <c r="F6653" s="108" t="s">
        <v>924</v>
      </c>
      <c r="G6653" s="108" t="s">
        <v>605</v>
      </c>
      <c r="H6653" s="108" t="s">
        <v>785</v>
      </c>
      <c r="I6653" s="108" t="s">
        <v>786</v>
      </c>
      <c r="J6653" s="109">
        <v>253731.61</v>
      </c>
      <c r="K6653" s="107">
        <v>2020</v>
      </c>
      <c r="L6653" s="98"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98" t="b">
        <f t="shared" si="103"/>
        <v>0</v>
      </c>
    </row>
    <row r="6654" spans="1:13">
      <c r="A6654" s="107">
        <v>99999</v>
      </c>
      <c r="B6654" s="108" t="s">
        <v>4383</v>
      </c>
      <c r="C6654" s="108" t="s">
        <v>4383</v>
      </c>
      <c r="D6654" s="107">
        <v>99999</v>
      </c>
      <c r="E6654" s="108" t="s">
        <v>140</v>
      </c>
      <c r="F6654" s="108" t="s">
        <v>603</v>
      </c>
      <c r="G6654" s="108" t="s">
        <v>605</v>
      </c>
      <c r="H6654" s="108" t="s">
        <v>785</v>
      </c>
      <c r="I6654" s="108" t="s">
        <v>786</v>
      </c>
      <c r="J6654" s="109">
        <v>673244.75</v>
      </c>
      <c r="K6654" s="107">
        <v>2020</v>
      </c>
      <c r="L6654" s="98"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98" t="b">
        <f t="shared" si="103"/>
        <v>1</v>
      </c>
    </row>
    <row r="6655" spans="1:13">
      <c r="A6655" s="107">
        <v>99999</v>
      </c>
      <c r="B6655" s="108" t="s">
        <v>4383</v>
      </c>
      <c r="C6655" s="108" t="s">
        <v>4383</v>
      </c>
      <c r="D6655" s="107">
        <v>99999</v>
      </c>
      <c r="E6655" s="108" t="s">
        <v>140</v>
      </c>
      <c r="F6655" s="108" t="s">
        <v>679</v>
      </c>
      <c r="G6655" s="108" t="s">
        <v>605</v>
      </c>
      <c r="H6655" s="108" t="s">
        <v>785</v>
      </c>
      <c r="I6655" s="108" t="s">
        <v>786</v>
      </c>
      <c r="J6655" s="109">
        <v>177370.85</v>
      </c>
      <c r="K6655" s="107">
        <v>2020</v>
      </c>
      <c r="L6655" s="98"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98" t="b">
        <f t="shared" si="103"/>
        <v>1</v>
      </c>
    </row>
    <row r="6656" spans="1:13">
      <c r="A6656" s="107">
        <v>99999</v>
      </c>
      <c r="B6656" s="108" t="s">
        <v>4383</v>
      </c>
      <c r="C6656" s="108" t="s">
        <v>4383</v>
      </c>
      <c r="D6656" s="107">
        <v>99999</v>
      </c>
      <c r="E6656" s="108" t="s">
        <v>137</v>
      </c>
      <c r="F6656" s="108" t="s">
        <v>679</v>
      </c>
      <c r="G6656" s="108" t="s">
        <v>605</v>
      </c>
      <c r="H6656" s="108" t="s">
        <v>785</v>
      </c>
      <c r="I6656" s="108" t="s">
        <v>786</v>
      </c>
      <c r="J6656" s="109">
        <v>125312.81</v>
      </c>
      <c r="K6656" s="107">
        <v>2020</v>
      </c>
      <c r="L6656" s="98"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98" t="b">
        <f t="shared" si="103"/>
        <v>1</v>
      </c>
    </row>
    <row r="6657" spans="1:13">
      <c r="A6657" s="107">
        <v>99999</v>
      </c>
      <c r="B6657" s="108" t="s">
        <v>4383</v>
      </c>
      <c r="C6657" s="108" t="s">
        <v>4383</v>
      </c>
      <c r="D6657" s="107">
        <v>99999</v>
      </c>
      <c r="E6657" s="108" t="s">
        <v>143</v>
      </c>
      <c r="F6657" s="108" t="s">
        <v>603</v>
      </c>
      <c r="G6657" s="108" t="s">
        <v>605</v>
      </c>
      <c r="H6657" s="108" t="s">
        <v>785</v>
      </c>
      <c r="I6657" s="108" t="s">
        <v>786</v>
      </c>
      <c r="J6657" s="109">
        <v>288759.59999999998</v>
      </c>
      <c r="K6657" s="107">
        <v>2020</v>
      </c>
      <c r="L6657" s="98"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98" t="b">
        <f t="shared" si="103"/>
        <v>1</v>
      </c>
    </row>
    <row r="6658" spans="1:13">
      <c r="A6658" s="107">
        <v>99999</v>
      </c>
      <c r="B6658" s="108" t="s">
        <v>4383</v>
      </c>
      <c r="C6658" s="108" t="s">
        <v>4383</v>
      </c>
      <c r="D6658" s="107">
        <v>99999</v>
      </c>
      <c r="E6658" s="108" t="s">
        <v>143</v>
      </c>
      <c r="F6658" s="108" t="s">
        <v>924</v>
      </c>
      <c r="G6658" s="108" t="s">
        <v>605</v>
      </c>
      <c r="H6658" s="108" t="s">
        <v>785</v>
      </c>
      <c r="I6658" s="108" t="s">
        <v>786</v>
      </c>
      <c r="J6658" s="109">
        <v>467813.23</v>
      </c>
      <c r="K6658" s="107">
        <v>2020</v>
      </c>
      <c r="L6658" s="98"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98" t="b">
        <f t="shared" si="103"/>
        <v>0</v>
      </c>
    </row>
    <row r="6659" spans="1:13">
      <c r="A6659" s="107">
        <v>99999</v>
      </c>
      <c r="B6659" s="108" t="s">
        <v>4383</v>
      </c>
      <c r="C6659" s="108" t="s">
        <v>4383</v>
      </c>
      <c r="D6659" s="107">
        <v>99999</v>
      </c>
      <c r="E6659" s="108" t="s">
        <v>148</v>
      </c>
      <c r="F6659" s="108" t="s">
        <v>603</v>
      </c>
      <c r="G6659" s="108" t="s">
        <v>605</v>
      </c>
      <c r="H6659" s="108" t="s">
        <v>785</v>
      </c>
      <c r="I6659" s="108" t="s">
        <v>786</v>
      </c>
      <c r="J6659" s="109">
        <v>156499.54999999999</v>
      </c>
      <c r="K6659" s="107">
        <v>2020</v>
      </c>
      <c r="L6659" s="98"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98" t="b">
        <f t="shared" si="103"/>
        <v>1</v>
      </c>
    </row>
    <row r="6660" spans="1:13">
      <c r="A6660" s="107">
        <v>99999</v>
      </c>
      <c r="B6660" s="108" t="s">
        <v>4383</v>
      </c>
      <c r="C6660" s="108" t="s">
        <v>4383</v>
      </c>
      <c r="D6660" s="107">
        <v>99999</v>
      </c>
      <c r="E6660" s="108" t="s">
        <v>148</v>
      </c>
      <c r="F6660" s="108" t="s">
        <v>603</v>
      </c>
      <c r="G6660" s="108" t="s">
        <v>605</v>
      </c>
      <c r="H6660" s="108" t="s">
        <v>785</v>
      </c>
      <c r="I6660" s="108" t="s">
        <v>786</v>
      </c>
      <c r="J6660" s="109">
        <v>97025.156000000003</v>
      </c>
      <c r="K6660" s="107">
        <v>2020</v>
      </c>
      <c r="L6660" s="98"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98" t="b">
        <f t="shared" si="103"/>
        <v>1</v>
      </c>
    </row>
    <row r="6661" spans="1:13">
      <c r="A6661" s="107">
        <v>99999</v>
      </c>
      <c r="B6661" s="108" t="s">
        <v>4383</v>
      </c>
      <c r="C6661" s="108" t="s">
        <v>4383</v>
      </c>
      <c r="D6661" s="107">
        <v>99999</v>
      </c>
      <c r="E6661" s="108" t="s">
        <v>148</v>
      </c>
      <c r="F6661" s="108" t="s">
        <v>924</v>
      </c>
      <c r="G6661" s="108" t="s">
        <v>605</v>
      </c>
      <c r="H6661" s="108" t="s">
        <v>785</v>
      </c>
      <c r="I6661" s="108" t="s">
        <v>786</v>
      </c>
      <c r="J6661" s="109">
        <v>63881.945</v>
      </c>
      <c r="K6661" s="107">
        <v>2020</v>
      </c>
      <c r="L6661" s="98"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98" t="b">
        <f t="shared" si="103"/>
        <v>0</v>
      </c>
    </row>
    <row r="6662" spans="1:13">
      <c r="A6662" s="107">
        <v>99999</v>
      </c>
      <c r="B6662" s="108" t="s">
        <v>4383</v>
      </c>
      <c r="C6662" s="108" t="s">
        <v>4383</v>
      </c>
      <c r="D6662" s="107">
        <v>99999</v>
      </c>
      <c r="E6662" s="108" t="s">
        <v>16</v>
      </c>
      <c r="F6662" s="108" t="s">
        <v>924</v>
      </c>
      <c r="G6662" s="108" t="s">
        <v>605</v>
      </c>
      <c r="H6662" s="108" t="s">
        <v>1558</v>
      </c>
      <c r="I6662" s="108" t="s">
        <v>727</v>
      </c>
      <c r="J6662" s="109">
        <v>23145.562999999998</v>
      </c>
      <c r="K6662" s="107">
        <v>2020</v>
      </c>
      <c r="L6662" s="98"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98" t="b">
        <f t="shared" si="103"/>
        <v>0</v>
      </c>
    </row>
    <row r="6663" spans="1:13">
      <c r="A6663" s="107">
        <v>99999</v>
      </c>
      <c r="B6663" s="108" t="s">
        <v>4383</v>
      </c>
      <c r="C6663" s="108" t="s">
        <v>4383</v>
      </c>
      <c r="D6663" s="107">
        <v>99999</v>
      </c>
      <c r="E6663" s="108" t="s">
        <v>107</v>
      </c>
      <c r="F6663" s="108" t="s">
        <v>603</v>
      </c>
      <c r="G6663" s="108" t="s">
        <v>605</v>
      </c>
      <c r="H6663" s="108" t="s">
        <v>1558</v>
      </c>
      <c r="I6663" s="108" t="s">
        <v>727</v>
      </c>
      <c r="J6663" s="109">
        <v>41930.131000000001</v>
      </c>
      <c r="K6663" s="107">
        <v>2020</v>
      </c>
      <c r="L6663" s="98"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98" t="b">
        <f t="shared" si="103"/>
        <v>1</v>
      </c>
    </row>
    <row r="6664" spans="1:13">
      <c r="A6664" s="107">
        <v>99999</v>
      </c>
      <c r="B6664" s="108" t="s">
        <v>4383</v>
      </c>
      <c r="C6664" s="108" t="s">
        <v>4383</v>
      </c>
      <c r="D6664" s="107">
        <v>99999</v>
      </c>
      <c r="E6664" s="108" t="s">
        <v>132</v>
      </c>
      <c r="F6664" s="108" t="s">
        <v>1570</v>
      </c>
      <c r="G6664" s="108" t="s">
        <v>605</v>
      </c>
      <c r="H6664" s="108" t="s">
        <v>1558</v>
      </c>
      <c r="I6664" s="108" t="s">
        <v>727</v>
      </c>
      <c r="J6664" s="109">
        <v>2.097</v>
      </c>
      <c r="K6664" s="107">
        <v>2020</v>
      </c>
      <c r="L6664" s="98"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98"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07">
        <v>99999</v>
      </c>
      <c r="B6665" s="108" t="s">
        <v>4383</v>
      </c>
      <c r="C6665" s="108" t="s">
        <v>4383</v>
      </c>
      <c r="D6665" s="107">
        <v>99999</v>
      </c>
      <c r="E6665" s="108" t="s">
        <v>132</v>
      </c>
      <c r="F6665" s="108" t="s">
        <v>924</v>
      </c>
      <c r="G6665" s="108" t="s">
        <v>605</v>
      </c>
      <c r="H6665" s="108" t="s">
        <v>1558</v>
      </c>
      <c r="I6665" s="108" t="s">
        <v>727</v>
      </c>
      <c r="J6665" s="109">
        <v>62110.506999999998</v>
      </c>
      <c r="K6665" s="107">
        <v>2020</v>
      </c>
      <c r="L6665" s="98"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98" t="b">
        <f t="shared" si="104"/>
        <v>0</v>
      </c>
    </row>
    <row r="6666" spans="1:13">
      <c r="A6666" s="107">
        <v>99999</v>
      </c>
      <c r="B6666" s="108" t="s">
        <v>4383</v>
      </c>
      <c r="C6666" s="108" t="s">
        <v>4383</v>
      </c>
      <c r="D6666" s="107">
        <v>99999</v>
      </c>
      <c r="E6666" s="108" t="s">
        <v>134</v>
      </c>
      <c r="F6666" s="108" t="s">
        <v>603</v>
      </c>
      <c r="G6666" s="108" t="s">
        <v>605</v>
      </c>
      <c r="H6666" s="108" t="s">
        <v>1558</v>
      </c>
      <c r="I6666" s="108" t="s">
        <v>727</v>
      </c>
      <c r="J6666" s="109">
        <v>51431.124000000003</v>
      </c>
      <c r="K6666" s="107">
        <v>2020</v>
      </c>
      <c r="L6666" s="98"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98" t="b">
        <f t="shared" si="104"/>
        <v>1</v>
      </c>
    </row>
    <row r="6667" spans="1:13">
      <c r="A6667" s="107">
        <v>99999</v>
      </c>
      <c r="B6667" s="108" t="s">
        <v>4383</v>
      </c>
      <c r="C6667" s="108" t="s">
        <v>4383</v>
      </c>
      <c r="D6667" s="107">
        <v>99999</v>
      </c>
      <c r="E6667" s="108" t="s">
        <v>151</v>
      </c>
      <c r="F6667" s="108" t="s">
        <v>924</v>
      </c>
      <c r="G6667" s="108" t="s">
        <v>605</v>
      </c>
      <c r="H6667" s="108" t="s">
        <v>1558</v>
      </c>
      <c r="I6667" s="108" t="s">
        <v>727</v>
      </c>
      <c r="J6667" s="109">
        <v>0</v>
      </c>
      <c r="K6667" s="107">
        <v>2020</v>
      </c>
      <c r="L6667" s="98"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98" t="b">
        <f t="shared" si="104"/>
        <v>0</v>
      </c>
    </row>
    <row r="6668" spans="1:13">
      <c r="A6668" s="107">
        <v>99999</v>
      </c>
      <c r="B6668" s="108" t="s">
        <v>4383</v>
      </c>
      <c r="C6668" s="108" t="s">
        <v>4383</v>
      </c>
      <c r="D6668" s="107">
        <v>99999</v>
      </c>
      <c r="E6668" s="108" t="s">
        <v>14</v>
      </c>
      <c r="F6668" s="108" t="s">
        <v>924</v>
      </c>
      <c r="G6668" s="108" t="s">
        <v>605</v>
      </c>
      <c r="H6668" s="108" t="s">
        <v>963</v>
      </c>
      <c r="I6668" s="108" t="s">
        <v>621</v>
      </c>
      <c r="J6668" s="109">
        <v>0</v>
      </c>
      <c r="K6668" s="107">
        <v>2020</v>
      </c>
      <c r="L6668" s="98"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98" t="b">
        <f t="shared" si="104"/>
        <v>0</v>
      </c>
    </row>
    <row r="6669" spans="1:13">
      <c r="A6669" s="107">
        <v>99999</v>
      </c>
      <c r="B6669" s="108" t="s">
        <v>4383</v>
      </c>
      <c r="C6669" s="108" t="s">
        <v>4383</v>
      </c>
      <c r="D6669" s="107">
        <v>99999</v>
      </c>
      <c r="E6669" s="108" t="s">
        <v>35</v>
      </c>
      <c r="F6669" s="108" t="s">
        <v>924</v>
      </c>
      <c r="G6669" s="108" t="s">
        <v>605</v>
      </c>
      <c r="H6669" s="108" t="s">
        <v>963</v>
      </c>
      <c r="I6669" s="108" t="s">
        <v>621</v>
      </c>
      <c r="J6669" s="109">
        <v>1186.902</v>
      </c>
      <c r="K6669" s="107">
        <v>2020</v>
      </c>
      <c r="L6669" s="98"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98" t="b">
        <f t="shared" si="104"/>
        <v>0</v>
      </c>
    </row>
    <row r="6670" spans="1:13">
      <c r="A6670" s="107">
        <v>99999</v>
      </c>
      <c r="B6670" s="108" t="s">
        <v>4383</v>
      </c>
      <c r="C6670" s="108" t="s">
        <v>4383</v>
      </c>
      <c r="D6670" s="107">
        <v>99999</v>
      </c>
      <c r="E6670" s="108" t="s">
        <v>143</v>
      </c>
      <c r="F6670" s="108" t="s">
        <v>924</v>
      </c>
      <c r="G6670" s="108" t="s">
        <v>605</v>
      </c>
      <c r="H6670" s="108" t="s">
        <v>963</v>
      </c>
      <c r="I6670" s="108" t="s">
        <v>621</v>
      </c>
      <c r="J6670" s="109">
        <v>2126.6419999999998</v>
      </c>
      <c r="K6670" s="107">
        <v>2020</v>
      </c>
      <c r="L6670" s="98"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98" t="b">
        <f t="shared" si="104"/>
        <v>0</v>
      </c>
    </row>
    <row r="6671" spans="1:13">
      <c r="A6671" s="107">
        <v>99999</v>
      </c>
      <c r="B6671" s="108" t="s">
        <v>4383</v>
      </c>
      <c r="C6671" s="108" t="s">
        <v>4383</v>
      </c>
      <c r="D6671" s="107">
        <v>99999</v>
      </c>
      <c r="E6671" s="108" t="s">
        <v>89</v>
      </c>
      <c r="F6671" s="108" t="s">
        <v>679</v>
      </c>
      <c r="G6671" s="108" t="s">
        <v>846</v>
      </c>
      <c r="H6671" s="108" t="s">
        <v>662</v>
      </c>
      <c r="I6671" s="108" t="s">
        <v>662</v>
      </c>
      <c r="J6671" s="109">
        <v>5538.5940000000001</v>
      </c>
      <c r="K6671" s="107">
        <v>2020</v>
      </c>
      <c r="L6671" s="98"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98" t="b">
        <f t="shared" si="104"/>
        <v>1</v>
      </c>
    </row>
    <row r="6672" spans="1:13">
      <c r="A6672" s="107">
        <v>99999</v>
      </c>
      <c r="B6672" s="108" t="s">
        <v>4383</v>
      </c>
      <c r="C6672" s="108" t="s">
        <v>4383</v>
      </c>
      <c r="D6672" s="107">
        <v>99999</v>
      </c>
      <c r="E6672" s="108" t="s">
        <v>6</v>
      </c>
      <c r="F6672" s="108" t="s">
        <v>603</v>
      </c>
      <c r="G6672" s="108" t="s">
        <v>846</v>
      </c>
      <c r="H6672" s="108" t="s">
        <v>847</v>
      </c>
      <c r="I6672" s="108" t="s">
        <v>847</v>
      </c>
      <c r="J6672" s="109">
        <v>104381.42</v>
      </c>
      <c r="K6672" s="107">
        <v>2020</v>
      </c>
      <c r="L6672" s="98"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98" t="b">
        <f t="shared" si="104"/>
        <v>1</v>
      </c>
    </row>
    <row r="6673" spans="1:13">
      <c r="A6673" s="107">
        <v>99999</v>
      </c>
      <c r="B6673" s="108" t="s">
        <v>4383</v>
      </c>
      <c r="C6673" s="108" t="s">
        <v>4383</v>
      </c>
      <c r="D6673" s="107">
        <v>99999</v>
      </c>
      <c r="E6673" s="108" t="s">
        <v>6</v>
      </c>
      <c r="F6673" s="108" t="s">
        <v>679</v>
      </c>
      <c r="G6673" s="108" t="s">
        <v>846</v>
      </c>
      <c r="H6673" s="108" t="s">
        <v>847</v>
      </c>
      <c r="I6673" s="108" t="s">
        <v>847</v>
      </c>
      <c r="J6673" s="109">
        <v>58794.050999999999</v>
      </c>
      <c r="K6673" s="107">
        <v>2020</v>
      </c>
      <c r="L6673" s="98"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98" t="b">
        <f t="shared" si="104"/>
        <v>1</v>
      </c>
    </row>
    <row r="6674" spans="1:13">
      <c r="A6674" s="107">
        <v>99999</v>
      </c>
      <c r="B6674" s="108" t="s">
        <v>4383</v>
      </c>
      <c r="C6674" s="108" t="s">
        <v>4383</v>
      </c>
      <c r="D6674" s="107">
        <v>99999</v>
      </c>
      <c r="E6674" s="108" t="s">
        <v>10</v>
      </c>
      <c r="F6674" s="108" t="s">
        <v>679</v>
      </c>
      <c r="G6674" s="108" t="s">
        <v>846</v>
      </c>
      <c r="H6674" s="108" t="s">
        <v>847</v>
      </c>
      <c r="I6674" s="108" t="s">
        <v>847</v>
      </c>
      <c r="J6674" s="109">
        <v>21833.260999999999</v>
      </c>
      <c r="K6674" s="107">
        <v>2020</v>
      </c>
      <c r="L6674" s="98"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98" t="b">
        <f t="shared" si="104"/>
        <v>1</v>
      </c>
    </row>
    <row r="6675" spans="1:13">
      <c r="A6675" s="107">
        <v>99999</v>
      </c>
      <c r="B6675" s="108" t="s">
        <v>4383</v>
      </c>
      <c r="C6675" s="108" t="s">
        <v>4383</v>
      </c>
      <c r="D6675" s="107">
        <v>99999</v>
      </c>
      <c r="E6675" s="108" t="s">
        <v>16</v>
      </c>
      <c r="F6675" s="108" t="s">
        <v>603</v>
      </c>
      <c r="G6675" s="108" t="s">
        <v>846</v>
      </c>
      <c r="H6675" s="108" t="s">
        <v>847</v>
      </c>
      <c r="I6675" s="108" t="s">
        <v>847</v>
      </c>
      <c r="J6675" s="109">
        <v>247380.35</v>
      </c>
      <c r="K6675" s="107">
        <v>2020</v>
      </c>
      <c r="L6675" s="98"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98" t="b">
        <f t="shared" si="104"/>
        <v>1</v>
      </c>
    </row>
    <row r="6676" spans="1:13">
      <c r="A6676" s="107">
        <v>99999</v>
      </c>
      <c r="B6676" s="108" t="s">
        <v>4383</v>
      </c>
      <c r="C6676" s="108" t="s">
        <v>4383</v>
      </c>
      <c r="D6676" s="107">
        <v>99999</v>
      </c>
      <c r="E6676" s="108" t="s">
        <v>16</v>
      </c>
      <c r="F6676" s="108" t="s">
        <v>679</v>
      </c>
      <c r="G6676" s="108" t="s">
        <v>846</v>
      </c>
      <c r="H6676" s="108" t="s">
        <v>847</v>
      </c>
      <c r="I6676" s="108" t="s">
        <v>847</v>
      </c>
      <c r="J6676" s="109">
        <v>10799922</v>
      </c>
      <c r="K6676" s="107">
        <v>2020</v>
      </c>
      <c r="L6676" s="98"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98" t="b">
        <f t="shared" si="104"/>
        <v>1</v>
      </c>
    </row>
    <row r="6677" spans="1:13">
      <c r="A6677" s="107">
        <v>99999</v>
      </c>
      <c r="B6677" s="108" t="s">
        <v>4383</v>
      </c>
      <c r="C6677" s="108" t="s">
        <v>4383</v>
      </c>
      <c r="D6677" s="107">
        <v>99999</v>
      </c>
      <c r="E6677" s="108" t="s">
        <v>21</v>
      </c>
      <c r="F6677" s="108" t="s">
        <v>603</v>
      </c>
      <c r="G6677" s="108" t="s">
        <v>846</v>
      </c>
      <c r="H6677" s="108" t="s">
        <v>847</v>
      </c>
      <c r="I6677" s="108" t="s">
        <v>847</v>
      </c>
      <c r="J6677" s="109">
        <v>303810.96999999997</v>
      </c>
      <c r="K6677" s="107">
        <v>2020</v>
      </c>
      <c r="L6677" s="98"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98" t="b">
        <f t="shared" si="104"/>
        <v>1</v>
      </c>
    </row>
    <row r="6678" spans="1:13">
      <c r="A6678" s="107">
        <v>99999</v>
      </c>
      <c r="B6678" s="108" t="s">
        <v>4383</v>
      </c>
      <c r="C6678" s="108" t="s">
        <v>4383</v>
      </c>
      <c r="D6678" s="107">
        <v>99999</v>
      </c>
      <c r="E6678" s="108" t="s">
        <v>21</v>
      </c>
      <c r="F6678" s="108" t="s">
        <v>679</v>
      </c>
      <c r="G6678" s="108" t="s">
        <v>846</v>
      </c>
      <c r="H6678" s="108" t="s">
        <v>847</v>
      </c>
      <c r="I6678" s="108" t="s">
        <v>847</v>
      </c>
      <c r="J6678" s="109">
        <v>3074168.5</v>
      </c>
      <c r="K6678" s="107">
        <v>2020</v>
      </c>
      <c r="L6678" s="98"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98" t="b">
        <f t="shared" si="104"/>
        <v>1</v>
      </c>
    </row>
    <row r="6679" spans="1:13">
      <c r="A6679" s="107">
        <v>99999</v>
      </c>
      <c r="B6679" s="108" t="s">
        <v>4383</v>
      </c>
      <c r="C6679" s="108" t="s">
        <v>4383</v>
      </c>
      <c r="D6679" s="107">
        <v>99999</v>
      </c>
      <c r="E6679" s="108" t="s">
        <v>21</v>
      </c>
      <c r="F6679" s="108" t="s">
        <v>1454</v>
      </c>
      <c r="G6679" s="108" t="s">
        <v>846</v>
      </c>
      <c r="H6679" s="108" t="s">
        <v>847</v>
      </c>
      <c r="I6679" s="108" t="s">
        <v>847</v>
      </c>
      <c r="J6679" s="109">
        <v>19582.057000000001</v>
      </c>
      <c r="K6679" s="107">
        <v>2020</v>
      </c>
      <c r="L6679" s="98"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98" t="b">
        <f t="shared" si="104"/>
        <v>0</v>
      </c>
    </row>
    <row r="6680" spans="1:13">
      <c r="A6680" s="107">
        <v>99999</v>
      </c>
      <c r="B6680" s="108" t="s">
        <v>4383</v>
      </c>
      <c r="C6680" s="108" t="s">
        <v>4383</v>
      </c>
      <c r="D6680" s="107">
        <v>99999</v>
      </c>
      <c r="E6680" s="108" t="s">
        <v>38</v>
      </c>
      <c r="F6680" s="108" t="s">
        <v>679</v>
      </c>
      <c r="G6680" s="108" t="s">
        <v>846</v>
      </c>
      <c r="H6680" s="108" t="s">
        <v>847</v>
      </c>
      <c r="I6680" s="108" t="s">
        <v>847</v>
      </c>
      <c r="J6680" s="109">
        <v>123368.97</v>
      </c>
      <c r="K6680" s="107">
        <v>2020</v>
      </c>
      <c r="L6680" s="98"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98" t="b">
        <f t="shared" si="104"/>
        <v>1</v>
      </c>
    </row>
    <row r="6681" spans="1:13">
      <c r="A6681" s="107">
        <v>99999</v>
      </c>
      <c r="B6681" s="108" t="s">
        <v>4383</v>
      </c>
      <c r="C6681" s="108" t="s">
        <v>4383</v>
      </c>
      <c r="D6681" s="107">
        <v>99999</v>
      </c>
      <c r="E6681" s="108" t="s">
        <v>50</v>
      </c>
      <c r="F6681" s="108" t="s">
        <v>603</v>
      </c>
      <c r="G6681" s="108" t="s">
        <v>846</v>
      </c>
      <c r="H6681" s="108" t="s">
        <v>847</v>
      </c>
      <c r="I6681" s="108" t="s">
        <v>847</v>
      </c>
      <c r="J6681" s="109">
        <v>9328554.6999999993</v>
      </c>
      <c r="K6681" s="107">
        <v>2020</v>
      </c>
      <c r="L6681" s="98"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98" t="b">
        <f t="shared" si="104"/>
        <v>1</v>
      </c>
    </row>
    <row r="6682" spans="1:13">
      <c r="A6682" s="107">
        <v>99999</v>
      </c>
      <c r="B6682" s="108" t="s">
        <v>4383</v>
      </c>
      <c r="C6682" s="108" t="s">
        <v>4383</v>
      </c>
      <c r="D6682" s="107">
        <v>99999</v>
      </c>
      <c r="E6682" s="108" t="s">
        <v>50</v>
      </c>
      <c r="F6682" s="108" t="s">
        <v>679</v>
      </c>
      <c r="G6682" s="108" t="s">
        <v>846</v>
      </c>
      <c r="H6682" s="108" t="s">
        <v>847</v>
      </c>
      <c r="I6682" s="108" t="s">
        <v>847</v>
      </c>
      <c r="J6682" s="109">
        <v>3221761.2</v>
      </c>
      <c r="K6682" s="107">
        <v>2020</v>
      </c>
      <c r="L6682" s="98"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98" t="b">
        <f t="shared" si="104"/>
        <v>1</v>
      </c>
    </row>
    <row r="6683" spans="1:13">
      <c r="A6683" s="107">
        <v>99999</v>
      </c>
      <c r="B6683" s="108" t="s">
        <v>4383</v>
      </c>
      <c r="C6683" s="108" t="s">
        <v>4383</v>
      </c>
      <c r="D6683" s="107">
        <v>99999</v>
      </c>
      <c r="E6683" s="108" t="s">
        <v>41</v>
      </c>
      <c r="F6683" s="108" t="s">
        <v>603</v>
      </c>
      <c r="G6683" s="108" t="s">
        <v>846</v>
      </c>
      <c r="H6683" s="108" t="s">
        <v>847</v>
      </c>
      <c r="I6683" s="108" t="s">
        <v>847</v>
      </c>
      <c r="J6683" s="109">
        <v>172831.01</v>
      </c>
      <c r="K6683" s="107">
        <v>2020</v>
      </c>
      <c r="L6683" s="98"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98" t="b">
        <f t="shared" si="104"/>
        <v>1</v>
      </c>
    </row>
    <row r="6684" spans="1:13">
      <c r="A6684" s="107">
        <v>99999</v>
      </c>
      <c r="B6684" s="108" t="s">
        <v>4383</v>
      </c>
      <c r="C6684" s="108" t="s">
        <v>4383</v>
      </c>
      <c r="D6684" s="107">
        <v>99999</v>
      </c>
      <c r="E6684" s="108" t="s">
        <v>41</v>
      </c>
      <c r="F6684" s="108" t="s">
        <v>679</v>
      </c>
      <c r="G6684" s="108" t="s">
        <v>846</v>
      </c>
      <c r="H6684" s="108" t="s">
        <v>847</v>
      </c>
      <c r="I6684" s="108" t="s">
        <v>847</v>
      </c>
      <c r="J6684" s="109">
        <v>2334451.2999999998</v>
      </c>
      <c r="K6684" s="107">
        <v>2020</v>
      </c>
      <c r="L6684" s="98"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98" t="b">
        <f t="shared" si="104"/>
        <v>1</v>
      </c>
    </row>
    <row r="6685" spans="1:13">
      <c r="A6685" s="107">
        <v>99999</v>
      </c>
      <c r="B6685" s="108" t="s">
        <v>4383</v>
      </c>
      <c r="C6685" s="108" t="s">
        <v>4383</v>
      </c>
      <c r="D6685" s="107">
        <v>99999</v>
      </c>
      <c r="E6685" s="108" t="s">
        <v>45</v>
      </c>
      <c r="F6685" s="108" t="s">
        <v>603</v>
      </c>
      <c r="G6685" s="108" t="s">
        <v>846</v>
      </c>
      <c r="H6685" s="108" t="s">
        <v>847</v>
      </c>
      <c r="I6685" s="108" t="s">
        <v>847</v>
      </c>
      <c r="J6685" s="109">
        <v>7579.4160000000002</v>
      </c>
      <c r="K6685" s="107">
        <v>2020</v>
      </c>
      <c r="L6685" s="98"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98" t="b">
        <f t="shared" si="104"/>
        <v>1</v>
      </c>
    </row>
    <row r="6686" spans="1:13">
      <c r="A6686" s="107">
        <v>99999</v>
      </c>
      <c r="B6686" s="108" t="s">
        <v>4383</v>
      </c>
      <c r="C6686" s="108" t="s">
        <v>4383</v>
      </c>
      <c r="D6686" s="107">
        <v>99999</v>
      </c>
      <c r="E6686" s="108" t="s">
        <v>45</v>
      </c>
      <c r="F6686" s="108" t="s">
        <v>679</v>
      </c>
      <c r="G6686" s="108" t="s">
        <v>846</v>
      </c>
      <c r="H6686" s="108" t="s">
        <v>847</v>
      </c>
      <c r="I6686" s="108" t="s">
        <v>847</v>
      </c>
      <c r="J6686" s="109">
        <v>7918723.2999999998</v>
      </c>
      <c r="K6686" s="107">
        <v>2020</v>
      </c>
      <c r="L6686" s="98"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98" t="b">
        <f t="shared" si="104"/>
        <v>1</v>
      </c>
    </row>
    <row r="6687" spans="1:13">
      <c r="A6687" s="107">
        <v>99999</v>
      </c>
      <c r="B6687" s="108" t="s">
        <v>4383</v>
      </c>
      <c r="C6687" s="108" t="s">
        <v>4383</v>
      </c>
      <c r="D6687" s="107">
        <v>99999</v>
      </c>
      <c r="E6687" s="108" t="s">
        <v>45</v>
      </c>
      <c r="F6687" s="108" t="s">
        <v>1454</v>
      </c>
      <c r="G6687" s="108" t="s">
        <v>846</v>
      </c>
      <c r="H6687" s="108" t="s">
        <v>847</v>
      </c>
      <c r="I6687" s="108" t="s">
        <v>847</v>
      </c>
      <c r="J6687" s="109">
        <v>5035.1869999999999</v>
      </c>
      <c r="K6687" s="107">
        <v>2020</v>
      </c>
      <c r="L6687" s="98"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98" t="b">
        <f t="shared" si="104"/>
        <v>0</v>
      </c>
    </row>
    <row r="6688" spans="1:13">
      <c r="A6688" s="107">
        <v>99999</v>
      </c>
      <c r="B6688" s="108" t="s">
        <v>4383</v>
      </c>
      <c r="C6688" s="108" t="s">
        <v>4383</v>
      </c>
      <c r="D6688" s="107">
        <v>99999</v>
      </c>
      <c r="E6688" s="108" t="s">
        <v>48</v>
      </c>
      <c r="F6688" s="108" t="s">
        <v>679</v>
      </c>
      <c r="G6688" s="108" t="s">
        <v>846</v>
      </c>
      <c r="H6688" s="108" t="s">
        <v>847</v>
      </c>
      <c r="I6688" s="108" t="s">
        <v>847</v>
      </c>
      <c r="J6688" s="109">
        <v>3190271.9</v>
      </c>
      <c r="K6688" s="107">
        <v>2020</v>
      </c>
      <c r="L6688" s="98"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98" t="b">
        <f t="shared" si="104"/>
        <v>1</v>
      </c>
    </row>
    <row r="6689" spans="1:13">
      <c r="A6689" s="107">
        <v>99999</v>
      </c>
      <c r="B6689" s="108" t="s">
        <v>4383</v>
      </c>
      <c r="C6689" s="108" t="s">
        <v>4383</v>
      </c>
      <c r="D6689" s="107">
        <v>99999</v>
      </c>
      <c r="E6689" s="108" t="s">
        <v>55</v>
      </c>
      <c r="F6689" s="108" t="s">
        <v>603</v>
      </c>
      <c r="G6689" s="108" t="s">
        <v>846</v>
      </c>
      <c r="H6689" s="108" t="s">
        <v>847</v>
      </c>
      <c r="I6689" s="108" t="s">
        <v>847</v>
      </c>
      <c r="J6689" s="109">
        <v>739951.79</v>
      </c>
      <c r="K6689" s="107">
        <v>2020</v>
      </c>
      <c r="L6689" s="98"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98" t="b">
        <f t="shared" si="104"/>
        <v>1</v>
      </c>
    </row>
    <row r="6690" spans="1:13">
      <c r="A6690" s="107">
        <v>99999</v>
      </c>
      <c r="B6690" s="108" t="s">
        <v>4383</v>
      </c>
      <c r="C6690" s="108" t="s">
        <v>4383</v>
      </c>
      <c r="D6690" s="107">
        <v>99999</v>
      </c>
      <c r="E6690" s="108" t="s">
        <v>55</v>
      </c>
      <c r="F6690" s="108" t="s">
        <v>679</v>
      </c>
      <c r="G6690" s="108" t="s">
        <v>846</v>
      </c>
      <c r="H6690" s="108" t="s">
        <v>847</v>
      </c>
      <c r="I6690" s="108" t="s">
        <v>847</v>
      </c>
      <c r="J6690" s="109">
        <v>6094141.2000000002</v>
      </c>
      <c r="K6690" s="107">
        <v>2020</v>
      </c>
      <c r="L6690" s="98"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98" t="b">
        <f t="shared" si="104"/>
        <v>1</v>
      </c>
    </row>
    <row r="6691" spans="1:13">
      <c r="A6691" s="107">
        <v>99999</v>
      </c>
      <c r="B6691" s="108" t="s">
        <v>4383</v>
      </c>
      <c r="C6691" s="108" t="s">
        <v>4383</v>
      </c>
      <c r="D6691" s="107">
        <v>99999</v>
      </c>
      <c r="E6691" s="108" t="s">
        <v>55</v>
      </c>
      <c r="F6691" s="108" t="s">
        <v>1454</v>
      </c>
      <c r="G6691" s="108" t="s">
        <v>846</v>
      </c>
      <c r="H6691" s="108" t="s">
        <v>847</v>
      </c>
      <c r="I6691" s="108" t="s">
        <v>847</v>
      </c>
      <c r="J6691" s="109">
        <v>16616.572</v>
      </c>
      <c r="K6691" s="107">
        <v>2020</v>
      </c>
      <c r="L6691" s="98"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98" t="b">
        <f t="shared" si="104"/>
        <v>0</v>
      </c>
    </row>
    <row r="6692" spans="1:13">
      <c r="A6692" s="107">
        <v>99999</v>
      </c>
      <c r="B6692" s="108" t="s">
        <v>4383</v>
      </c>
      <c r="C6692" s="108" t="s">
        <v>4383</v>
      </c>
      <c r="D6692" s="107">
        <v>99999</v>
      </c>
      <c r="E6692" s="108" t="s">
        <v>71</v>
      </c>
      <c r="F6692" s="108" t="s">
        <v>603</v>
      </c>
      <c r="G6692" s="108" t="s">
        <v>846</v>
      </c>
      <c r="H6692" s="108" t="s">
        <v>847</v>
      </c>
      <c r="I6692" s="108" t="s">
        <v>847</v>
      </c>
      <c r="J6692" s="109">
        <v>14667.856</v>
      </c>
      <c r="K6692" s="107">
        <v>2020</v>
      </c>
      <c r="L6692" s="98"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98" t="b">
        <f t="shared" si="104"/>
        <v>1</v>
      </c>
    </row>
    <row r="6693" spans="1:13">
      <c r="A6693" s="107">
        <v>99999</v>
      </c>
      <c r="B6693" s="108" t="s">
        <v>4383</v>
      </c>
      <c r="C6693" s="108" t="s">
        <v>4383</v>
      </c>
      <c r="D6693" s="107">
        <v>99999</v>
      </c>
      <c r="E6693" s="108" t="s">
        <v>71</v>
      </c>
      <c r="F6693" s="108" t="s">
        <v>679</v>
      </c>
      <c r="G6693" s="108" t="s">
        <v>846</v>
      </c>
      <c r="H6693" s="108" t="s">
        <v>847</v>
      </c>
      <c r="I6693" s="108" t="s">
        <v>847</v>
      </c>
      <c r="J6693" s="109">
        <v>82503.142999999996</v>
      </c>
      <c r="K6693" s="107">
        <v>2020</v>
      </c>
      <c r="L6693" s="98"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98" t="b">
        <f t="shared" si="104"/>
        <v>1</v>
      </c>
    </row>
    <row r="6694" spans="1:13">
      <c r="A6694" s="107">
        <v>99999</v>
      </c>
      <c r="B6694" s="108" t="s">
        <v>4383</v>
      </c>
      <c r="C6694" s="108" t="s">
        <v>4383</v>
      </c>
      <c r="D6694" s="107">
        <v>99999</v>
      </c>
      <c r="E6694" s="108" t="s">
        <v>71</v>
      </c>
      <c r="F6694" s="108" t="s">
        <v>1454</v>
      </c>
      <c r="G6694" s="108" t="s">
        <v>846</v>
      </c>
      <c r="H6694" s="108" t="s">
        <v>847</v>
      </c>
      <c r="I6694" s="108" t="s">
        <v>847</v>
      </c>
      <c r="J6694" s="109">
        <v>4313.509</v>
      </c>
      <c r="K6694" s="107">
        <v>2020</v>
      </c>
      <c r="L6694" s="98"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98" t="b">
        <f t="shared" si="104"/>
        <v>0</v>
      </c>
    </row>
    <row r="6695" spans="1:13">
      <c r="A6695" s="107">
        <v>99999</v>
      </c>
      <c r="B6695" s="108" t="s">
        <v>4383</v>
      </c>
      <c r="C6695" s="108" t="s">
        <v>4383</v>
      </c>
      <c r="D6695" s="107">
        <v>99999</v>
      </c>
      <c r="E6695" s="108" t="s">
        <v>71</v>
      </c>
      <c r="F6695" s="108" t="s">
        <v>1570</v>
      </c>
      <c r="G6695" s="108" t="s">
        <v>846</v>
      </c>
      <c r="H6695" s="108" t="s">
        <v>847</v>
      </c>
      <c r="I6695" s="108" t="s">
        <v>847</v>
      </c>
      <c r="J6695" s="109">
        <v>3441.84</v>
      </c>
      <c r="K6695" s="107">
        <v>2020</v>
      </c>
      <c r="L6695" s="98"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98" t="b">
        <f t="shared" si="104"/>
        <v>0</v>
      </c>
    </row>
    <row r="6696" spans="1:13">
      <c r="A6696" s="107">
        <v>99999</v>
      </c>
      <c r="B6696" s="108" t="s">
        <v>4383</v>
      </c>
      <c r="C6696" s="108" t="s">
        <v>4383</v>
      </c>
      <c r="D6696" s="107">
        <v>99999</v>
      </c>
      <c r="E6696" s="108" t="s">
        <v>68</v>
      </c>
      <c r="F6696" s="108" t="s">
        <v>679</v>
      </c>
      <c r="G6696" s="108" t="s">
        <v>846</v>
      </c>
      <c r="H6696" s="108" t="s">
        <v>847</v>
      </c>
      <c r="I6696" s="108" t="s">
        <v>847</v>
      </c>
      <c r="J6696" s="109">
        <v>9020.5149999999994</v>
      </c>
      <c r="K6696" s="107">
        <v>2020</v>
      </c>
      <c r="L6696" s="98"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98" t="b">
        <f t="shared" si="104"/>
        <v>1</v>
      </c>
    </row>
    <row r="6697" spans="1:13">
      <c r="A6697" s="107">
        <v>99999</v>
      </c>
      <c r="B6697" s="108" t="s">
        <v>4383</v>
      </c>
      <c r="C6697" s="108" t="s">
        <v>4383</v>
      </c>
      <c r="D6697" s="107">
        <v>99999</v>
      </c>
      <c r="E6697" s="108" t="s">
        <v>64</v>
      </c>
      <c r="F6697" s="108" t="s">
        <v>679</v>
      </c>
      <c r="G6697" s="108" t="s">
        <v>846</v>
      </c>
      <c r="H6697" s="108" t="s">
        <v>847</v>
      </c>
      <c r="I6697" s="108" t="s">
        <v>847</v>
      </c>
      <c r="J6697" s="109">
        <v>1058914.6000000001</v>
      </c>
      <c r="K6697" s="107">
        <v>2020</v>
      </c>
      <c r="L6697" s="98"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98" t="b">
        <f t="shared" si="104"/>
        <v>1</v>
      </c>
    </row>
    <row r="6698" spans="1:13">
      <c r="A6698" s="107">
        <v>99999</v>
      </c>
      <c r="B6698" s="108" t="s">
        <v>4383</v>
      </c>
      <c r="C6698" s="108" t="s">
        <v>4383</v>
      </c>
      <c r="D6698" s="107">
        <v>99999</v>
      </c>
      <c r="E6698" s="108" t="s">
        <v>73</v>
      </c>
      <c r="F6698" s="108" t="s">
        <v>603</v>
      </c>
      <c r="G6698" s="108" t="s">
        <v>846</v>
      </c>
      <c r="H6698" s="108" t="s">
        <v>847</v>
      </c>
      <c r="I6698" s="108" t="s">
        <v>847</v>
      </c>
      <c r="J6698" s="109">
        <v>855940.93</v>
      </c>
      <c r="K6698" s="107">
        <v>2020</v>
      </c>
      <c r="L6698" s="98"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98" t="b">
        <f t="shared" si="104"/>
        <v>1</v>
      </c>
    </row>
    <row r="6699" spans="1:13">
      <c r="A6699" s="107">
        <v>99999</v>
      </c>
      <c r="B6699" s="108" t="s">
        <v>4383</v>
      </c>
      <c r="C6699" s="108" t="s">
        <v>4383</v>
      </c>
      <c r="D6699" s="107">
        <v>99999</v>
      </c>
      <c r="E6699" s="108" t="s">
        <v>73</v>
      </c>
      <c r="F6699" s="108" t="s">
        <v>679</v>
      </c>
      <c r="G6699" s="108" t="s">
        <v>846</v>
      </c>
      <c r="H6699" s="108" t="s">
        <v>847</v>
      </c>
      <c r="I6699" s="108" t="s">
        <v>847</v>
      </c>
      <c r="J6699" s="109">
        <v>1931464.3</v>
      </c>
      <c r="K6699" s="107">
        <v>2020</v>
      </c>
      <c r="L6699" s="98"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98" t="b">
        <f t="shared" si="104"/>
        <v>1</v>
      </c>
    </row>
    <row r="6700" spans="1:13">
      <c r="A6700" s="107">
        <v>99999</v>
      </c>
      <c r="B6700" s="108" t="s">
        <v>4383</v>
      </c>
      <c r="C6700" s="108" t="s">
        <v>4383</v>
      </c>
      <c r="D6700" s="107">
        <v>99999</v>
      </c>
      <c r="E6700" s="108" t="s">
        <v>76</v>
      </c>
      <c r="F6700" s="108" t="s">
        <v>603</v>
      </c>
      <c r="G6700" s="108" t="s">
        <v>846</v>
      </c>
      <c r="H6700" s="108" t="s">
        <v>847</v>
      </c>
      <c r="I6700" s="108" t="s">
        <v>847</v>
      </c>
      <c r="J6700" s="109">
        <v>1992104.9</v>
      </c>
      <c r="K6700" s="107">
        <v>2020</v>
      </c>
      <c r="L6700" s="98"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98" t="b">
        <f t="shared" si="104"/>
        <v>1</v>
      </c>
    </row>
    <row r="6701" spans="1:13">
      <c r="A6701" s="107">
        <v>99999</v>
      </c>
      <c r="B6701" s="108" t="s">
        <v>4383</v>
      </c>
      <c r="C6701" s="108" t="s">
        <v>4383</v>
      </c>
      <c r="D6701" s="107">
        <v>99999</v>
      </c>
      <c r="E6701" s="108" t="s">
        <v>76</v>
      </c>
      <c r="F6701" s="108" t="s">
        <v>603</v>
      </c>
      <c r="G6701" s="108" t="s">
        <v>846</v>
      </c>
      <c r="H6701" s="108" t="s">
        <v>847</v>
      </c>
      <c r="I6701" s="108" t="s">
        <v>847</v>
      </c>
      <c r="J6701" s="109">
        <v>4692.6559999999999</v>
      </c>
      <c r="K6701" s="107">
        <v>2020</v>
      </c>
      <c r="L6701" s="98"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98" t="b">
        <f t="shared" si="104"/>
        <v>1</v>
      </c>
    </row>
    <row r="6702" spans="1:13">
      <c r="A6702" s="107">
        <v>99999</v>
      </c>
      <c r="B6702" s="108" t="s">
        <v>4383</v>
      </c>
      <c r="C6702" s="108" t="s">
        <v>4383</v>
      </c>
      <c r="D6702" s="107">
        <v>99999</v>
      </c>
      <c r="E6702" s="108" t="s">
        <v>76</v>
      </c>
      <c r="F6702" s="108" t="s">
        <v>679</v>
      </c>
      <c r="G6702" s="108" t="s">
        <v>846</v>
      </c>
      <c r="H6702" s="108" t="s">
        <v>847</v>
      </c>
      <c r="I6702" s="108" t="s">
        <v>847</v>
      </c>
      <c r="J6702" s="109">
        <v>5619753.0999999996</v>
      </c>
      <c r="K6702" s="107">
        <v>2020</v>
      </c>
      <c r="L6702" s="98"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98" t="b">
        <f t="shared" si="104"/>
        <v>1</v>
      </c>
    </row>
    <row r="6703" spans="1:13">
      <c r="A6703" s="107">
        <v>99999</v>
      </c>
      <c r="B6703" s="108" t="s">
        <v>4383</v>
      </c>
      <c r="C6703" s="108" t="s">
        <v>4383</v>
      </c>
      <c r="D6703" s="107">
        <v>99999</v>
      </c>
      <c r="E6703" s="108" t="s">
        <v>76</v>
      </c>
      <c r="F6703" s="108" t="s">
        <v>1454</v>
      </c>
      <c r="G6703" s="108" t="s">
        <v>846</v>
      </c>
      <c r="H6703" s="108" t="s">
        <v>847</v>
      </c>
      <c r="I6703" s="108" t="s">
        <v>847</v>
      </c>
      <c r="J6703" s="109">
        <v>26785.374</v>
      </c>
      <c r="K6703" s="107">
        <v>2020</v>
      </c>
      <c r="L6703" s="98"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98" t="b">
        <f t="shared" si="104"/>
        <v>0</v>
      </c>
    </row>
    <row r="6704" spans="1:13">
      <c r="A6704" s="107">
        <v>99999</v>
      </c>
      <c r="B6704" s="108" t="s">
        <v>4383</v>
      </c>
      <c r="C6704" s="108" t="s">
        <v>4383</v>
      </c>
      <c r="D6704" s="107">
        <v>99999</v>
      </c>
      <c r="E6704" s="108" t="s">
        <v>84</v>
      </c>
      <c r="F6704" s="108" t="s">
        <v>679</v>
      </c>
      <c r="G6704" s="108" t="s">
        <v>846</v>
      </c>
      <c r="H6704" s="108" t="s">
        <v>847</v>
      </c>
      <c r="I6704" s="108" t="s">
        <v>847</v>
      </c>
      <c r="J6704" s="109">
        <v>357570.73</v>
      </c>
      <c r="K6704" s="107">
        <v>2020</v>
      </c>
      <c r="L6704" s="98"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98" t="b">
        <f t="shared" si="104"/>
        <v>1</v>
      </c>
    </row>
    <row r="6705" spans="1:13">
      <c r="A6705" s="107">
        <v>99999</v>
      </c>
      <c r="B6705" s="108" t="s">
        <v>4383</v>
      </c>
      <c r="C6705" s="108" t="s">
        <v>4383</v>
      </c>
      <c r="D6705" s="107">
        <v>99999</v>
      </c>
      <c r="E6705" s="108" t="s">
        <v>86</v>
      </c>
      <c r="F6705" s="108" t="s">
        <v>603</v>
      </c>
      <c r="G6705" s="108" t="s">
        <v>846</v>
      </c>
      <c r="H6705" s="108" t="s">
        <v>847</v>
      </c>
      <c r="I6705" s="108" t="s">
        <v>847</v>
      </c>
      <c r="J6705" s="109">
        <v>256785.63</v>
      </c>
      <c r="K6705" s="107">
        <v>2020</v>
      </c>
      <c r="L6705" s="98"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98" t="b">
        <f t="shared" si="104"/>
        <v>1</v>
      </c>
    </row>
    <row r="6706" spans="1:13">
      <c r="A6706" s="107">
        <v>99999</v>
      </c>
      <c r="B6706" s="108" t="s">
        <v>4383</v>
      </c>
      <c r="C6706" s="108" t="s">
        <v>4383</v>
      </c>
      <c r="D6706" s="107">
        <v>99999</v>
      </c>
      <c r="E6706" s="108" t="s">
        <v>86</v>
      </c>
      <c r="F6706" s="108" t="s">
        <v>679</v>
      </c>
      <c r="G6706" s="108" t="s">
        <v>846</v>
      </c>
      <c r="H6706" s="108" t="s">
        <v>847</v>
      </c>
      <c r="I6706" s="108" t="s">
        <v>847</v>
      </c>
      <c r="J6706" s="109">
        <v>248805.61</v>
      </c>
      <c r="K6706" s="107">
        <v>2020</v>
      </c>
      <c r="L6706" s="98"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98" t="b">
        <f t="shared" si="104"/>
        <v>1</v>
      </c>
    </row>
    <row r="6707" spans="1:13">
      <c r="A6707" s="107">
        <v>99999</v>
      </c>
      <c r="B6707" s="108" t="s">
        <v>4383</v>
      </c>
      <c r="C6707" s="108" t="s">
        <v>4383</v>
      </c>
      <c r="D6707" s="107">
        <v>99999</v>
      </c>
      <c r="E6707" s="108" t="s">
        <v>107</v>
      </c>
      <c r="F6707" s="108" t="s">
        <v>603</v>
      </c>
      <c r="G6707" s="108" t="s">
        <v>846</v>
      </c>
      <c r="H6707" s="108" t="s">
        <v>847</v>
      </c>
      <c r="I6707" s="108" t="s">
        <v>847</v>
      </c>
      <c r="J6707" s="109">
        <v>3616247.2</v>
      </c>
      <c r="K6707" s="107">
        <v>2020</v>
      </c>
      <c r="L6707" s="98"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98" t="b">
        <f t="shared" si="104"/>
        <v>1</v>
      </c>
    </row>
    <row r="6708" spans="1:13">
      <c r="A6708" s="107">
        <v>99999</v>
      </c>
      <c r="B6708" s="108" t="s">
        <v>4383</v>
      </c>
      <c r="C6708" s="108" t="s">
        <v>4383</v>
      </c>
      <c r="D6708" s="107">
        <v>99999</v>
      </c>
      <c r="E6708" s="108" t="s">
        <v>107</v>
      </c>
      <c r="F6708" s="108" t="s">
        <v>679</v>
      </c>
      <c r="G6708" s="108" t="s">
        <v>846</v>
      </c>
      <c r="H6708" s="108" t="s">
        <v>847</v>
      </c>
      <c r="I6708" s="108" t="s">
        <v>847</v>
      </c>
      <c r="J6708" s="109">
        <v>3837150.7</v>
      </c>
      <c r="K6708" s="107">
        <v>2020</v>
      </c>
      <c r="L6708" s="98"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98" t="b">
        <f t="shared" si="104"/>
        <v>1</v>
      </c>
    </row>
    <row r="6709" spans="1:13">
      <c r="A6709" s="107">
        <v>99999</v>
      </c>
      <c r="B6709" s="108" t="s">
        <v>4383</v>
      </c>
      <c r="C6709" s="108" t="s">
        <v>4383</v>
      </c>
      <c r="D6709" s="107">
        <v>99999</v>
      </c>
      <c r="E6709" s="108" t="s">
        <v>107</v>
      </c>
      <c r="F6709" s="108" t="s">
        <v>1454</v>
      </c>
      <c r="G6709" s="108" t="s">
        <v>846</v>
      </c>
      <c r="H6709" s="108" t="s">
        <v>847</v>
      </c>
      <c r="I6709" s="108" t="s">
        <v>847</v>
      </c>
      <c r="J6709" s="109">
        <v>3101.9119999999998</v>
      </c>
      <c r="K6709" s="107">
        <v>2020</v>
      </c>
      <c r="L6709" s="98"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98" t="b">
        <f t="shared" si="104"/>
        <v>0</v>
      </c>
    </row>
    <row r="6710" spans="1:13">
      <c r="A6710" s="107">
        <v>99999</v>
      </c>
      <c r="B6710" s="108" t="s">
        <v>4383</v>
      </c>
      <c r="C6710" s="108" t="s">
        <v>4383</v>
      </c>
      <c r="D6710" s="107">
        <v>99999</v>
      </c>
      <c r="E6710" s="108" t="s">
        <v>89</v>
      </c>
      <c r="F6710" s="108" t="s">
        <v>603</v>
      </c>
      <c r="G6710" s="108" t="s">
        <v>846</v>
      </c>
      <c r="H6710" s="108" t="s">
        <v>847</v>
      </c>
      <c r="I6710" s="108" t="s">
        <v>847</v>
      </c>
      <c r="J6710" s="109">
        <v>328399.45</v>
      </c>
      <c r="K6710" s="107">
        <v>2020</v>
      </c>
      <c r="L6710" s="98"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98" t="b">
        <f t="shared" si="104"/>
        <v>1</v>
      </c>
    </row>
    <row r="6711" spans="1:13">
      <c r="A6711" s="107">
        <v>99999</v>
      </c>
      <c r="B6711" s="108" t="s">
        <v>4383</v>
      </c>
      <c r="C6711" s="108" t="s">
        <v>4383</v>
      </c>
      <c r="D6711" s="107">
        <v>99999</v>
      </c>
      <c r="E6711" s="108" t="s">
        <v>89</v>
      </c>
      <c r="F6711" s="108" t="s">
        <v>679</v>
      </c>
      <c r="G6711" s="108" t="s">
        <v>846</v>
      </c>
      <c r="H6711" s="108" t="s">
        <v>847</v>
      </c>
      <c r="I6711" s="108" t="s">
        <v>847</v>
      </c>
      <c r="J6711" s="109">
        <v>2814325.4</v>
      </c>
      <c r="K6711" s="107">
        <v>2020</v>
      </c>
      <c r="L6711" s="98"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98" t="b">
        <f t="shared" si="104"/>
        <v>1</v>
      </c>
    </row>
    <row r="6712" spans="1:13">
      <c r="A6712" s="107">
        <v>99999</v>
      </c>
      <c r="B6712" s="108" t="s">
        <v>4383</v>
      </c>
      <c r="C6712" s="108" t="s">
        <v>4383</v>
      </c>
      <c r="D6712" s="107">
        <v>99999</v>
      </c>
      <c r="E6712" s="108" t="s">
        <v>94</v>
      </c>
      <c r="F6712" s="108" t="s">
        <v>679</v>
      </c>
      <c r="G6712" s="108" t="s">
        <v>846</v>
      </c>
      <c r="H6712" s="108" t="s">
        <v>847</v>
      </c>
      <c r="I6712" s="108" t="s">
        <v>847</v>
      </c>
      <c r="J6712" s="109">
        <v>9538.7360000000008</v>
      </c>
      <c r="K6712" s="107">
        <v>2020</v>
      </c>
      <c r="L6712" s="98"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98" t="b">
        <f t="shared" si="104"/>
        <v>1</v>
      </c>
    </row>
    <row r="6713" spans="1:13">
      <c r="A6713" s="107">
        <v>99999</v>
      </c>
      <c r="B6713" s="108" t="s">
        <v>4383</v>
      </c>
      <c r="C6713" s="108" t="s">
        <v>4383</v>
      </c>
      <c r="D6713" s="107">
        <v>99999</v>
      </c>
      <c r="E6713" s="108" t="s">
        <v>97</v>
      </c>
      <c r="F6713" s="108" t="s">
        <v>679</v>
      </c>
      <c r="G6713" s="108" t="s">
        <v>846</v>
      </c>
      <c r="H6713" s="108" t="s">
        <v>847</v>
      </c>
      <c r="I6713" s="108" t="s">
        <v>847</v>
      </c>
      <c r="J6713" s="109">
        <v>2311.663</v>
      </c>
      <c r="K6713" s="107">
        <v>2020</v>
      </c>
      <c r="L6713" s="98"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98" t="b">
        <f t="shared" si="104"/>
        <v>1</v>
      </c>
    </row>
    <row r="6714" spans="1:13">
      <c r="A6714" s="107">
        <v>99999</v>
      </c>
      <c r="B6714" s="108" t="s">
        <v>4383</v>
      </c>
      <c r="C6714" s="108" t="s">
        <v>4383</v>
      </c>
      <c r="D6714" s="107">
        <v>99999</v>
      </c>
      <c r="E6714" s="108" t="s">
        <v>11</v>
      </c>
      <c r="F6714" s="108" t="s">
        <v>679</v>
      </c>
      <c r="G6714" s="108" t="s">
        <v>846</v>
      </c>
      <c r="H6714" s="108" t="s">
        <v>847</v>
      </c>
      <c r="I6714" s="108" t="s">
        <v>847</v>
      </c>
      <c r="J6714" s="109">
        <v>1643714.6</v>
      </c>
      <c r="K6714" s="107">
        <v>2020</v>
      </c>
      <c r="L6714" s="98"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98" t="b">
        <f t="shared" si="104"/>
        <v>1</v>
      </c>
    </row>
    <row r="6715" spans="1:13">
      <c r="A6715" s="107">
        <v>99999</v>
      </c>
      <c r="B6715" s="108" t="s">
        <v>4383</v>
      </c>
      <c r="C6715" s="108" t="s">
        <v>4383</v>
      </c>
      <c r="D6715" s="107">
        <v>99999</v>
      </c>
      <c r="E6715" s="108" t="s">
        <v>11</v>
      </c>
      <c r="F6715" s="108" t="s">
        <v>1454</v>
      </c>
      <c r="G6715" s="108" t="s">
        <v>846</v>
      </c>
      <c r="H6715" s="108" t="s">
        <v>847</v>
      </c>
      <c r="I6715" s="108" t="s">
        <v>847</v>
      </c>
      <c r="J6715" s="109">
        <v>2917.0320000000002</v>
      </c>
      <c r="K6715" s="107">
        <v>2020</v>
      </c>
      <c r="L6715" s="98"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98" t="b">
        <f t="shared" si="104"/>
        <v>0</v>
      </c>
    </row>
    <row r="6716" spans="1:13">
      <c r="A6716" s="107">
        <v>99999</v>
      </c>
      <c r="B6716" s="108" t="s">
        <v>4383</v>
      </c>
      <c r="C6716" s="108" t="s">
        <v>4383</v>
      </c>
      <c r="D6716" s="107">
        <v>99999</v>
      </c>
      <c r="E6716" s="108" t="s">
        <v>25</v>
      </c>
      <c r="F6716" s="108" t="s">
        <v>679</v>
      </c>
      <c r="G6716" s="108" t="s">
        <v>846</v>
      </c>
      <c r="H6716" s="108" t="s">
        <v>847</v>
      </c>
      <c r="I6716" s="108" t="s">
        <v>847</v>
      </c>
      <c r="J6716" s="109">
        <v>30429.147000000001</v>
      </c>
      <c r="K6716" s="107">
        <v>2020</v>
      </c>
      <c r="L6716" s="98"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98" t="b">
        <f t="shared" si="104"/>
        <v>1</v>
      </c>
    </row>
    <row r="6717" spans="1:13">
      <c r="A6717" s="107">
        <v>99999</v>
      </c>
      <c r="B6717" s="108" t="s">
        <v>4383</v>
      </c>
      <c r="C6717" s="108" t="s">
        <v>4383</v>
      </c>
      <c r="D6717" s="107">
        <v>99999</v>
      </c>
      <c r="E6717" s="108" t="s">
        <v>102</v>
      </c>
      <c r="F6717" s="108" t="s">
        <v>679</v>
      </c>
      <c r="G6717" s="108" t="s">
        <v>846</v>
      </c>
      <c r="H6717" s="108" t="s">
        <v>847</v>
      </c>
      <c r="I6717" s="108" t="s">
        <v>847</v>
      </c>
      <c r="J6717" s="109">
        <v>2944852.1</v>
      </c>
      <c r="K6717" s="107">
        <v>2020</v>
      </c>
      <c r="L6717" s="98"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98" t="b">
        <f t="shared" si="104"/>
        <v>1</v>
      </c>
    </row>
    <row r="6718" spans="1:13">
      <c r="A6718" s="107">
        <v>99999</v>
      </c>
      <c r="B6718" s="108" t="s">
        <v>4383</v>
      </c>
      <c r="C6718" s="108" t="s">
        <v>4383</v>
      </c>
      <c r="D6718" s="107">
        <v>99999</v>
      </c>
      <c r="E6718" s="108" t="s">
        <v>102</v>
      </c>
      <c r="F6718" s="108" t="s">
        <v>1454</v>
      </c>
      <c r="G6718" s="108" t="s">
        <v>846</v>
      </c>
      <c r="H6718" s="108" t="s">
        <v>847</v>
      </c>
      <c r="I6718" s="108" t="s">
        <v>847</v>
      </c>
      <c r="J6718" s="109">
        <v>3563.3029999999999</v>
      </c>
      <c r="K6718" s="107">
        <v>2020</v>
      </c>
      <c r="L6718" s="98"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98" t="b">
        <f t="shared" si="104"/>
        <v>0</v>
      </c>
    </row>
    <row r="6719" spans="1:13">
      <c r="A6719" s="107">
        <v>99999</v>
      </c>
      <c r="B6719" s="108" t="s">
        <v>4383</v>
      </c>
      <c r="C6719" s="108" t="s">
        <v>4383</v>
      </c>
      <c r="D6719" s="107">
        <v>99999</v>
      </c>
      <c r="E6719" s="108" t="s">
        <v>102</v>
      </c>
      <c r="F6719" s="108" t="s">
        <v>924</v>
      </c>
      <c r="G6719" s="108" t="s">
        <v>846</v>
      </c>
      <c r="H6719" s="108" t="s">
        <v>847</v>
      </c>
      <c r="I6719" s="108" t="s">
        <v>847</v>
      </c>
      <c r="J6719" s="109">
        <v>1051.643</v>
      </c>
      <c r="K6719" s="107">
        <v>2020</v>
      </c>
      <c r="L6719" s="98"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98" t="b">
        <f t="shared" si="104"/>
        <v>0</v>
      </c>
    </row>
    <row r="6720" spans="1:13">
      <c r="A6720" s="107">
        <v>99999</v>
      </c>
      <c r="B6720" s="108" t="s">
        <v>4383</v>
      </c>
      <c r="C6720" s="108" t="s">
        <v>4383</v>
      </c>
      <c r="D6720" s="107">
        <v>99999</v>
      </c>
      <c r="E6720" s="108" t="s">
        <v>110</v>
      </c>
      <c r="F6720" s="108" t="s">
        <v>603</v>
      </c>
      <c r="G6720" s="108" t="s">
        <v>846</v>
      </c>
      <c r="H6720" s="108" t="s">
        <v>847</v>
      </c>
      <c r="I6720" s="108" t="s">
        <v>847</v>
      </c>
      <c r="J6720" s="109">
        <v>15274.692999999999</v>
      </c>
      <c r="K6720" s="107">
        <v>2020</v>
      </c>
      <c r="L6720" s="98"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98" t="b">
        <f t="shared" si="104"/>
        <v>1</v>
      </c>
    </row>
    <row r="6721" spans="1:13">
      <c r="A6721" s="107">
        <v>99999</v>
      </c>
      <c r="B6721" s="108" t="s">
        <v>4383</v>
      </c>
      <c r="C6721" s="108" t="s">
        <v>4383</v>
      </c>
      <c r="D6721" s="107">
        <v>99999</v>
      </c>
      <c r="E6721" s="108" t="s">
        <v>110</v>
      </c>
      <c r="F6721" s="108" t="s">
        <v>679</v>
      </c>
      <c r="G6721" s="108" t="s">
        <v>846</v>
      </c>
      <c r="H6721" s="108" t="s">
        <v>847</v>
      </c>
      <c r="I6721" s="108" t="s">
        <v>847</v>
      </c>
      <c r="J6721" s="109">
        <v>23175.047999999999</v>
      </c>
      <c r="K6721" s="107">
        <v>2020</v>
      </c>
      <c r="L6721" s="98"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98" t="b">
        <f t="shared" si="104"/>
        <v>1</v>
      </c>
    </row>
    <row r="6722" spans="1:13">
      <c r="A6722" s="107">
        <v>99999</v>
      </c>
      <c r="B6722" s="108" t="s">
        <v>4383</v>
      </c>
      <c r="C6722" s="108" t="s">
        <v>4383</v>
      </c>
      <c r="D6722" s="107">
        <v>99999</v>
      </c>
      <c r="E6722" s="108" t="s">
        <v>110</v>
      </c>
      <c r="F6722" s="108" t="s">
        <v>1570</v>
      </c>
      <c r="G6722" s="108" t="s">
        <v>846</v>
      </c>
      <c r="H6722" s="108" t="s">
        <v>847</v>
      </c>
      <c r="I6722" s="108" t="s">
        <v>847</v>
      </c>
      <c r="J6722" s="109">
        <v>90462.885999999999</v>
      </c>
      <c r="K6722" s="107">
        <v>2020</v>
      </c>
      <c r="L6722" s="98"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98" t="b">
        <f t="shared" si="104"/>
        <v>0</v>
      </c>
    </row>
    <row r="6723" spans="1:13">
      <c r="A6723" s="107">
        <v>99999</v>
      </c>
      <c r="B6723" s="108" t="s">
        <v>4383</v>
      </c>
      <c r="C6723" s="108" t="s">
        <v>4383</v>
      </c>
      <c r="D6723" s="107">
        <v>99999</v>
      </c>
      <c r="E6723" s="108" t="s">
        <v>112</v>
      </c>
      <c r="F6723" s="108" t="s">
        <v>603</v>
      </c>
      <c r="G6723" s="108" t="s">
        <v>846</v>
      </c>
      <c r="H6723" s="108" t="s">
        <v>847</v>
      </c>
      <c r="I6723" s="108" t="s">
        <v>847</v>
      </c>
      <c r="J6723" s="109">
        <v>575571.09</v>
      </c>
      <c r="K6723" s="107">
        <v>2020</v>
      </c>
      <c r="L6723" s="98"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98" t="b">
        <f t="shared" si="104"/>
        <v>1</v>
      </c>
    </row>
    <row r="6724" spans="1:13">
      <c r="A6724" s="107">
        <v>99999</v>
      </c>
      <c r="B6724" s="108" t="s">
        <v>4383</v>
      </c>
      <c r="C6724" s="108" t="s">
        <v>4383</v>
      </c>
      <c r="D6724" s="107">
        <v>99999</v>
      </c>
      <c r="E6724" s="108" t="s">
        <v>112</v>
      </c>
      <c r="F6724" s="108" t="s">
        <v>679</v>
      </c>
      <c r="G6724" s="108" t="s">
        <v>846</v>
      </c>
      <c r="H6724" s="108" t="s">
        <v>847</v>
      </c>
      <c r="I6724" s="108" t="s">
        <v>847</v>
      </c>
      <c r="J6724" s="109">
        <v>10803802</v>
      </c>
      <c r="K6724" s="107">
        <v>2020</v>
      </c>
      <c r="L6724" s="98"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98" t="b">
        <f t="shared" si="104"/>
        <v>1</v>
      </c>
    </row>
    <row r="6725" spans="1:13">
      <c r="A6725" s="107">
        <v>99999</v>
      </c>
      <c r="B6725" s="108" t="s">
        <v>4383</v>
      </c>
      <c r="C6725" s="108" t="s">
        <v>4383</v>
      </c>
      <c r="D6725" s="107">
        <v>99999</v>
      </c>
      <c r="E6725" s="108" t="s">
        <v>115</v>
      </c>
      <c r="F6725" s="108" t="s">
        <v>603</v>
      </c>
      <c r="G6725" s="108" t="s">
        <v>846</v>
      </c>
      <c r="H6725" s="108" t="s">
        <v>847</v>
      </c>
      <c r="I6725" s="108" t="s">
        <v>847</v>
      </c>
      <c r="J6725" s="109">
        <v>184419.34</v>
      </c>
      <c r="K6725" s="107">
        <v>2020</v>
      </c>
      <c r="L6725" s="98"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98" t="b">
        <f t="shared" si="104"/>
        <v>1</v>
      </c>
    </row>
    <row r="6726" spans="1:13">
      <c r="A6726" s="107">
        <v>99999</v>
      </c>
      <c r="B6726" s="108" t="s">
        <v>4383</v>
      </c>
      <c r="C6726" s="108" t="s">
        <v>4383</v>
      </c>
      <c r="D6726" s="107">
        <v>99999</v>
      </c>
      <c r="E6726" s="108" t="s">
        <v>115</v>
      </c>
      <c r="F6726" s="108" t="s">
        <v>679</v>
      </c>
      <c r="G6726" s="108" t="s">
        <v>846</v>
      </c>
      <c r="H6726" s="108" t="s">
        <v>847</v>
      </c>
      <c r="I6726" s="108" t="s">
        <v>847</v>
      </c>
      <c r="J6726" s="109">
        <v>3847837.6</v>
      </c>
      <c r="K6726" s="107">
        <v>2020</v>
      </c>
      <c r="L6726" s="98"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98" t="b">
        <f t="shared" si="104"/>
        <v>1</v>
      </c>
    </row>
    <row r="6727" spans="1:13">
      <c r="A6727" s="107">
        <v>99999</v>
      </c>
      <c r="B6727" s="108" t="s">
        <v>4383</v>
      </c>
      <c r="C6727" s="108" t="s">
        <v>4383</v>
      </c>
      <c r="D6727" s="107">
        <v>99999</v>
      </c>
      <c r="E6727" s="108" t="s">
        <v>118</v>
      </c>
      <c r="F6727" s="108" t="s">
        <v>679</v>
      </c>
      <c r="G6727" s="108" t="s">
        <v>846</v>
      </c>
      <c r="H6727" s="108" t="s">
        <v>847</v>
      </c>
      <c r="I6727" s="108" t="s">
        <v>847</v>
      </c>
      <c r="J6727" s="109">
        <v>2652728.2000000002</v>
      </c>
      <c r="K6727" s="107">
        <v>2020</v>
      </c>
      <c r="L6727" s="98"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98" t="b">
        <f t="shared" si="104"/>
        <v>1</v>
      </c>
    </row>
    <row r="6728" spans="1:13">
      <c r="A6728" s="107">
        <v>99999</v>
      </c>
      <c r="B6728" s="108" t="s">
        <v>4383</v>
      </c>
      <c r="C6728" s="108" t="s">
        <v>4383</v>
      </c>
      <c r="D6728" s="107">
        <v>99999</v>
      </c>
      <c r="E6728" s="108" t="s">
        <v>121</v>
      </c>
      <c r="F6728" s="108" t="s">
        <v>679</v>
      </c>
      <c r="G6728" s="108" t="s">
        <v>846</v>
      </c>
      <c r="H6728" s="108" t="s">
        <v>847</v>
      </c>
      <c r="I6728" s="108" t="s">
        <v>847</v>
      </c>
      <c r="J6728" s="109">
        <v>69736.288</v>
      </c>
      <c r="K6728" s="107">
        <v>2020</v>
      </c>
      <c r="L6728" s="98"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98"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07">
        <v>99999</v>
      </c>
      <c r="B6729" s="108" t="s">
        <v>4383</v>
      </c>
      <c r="C6729" s="108" t="s">
        <v>4383</v>
      </c>
      <c r="D6729" s="107">
        <v>99999</v>
      </c>
      <c r="E6729" s="108" t="s">
        <v>126</v>
      </c>
      <c r="F6729" s="108" t="s">
        <v>603</v>
      </c>
      <c r="G6729" s="108" t="s">
        <v>846</v>
      </c>
      <c r="H6729" s="108" t="s">
        <v>847</v>
      </c>
      <c r="I6729" s="108" t="s">
        <v>847</v>
      </c>
      <c r="J6729" s="109">
        <v>726088.82</v>
      </c>
      <c r="K6729" s="107">
        <v>2020</v>
      </c>
      <c r="L6729" s="98"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98" t="b">
        <f t="shared" si="105"/>
        <v>1</v>
      </c>
    </row>
    <row r="6730" spans="1:13">
      <c r="A6730" s="107">
        <v>99999</v>
      </c>
      <c r="B6730" s="108" t="s">
        <v>4383</v>
      </c>
      <c r="C6730" s="108" t="s">
        <v>4383</v>
      </c>
      <c r="D6730" s="107">
        <v>99999</v>
      </c>
      <c r="E6730" s="108" t="s">
        <v>126</v>
      </c>
      <c r="F6730" s="108" t="s">
        <v>679</v>
      </c>
      <c r="G6730" s="108" t="s">
        <v>846</v>
      </c>
      <c r="H6730" s="108" t="s">
        <v>847</v>
      </c>
      <c r="I6730" s="108" t="s">
        <v>847</v>
      </c>
      <c r="J6730" s="109">
        <v>664200.81000000006</v>
      </c>
      <c r="K6730" s="107">
        <v>2020</v>
      </c>
      <c r="L6730" s="98"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98" t="b">
        <f t="shared" si="105"/>
        <v>1</v>
      </c>
    </row>
    <row r="6731" spans="1:13">
      <c r="A6731" s="107">
        <v>99999</v>
      </c>
      <c r="B6731" s="108" t="s">
        <v>4383</v>
      </c>
      <c r="C6731" s="108" t="s">
        <v>4383</v>
      </c>
      <c r="D6731" s="107">
        <v>99999</v>
      </c>
      <c r="E6731" s="108" t="s">
        <v>129</v>
      </c>
      <c r="F6731" s="108" t="s">
        <v>679</v>
      </c>
      <c r="G6731" s="108" t="s">
        <v>846</v>
      </c>
      <c r="H6731" s="108" t="s">
        <v>847</v>
      </c>
      <c r="I6731" s="108" t="s">
        <v>847</v>
      </c>
      <c r="J6731" s="109">
        <v>54463.733</v>
      </c>
      <c r="K6731" s="107">
        <v>2020</v>
      </c>
      <c r="L6731" s="98"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98" t="b">
        <f t="shared" si="105"/>
        <v>1</v>
      </c>
    </row>
    <row r="6732" spans="1:13">
      <c r="A6732" s="107">
        <v>99999</v>
      </c>
      <c r="B6732" s="108" t="s">
        <v>4383</v>
      </c>
      <c r="C6732" s="108" t="s">
        <v>4383</v>
      </c>
      <c r="D6732" s="107">
        <v>99999</v>
      </c>
      <c r="E6732" s="108" t="s">
        <v>132</v>
      </c>
      <c r="F6732" s="108" t="s">
        <v>603</v>
      </c>
      <c r="G6732" s="108" t="s">
        <v>846</v>
      </c>
      <c r="H6732" s="108" t="s">
        <v>847</v>
      </c>
      <c r="I6732" s="108" t="s">
        <v>847</v>
      </c>
      <c r="J6732" s="109">
        <v>254245.07</v>
      </c>
      <c r="K6732" s="107">
        <v>2020</v>
      </c>
      <c r="L6732" s="98"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98" t="b">
        <f t="shared" si="105"/>
        <v>1</v>
      </c>
    </row>
    <row r="6733" spans="1:13">
      <c r="A6733" s="107">
        <v>99999</v>
      </c>
      <c r="B6733" s="108" t="s">
        <v>4383</v>
      </c>
      <c r="C6733" s="108" t="s">
        <v>4383</v>
      </c>
      <c r="D6733" s="107">
        <v>99999</v>
      </c>
      <c r="E6733" s="108" t="s">
        <v>132</v>
      </c>
      <c r="F6733" s="108" t="s">
        <v>679</v>
      </c>
      <c r="G6733" s="108" t="s">
        <v>846</v>
      </c>
      <c r="H6733" s="108" t="s">
        <v>847</v>
      </c>
      <c r="I6733" s="108" t="s">
        <v>847</v>
      </c>
      <c r="J6733" s="109">
        <v>31246832</v>
      </c>
      <c r="K6733" s="107">
        <v>2020</v>
      </c>
      <c r="L6733" s="98"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98" t="b">
        <f t="shared" si="105"/>
        <v>1</v>
      </c>
    </row>
    <row r="6734" spans="1:13">
      <c r="A6734" s="107">
        <v>99999</v>
      </c>
      <c r="B6734" s="108" t="s">
        <v>4383</v>
      </c>
      <c r="C6734" s="108" t="s">
        <v>4383</v>
      </c>
      <c r="D6734" s="107">
        <v>99999</v>
      </c>
      <c r="E6734" s="108" t="s">
        <v>132</v>
      </c>
      <c r="F6734" s="108" t="s">
        <v>1454</v>
      </c>
      <c r="G6734" s="108" t="s">
        <v>846</v>
      </c>
      <c r="H6734" s="108" t="s">
        <v>847</v>
      </c>
      <c r="I6734" s="108" t="s">
        <v>847</v>
      </c>
      <c r="J6734" s="109">
        <v>6124.3320000000003</v>
      </c>
      <c r="K6734" s="107">
        <v>2020</v>
      </c>
      <c r="L6734" s="98"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98" t="b">
        <f t="shared" si="105"/>
        <v>0</v>
      </c>
    </row>
    <row r="6735" spans="1:13">
      <c r="A6735" s="107">
        <v>99999</v>
      </c>
      <c r="B6735" s="108" t="s">
        <v>4383</v>
      </c>
      <c r="C6735" s="108" t="s">
        <v>4383</v>
      </c>
      <c r="D6735" s="107">
        <v>99999</v>
      </c>
      <c r="E6735" s="108" t="s">
        <v>132</v>
      </c>
      <c r="F6735" s="108" t="s">
        <v>1570</v>
      </c>
      <c r="G6735" s="108" t="s">
        <v>846</v>
      </c>
      <c r="H6735" s="108" t="s">
        <v>847</v>
      </c>
      <c r="I6735" s="108" t="s">
        <v>847</v>
      </c>
      <c r="J6735" s="109">
        <v>8321.3150000000005</v>
      </c>
      <c r="K6735" s="107">
        <v>2020</v>
      </c>
      <c r="L6735" s="98"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98" t="b">
        <f t="shared" si="105"/>
        <v>0</v>
      </c>
    </row>
    <row r="6736" spans="1:13">
      <c r="A6736" s="107">
        <v>99999</v>
      </c>
      <c r="B6736" s="108" t="s">
        <v>4383</v>
      </c>
      <c r="C6736" s="108" t="s">
        <v>4383</v>
      </c>
      <c r="D6736" s="107">
        <v>99999</v>
      </c>
      <c r="E6736" s="108" t="s">
        <v>134</v>
      </c>
      <c r="F6736" s="108" t="s">
        <v>679</v>
      </c>
      <c r="G6736" s="108" t="s">
        <v>846</v>
      </c>
      <c r="H6736" s="108" t="s">
        <v>847</v>
      </c>
      <c r="I6736" s="108" t="s">
        <v>847</v>
      </c>
      <c r="J6736" s="109">
        <v>2806.2849999999999</v>
      </c>
      <c r="K6736" s="107">
        <v>2020</v>
      </c>
      <c r="L6736" s="98"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98" t="b">
        <f t="shared" si="105"/>
        <v>1</v>
      </c>
    </row>
    <row r="6737" spans="1:13">
      <c r="A6737" s="107">
        <v>99999</v>
      </c>
      <c r="B6737" s="108" t="s">
        <v>4383</v>
      </c>
      <c r="C6737" s="108" t="s">
        <v>4383</v>
      </c>
      <c r="D6737" s="107">
        <v>99999</v>
      </c>
      <c r="E6737" s="108" t="s">
        <v>143</v>
      </c>
      <c r="F6737" s="108" t="s">
        <v>603</v>
      </c>
      <c r="G6737" s="108" t="s">
        <v>846</v>
      </c>
      <c r="H6737" s="108" t="s">
        <v>847</v>
      </c>
      <c r="I6737" s="108" t="s">
        <v>847</v>
      </c>
      <c r="J6737" s="109">
        <v>2132961.1</v>
      </c>
      <c r="K6737" s="107">
        <v>2020</v>
      </c>
      <c r="L6737" s="98"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98" t="b">
        <f t="shared" si="105"/>
        <v>1</v>
      </c>
    </row>
    <row r="6738" spans="1:13">
      <c r="A6738" s="107">
        <v>99999</v>
      </c>
      <c r="B6738" s="108" t="s">
        <v>4383</v>
      </c>
      <c r="C6738" s="108" t="s">
        <v>4383</v>
      </c>
      <c r="D6738" s="107">
        <v>99999</v>
      </c>
      <c r="E6738" s="108" t="s">
        <v>143</v>
      </c>
      <c r="F6738" s="108" t="s">
        <v>679</v>
      </c>
      <c r="G6738" s="108" t="s">
        <v>846</v>
      </c>
      <c r="H6738" s="108" t="s">
        <v>847</v>
      </c>
      <c r="I6738" s="108" t="s">
        <v>847</v>
      </c>
      <c r="J6738" s="109">
        <v>2815672.7</v>
      </c>
      <c r="K6738" s="107">
        <v>2020</v>
      </c>
      <c r="L6738" s="98"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98" t="b">
        <f t="shared" si="105"/>
        <v>1</v>
      </c>
    </row>
    <row r="6739" spans="1:13">
      <c r="A6739" s="107">
        <v>99999</v>
      </c>
      <c r="B6739" s="108" t="s">
        <v>4383</v>
      </c>
      <c r="C6739" s="108" t="s">
        <v>4383</v>
      </c>
      <c r="D6739" s="107">
        <v>99999</v>
      </c>
      <c r="E6739" s="108" t="s">
        <v>148</v>
      </c>
      <c r="F6739" s="108" t="s">
        <v>603</v>
      </c>
      <c r="G6739" s="108" t="s">
        <v>846</v>
      </c>
      <c r="H6739" s="108" t="s">
        <v>847</v>
      </c>
      <c r="I6739" s="108" t="s">
        <v>847</v>
      </c>
      <c r="J6739" s="109">
        <v>217050.23</v>
      </c>
      <c r="K6739" s="107">
        <v>2020</v>
      </c>
      <c r="L6739" s="98"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98" t="b">
        <f t="shared" si="105"/>
        <v>1</v>
      </c>
    </row>
    <row r="6740" spans="1:13">
      <c r="A6740" s="107">
        <v>99999</v>
      </c>
      <c r="B6740" s="108" t="s">
        <v>4383</v>
      </c>
      <c r="C6740" s="108" t="s">
        <v>4383</v>
      </c>
      <c r="D6740" s="107">
        <v>99999</v>
      </c>
      <c r="E6740" s="108" t="s">
        <v>148</v>
      </c>
      <c r="F6740" s="108" t="s">
        <v>679</v>
      </c>
      <c r="G6740" s="108" t="s">
        <v>846</v>
      </c>
      <c r="H6740" s="108" t="s">
        <v>847</v>
      </c>
      <c r="I6740" s="108" t="s">
        <v>847</v>
      </c>
      <c r="J6740" s="109">
        <v>70079.474000000002</v>
      </c>
      <c r="K6740" s="107">
        <v>2020</v>
      </c>
      <c r="L6740" s="98"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98" t="b">
        <f t="shared" si="105"/>
        <v>1</v>
      </c>
    </row>
    <row r="6741" spans="1:13">
      <c r="A6741" s="107">
        <v>99999</v>
      </c>
      <c r="B6741" s="108" t="s">
        <v>4383</v>
      </c>
      <c r="C6741" s="108" t="s">
        <v>4383</v>
      </c>
      <c r="D6741" s="107">
        <v>99999</v>
      </c>
      <c r="E6741" s="108" t="s">
        <v>148</v>
      </c>
      <c r="F6741" s="108" t="s">
        <v>1454</v>
      </c>
      <c r="G6741" s="108" t="s">
        <v>846</v>
      </c>
      <c r="H6741" s="108" t="s">
        <v>847</v>
      </c>
      <c r="I6741" s="108" t="s">
        <v>847</v>
      </c>
      <c r="J6741" s="109">
        <v>25119.082999999999</v>
      </c>
      <c r="K6741" s="107">
        <v>2020</v>
      </c>
      <c r="L6741" s="98"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98" t="b">
        <f t="shared" si="105"/>
        <v>0</v>
      </c>
    </row>
    <row r="6742" spans="1:13">
      <c r="A6742" s="107">
        <v>99999</v>
      </c>
      <c r="B6742" s="108" t="s">
        <v>4383</v>
      </c>
      <c r="C6742" s="108" t="s">
        <v>4383</v>
      </c>
      <c r="D6742" s="107">
        <v>99999</v>
      </c>
      <c r="E6742" s="108" t="s">
        <v>151</v>
      </c>
      <c r="F6742" s="108" t="s">
        <v>603</v>
      </c>
      <c r="G6742" s="108" t="s">
        <v>846</v>
      </c>
      <c r="H6742" s="108" t="s">
        <v>847</v>
      </c>
      <c r="I6742" s="108" t="s">
        <v>847</v>
      </c>
      <c r="J6742" s="109">
        <v>2044406.3</v>
      </c>
      <c r="K6742" s="107">
        <v>2020</v>
      </c>
      <c r="L6742" s="98"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98" t="b">
        <f t="shared" si="105"/>
        <v>1</v>
      </c>
    </row>
    <row r="6743" spans="1:13">
      <c r="A6743" s="107">
        <v>99999</v>
      </c>
      <c r="B6743" s="108" t="s">
        <v>4383</v>
      </c>
      <c r="C6743" s="108" t="s">
        <v>4383</v>
      </c>
      <c r="D6743" s="107">
        <v>99999</v>
      </c>
      <c r="E6743" s="108" t="s">
        <v>151</v>
      </c>
      <c r="F6743" s="108" t="s">
        <v>679</v>
      </c>
      <c r="G6743" s="108" t="s">
        <v>846</v>
      </c>
      <c r="H6743" s="108" t="s">
        <v>847</v>
      </c>
      <c r="I6743" s="108" t="s">
        <v>847</v>
      </c>
      <c r="J6743" s="109">
        <v>961699.72</v>
      </c>
      <c r="K6743" s="107">
        <v>2020</v>
      </c>
      <c r="L6743" s="98"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98"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codeName="Sheet14">
    <tabColor theme="5" tint="-0.249977111117893"/>
  </sheetPr>
  <dimension ref="A1:J48"/>
  <sheetViews>
    <sheetView workbookViewId="0"/>
  </sheetViews>
  <sheetFormatPr defaultColWidth="7.875" defaultRowHeight="15"/>
  <cols>
    <col min="1" max="1" width="7.875" style="97"/>
    <col min="2" max="2" width="31.625" style="97" customWidth="1"/>
    <col min="3" max="3" width="7.875" style="97"/>
    <col min="4" max="4" width="11.5" style="97" customWidth="1"/>
    <col min="5" max="5" width="27.125" style="97" customWidth="1"/>
    <col min="6" max="6" width="18.875" style="97" customWidth="1"/>
    <col min="7" max="9" width="7.875" style="97"/>
    <col min="10" max="10" width="18.125" style="97" bestFit="1" customWidth="1"/>
    <col min="11" max="16384" width="7.875" style="97"/>
  </cols>
  <sheetData>
    <row r="1" spans="1:10">
      <c r="A1" s="110" t="s">
        <v>4387</v>
      </c>
      <c r="B1" s="110"/>
      <c r="D1" s="111" t="s">
        <v>4388</v>
      </c>
      <c r="H1" s="111" t="s">
        <v>4389</v>
      </c>
    </row>
    <row r="2" spans="1:10" ht="15.75" thickBot="1">
      <c r="A2" s="112"/>
      <c r="B2" s="112"/>
    </row>
    <row r="3" spans="1:10" ht="39" thickBot="1">
      <c r="A3" s="113" t="s">
        <v>4390</v>
      </c>
      <c r="B3" s="114" t="s">
        <v>4391</v>
      </c>
      <c r="D3" s="115" t="s">
        <v>4392</v>
      </c>
      <c r="E3" s="115" t="s">
        <v>4393</v>
      </c>
      <c r="F3" s="116" t="s">
        <v>4394</v>
      </c>
      <c r="H3" s="115" t="s">
        <v>4395</v>
      </c>
      <c r="I3" s="115" t="s">
        <v>4396</v>
      </c>
      <c r="J3" s="116" t="s">
        <v>599</v>
      </c>
    </row>
    <row r="4" spans="1:10" ht="26.25" thickBot="1">
      <c r="A4" s="117" t="s">
        <v>725</v>
      </c>
      <c r="B4" s="118" t="s">
        <v>4397</v>
      </c>
      <c r="D4" s="119" t="s">
        <v>1294</v>
      </c>
      <c r="E4" s="120" t="s">
        <v>4398</v>
      </c>
      <c r="F4" s="121" t="s">
        <v>494</v>
      </c>
      <c r="H4" s="119" t="s">
        <v>604</v>
      </c>
      <c r="I4" s="119" t="s">
        <v>16</v>
      </c>
      <c r="J4" s="122" t="s">
        <v>488</v>
      </c>
    </row>
    <row r="5" spans="1:10" ht="15.75" thickBot="1">
      <c r="A5" s="117" t="s">
        <v>4384</v>
      </c>
      <c r="B5" s="118" t="s">
        <v>4399</v>
      </c>
      <c r="D5" s="119" t="s">
        <v>933</v>
      </c>
      <c r="E5" s="120" t="s">
        <v>4400</v>
      </c>
      <c r="F5" s="121" t="s">
        <v>487</v>
      </c>
      <c r="H5" s="119" t="s">
        <v>604</v>
      </c>
      <c r="I5" s="119" t="s">
        <v>4401</v>
      </c>
      <c r="J5" s="122" t="s">
        <v>488</v>
      </c>
    </row>
    <row r="6" spans="1:10" ht="26.25" thickBot="1">
      <c r="A6" s="117" t="s">
        <v>2840</v>
      </c>
      <c r="B6" s="118" t="s">
        <v>4402</v>
      </c>
      <c r="D6" s="119" t="s">
        <v>961</v>
      </c>
      <c r="E6" s="120" t="s">
        <v>4403</v>
      </c>
      <c r="F6" s="121" t="s">
        <v>4404</v>
      </c>
      <c r="H6" s="119" t="s">
        <v>604</v>
      </c>
      <c r="I6" s="119" t="s">
        <v>4384</v>
      </c>
      <c r="J6" s="123" t="s">
        <v>4404</v>
      </c>
    </row>
    <row r="7" spans="1:10" ht="15.75" thickBot="1">
      <c r="A7" s="117" t="s">
        <v>4385</v>
      </c>
      <c r="B7" s="118" t="s">
        <v>4405</v>
      </c>
      <c r="D7" s="119" t="s">
        <v>606</v>
      </c>
      <c r="E7" s="120" t="s">
        <v>4406</v>
      </c>
      <c r="F7" s="121" t="s">
        <v>487</v>
      </c>
      <c r="H7" s="119" t="s">
        <v>604</v>
      </c>
      <c r="I7" s="119" t="s">
        <v>644</v>
      </c>
      <c r="J7" s="122" t="s">
        <v>488</v>
      </c>
    </row>
    <row r="8" spans="1:10" ht="26.25" thickBot="1">
      <c r="A8" s="117" t="s">
        <v>635</v>
      </c>
      <c r="B8" s="118" t="s">
        <v>4407</v>
      </c>
      <c r="D8" s="119" t="s">
        <v>1463</v>
      </c>
      <c r="E8" s="120" t="s">
        <v>4408</v>
      </c>
      <c r="F8" s="121" t="s">
        <v>494</v>
      </c>
      <c r="H8" s="119" t="s">
        <v>604</v>
      </c>
      <c r="I8" s="119" t="s">
        <v>24</v>
      </c>
      <c r="J8" s="122" t="s">
        <v>488</v>
      </c>
    </row>
    <row r="9" spans="1:10" ht="26.25" thickBot="1">
      <c r="A9" s="117" t="s">
        <v>4409</v>
      </c>
      <c r="B9" s="118" t="s">
        <v>4410</v>
      </c>
      <c r="D9" s="119" t="s">
        <v>4411</v>
      </c>
      <c r="E9" s="120" t="s">
        <v>4412</v>
      </c>
      <c r="F9" s="121" t="s">
        <v>490</v>
      </c>
      <c r="H9" s="119" t="s">
        <v>604</v>
      </c>
      <c r="I9" s="119" t="s">
        <v>3287</v>
      </c>
      <c r="J9" s="123" t="s">
        <v>4404</v>
      </c>
    </row>
    <row r="10" spans="1:10" ht="39" thickBot="1">
      <c r="A10" s="119" t="s">
        <v>605</v>
      </c>
      <c r="B10" s="120" t="s">
        <v>4413</v>
      </c>
      <c r="D10" s="119" t="s">
        <v>612</v>
      </c>
      <c r="E10" s="120" t="s">
        <v>4414</v>
      </c>
      <c r="F10" s="121" t="s">
        <v>496</v>
      </c>
      <c r="H10" s="119" t="s">
        <v>604</v>
      </c>
      <c r="I10" s="119" t="s">
        <v>611</v>
      </c>
      <c r="J10" s="122" t="s">
        <v>497</v>
      </c>
    </row>
    <row r="11" spans="1:10" ht="39" thickBot="1">
      <c r="A11" s="117" t="s">
        <v>611</v>
      </c>
      <c r="B11" s="118" t="s">
        <v>4415</v>
      </c>
      <c r="D11" s="119" t="s">
        <v>700</v>
      </c>
      <c r="E11" s="120" t="s">
        <v>528</v>
      </c>
      <c r="F11" s="121" t="s">
        <v>495</v>
      </c>
      <c r="H11" s="119" t="s">
        <v>604</v>
      </c>
      <c r="I11" s="119" t="s">
        <v>649</v>
      </c>
      <c r="J11" s="122" t="s">
        <v>497</v>
      </c>
    </row>
    <row r="12" spans="1:10" ht="26.25" thickBot="1">
      <c r="A12" s="117" t="s">
        <v>649</v>
      </c>
      <c r="B12" s="118" t="s">
        <v>4416</v>
      </c>
      <c r="D12" s="119" t="s">
        <v>850</v>
      </c>
      <c r="E12" s="120" t="s">
        <v>4417</v>
      </c>
      <c r="F12" s="121" t="s">
        <v>496</v>
      </c>
      <c r="H12" s="119" t="s">
        <v>604</v>
      </c>
      <c r="I12" s="119" t="s">
        <v>1694</v>
      </c>
      <c r="J12" s="123" t="s">
        <v>4404</v>
      </c>
    </row>
    <row r="13" spans="1:10" ht="15.75" thickBot="1">
      <c r="A13" s="117" t="s">
        <v>16</v>
      </c>
      <c r="B13" s="118" t="s">
        <v>4418</v>
      </c>
      <c r="D13" s="119" t="s">
        <v>782</v>
      </c>
      <c r="E13" s="120" t="s">
        <v>4419</v>
      </c>
      <c r="F13" s="121" t="s">
        <v>4404</v>
      </c>
      <c r="H13" s="119" t="s">
        <v>604</v>
      </c>
      <c r="I13" s="124" t="s">
        <v>605</v>
      </c>
      <c r="J13" s="122" t="s">
        <v>497</v>
      </c>
    </row>
    <row r="14" spans="1:10" ht="26.25" thickBot="1">
      <c r="A14" s="117" t="s">
        <v>24</v>
      </c>
      <c r="B14" s="118" t="s">
        <v>4420</v>
      </c>
      <c r="D14" s="119" t="s">
        <v>650</v>
      </c>
      <c r="E14" s="120" t="s">
        <v>4421</v>
      </c>
      <c r="F14" s="121" t="s">
        <v>494</v>
      </c>
      <c r="H14" s="119" t="s">
        <v>636</v>
      </c>
      <c r="I14" s="124" t="s">
        <v>664</v>
      </c>
      <c r="J14" s="122" t="s">
        <v>490</v>
      </c>
    </row>
    <row r="15" spans="1:10" ht="39" thickBot="1">
      <c r="A15" s="117" t="s">
        <v>644</v>
      </c>
      <c r="B15" s="118" t="s">
        <v>4422</v>
      </c>
      <c r="D15" s="119" t="s">
        <v>619</v>
      </c>
      <c r="E15" s="120" t="s">
        <v>4423</v>
      </c>
      <c r="F15" s="121" t="s">
        <v>498</v>
      </c>
      <c r="H15" s="119" t="s">
        <v>636</v>
      </c>
      <c r="I15" s="124" t="s">
        <v>635</v>
      </c>
      <c r="J15" s="122" t="s">
        <v>4404</v>
      </c>
    </row>
    <row r="16" spans="1:10" ht="51.75" thickBot="1">
      <c r="A16" s="119" t="s">
        <v>4401</v>
      </c>
      <c r="B16" s="120" t="s">
        <v>4424</v>
      </c>
      <c r="D16" s="119" t="s">
        <v>726</v>
      </c>
      <c r="E16" s="120" t="s">
        <v>4425</v>
      </c>
      <c r="F16" s="121" t="s">
        <v>4404</v>
      </c>
      <c r="H16" s="119" t="s">
        <v>662</v>
      </c>
      <c r="I16" s="119" t="s">
        <v>661</v>
      </c>
      <c r="J16" s="122" t="s">
        <v>4426</v>
      </c>
    </row>
    <row r="17" spans="1:10" ht="15.75" thickBot="1">
      <c r="A17" s="117" t="s">
        <v>4427</v>
      </c>
      <c r="B17" s="118" t="s">
        <v>4428</v>
      </c>
      <c r="D17" s="119" t="s">
        <v>980</v>
      </c>
      <c r="E17" s="120" t="s">
        <v>4429</v>
      </c>
      <c r="F17" s="121" t="s">
        <v>502</v>
      </c>
      <c r="H17" s="119" t="s">
        <v>662</v>
      </c>
      <c r="I17" s="124" t="s">
        <v>605</v>
      </c>
      <c r="J17" s="121" t="s">
        <v>493</v>
      </c>
    </row>
    <row r="18" spans="1:10" ht="26.25" thickBot="1">
      <c r="A18" s="117" t="s">
        <v>4430</v>
      </c>
      <c r="B18" s="118" t="s">
        <v>4431</v>
      </c>
      <c r="D18" s="119" t="s">
        <v>981</v>
      </c>
      <c r="E18" s="120" t="s">
        <v>4432</v>
      </c>
      <c r="F18" s="121" t="s">
        <v>502</v>
      </c>
      <c r="H18" s="119" t="s">
        <v>847</v>
      </c>
      <c r="I18" s="119" t="s">
        <v>846</v>
      </c>
      <c r="J18" s="122" t="s">
        <v>491</v>
      </c>
    </row>
    <row r="19" spans="1:10" ht="26.25" thickBot="1">
      <c r="A19" s="117" t="s">
        <v>4433</v>
      </c>
      <c r="B19" s="118" t="s">
        <v>4434</v>
      </c>
      <c r="D19" s="119" t="s">
        <v>4435</v>
      </c>
      <c r="E19" s="120" t="s">
        <v>4436</v>
      </c>
      <c r="F19" s="121" t="s">
        <v>502</v>
      </c>
      <c r="H19" s="119" t="s">
        <v>847</v>
      </c>
      <c r="I19" s="119" t="s">
        <v>3165</v>
      </c>
      <c r="J19" s="121" t="s">
        <v>499</v>
      </c>
    </row>
    <row r="20" spans="1:10" ht="39" thickBot="1">
      <c r="A20" s="117" t="s">
        <v>664</v>
      </c>
      <c r="B20" s="118" t="s">
        <v>4437</v>
      </c>
      <c r="D20" s="119" t="s">
        <v>559</v>
      </c>
      <c r="E20" s="120" t="s">
        <v>4438</v>
      </c>
      <c r="F20" s="121" t="s">
        <v>4404</v>
      </c>
    </row>
    <row r="21" spans="1:10" ht="39" thickBot="1">
      <c r="A21" s="117" t="s">
        <v>2057</v>
      </c>
      <c r="B21" s="118" t="s">
        <v>4439</v>
      </c>
      <c r="D21" s="119" t="s">
        <v>604</v>
      </c>
      <c r="E21" s="120" t="s">
        <v>513</v>
      </c>
      <c r="F21" s="121" t="s">
        <v>4440</v>
      </c>
      <c r="H21" s="125" t="s">
        <v>4441</v>
      </c>
    </row>
    <row r="22" spans="1:10" ht="26.25" thickBot="1">
      <c r="A22" s="117" t="s">
        <v>661</v>
      </c>
      <c r="B22" s="118" t="s">
        <v>4442</v>
      </c>
      <c r="D22" s="119" t="s">
        <v>616</v>
      </c>
      <c r="E22" s="120" t="s">
        <v>4443</v>
      </c>
      <c r="F22" s="121" t="s">
        <v>489</v>
      </c>
    </row>
    <row r="23" spans="1:10" ht="39" thickBot="1">
      <c r="A23" s="117" t="s">
        <v>846</v>
      </c>
      <c r="B23" s="118" t="s">
        <v>4444</v>
      </c>
      <c r="D23" s="119" t="s">
        <v>688</v>
      </c>
      <c r="E23" s="120" t="s">
        <v>4445</v>
      </c>
      <c r="F23" s="121" t="s">
        <v>494</v>
      </c>
    </row>
    <row r="24" spans="1:10" ht="64.5" thickBot="1">
      <c r="A24" s="117" t="s">
        <v>3165</v>
      </c>
      <c r="B24" s="118" t="s">
        <v>4446</v>
      </c>
      <c r="D24" s="119" t="s">
        <v>1564</v>
      </c>
      <c r="E24" s="120" t="s">
        <v>4447</v>
      </c>
      <c r="F24" s="121" t="s">
        <v>494</v>
      </c>
    </row>
    <row r="25" spans="1:10" ht="51.75" thickBot="1">
      <c r="A25" s="117" t="s">
        <v>3287</v>
      </c>
      <c r="B25" s="118" t="s">
        <v>4448</v>
      </c>
      <c r="D25" s="119" t="s">
        <v>1019</v>
      </c>
      <c r="E25" s="120" t="s">
        <v>4449</v>
      </c>
      <c r="F25" s="121" t="s">
        <v>494</v>
      </c>
    </row>
    <row r="26" spans="1:10" ht="39" thickBot="1">
      <c r="A26" s="117" t="s">
        <v>1694</v>
      </c>
      <c r="B26" s="118" t="s">
        <v>4450</v>
      </c>
      <c r="D26" s="119" t="s">
        <v>733</v>
      </c>
      <c r="E26" s="120" t="s">
        <v>4451</v>
      </c>
      <c r="F26" s="121" t="s">
        <v>4404</v>
      </c>
    </row>
    <row r="27" spans="1:10" ht="39" thickBot="1">
      <c r="D27" s="119" t="s">
        <v>727</v>
      </c>
      <c r="E27" s="120" t="s">
        <v>4452</v>
      </c>
      <c r="F27" s="121" t="s">
        <v>4404</v>
      </c>
    </row>
    <row r="28" spans="1:10" ht="15.75" thickBot="1">
      <c r="D28" s="119" t="s">
        <v>656</v>
      </c>
      <c r="E28" s="120" t="s">
        <v>4453</v>
      </c>
      <c r="F28" s="121" t="s">
        <v>496</v>
      </c>
    </row>
    <row r="29" spans="1:10" ht="15.75" thickBot="1">
      <c r="D29" s="119" t="s">
        <v>620</v>
      </c>
      <c r="E29" s="120" t="s">
        <v>4454</v>
      </c>
      <c r="F29" s="121" t="s">
        <v>4404</v>
      </c>
    </row>
    <row r="30" spans="1:10" ht="15.75" thickBot="1">
      <c r="D30" s="119" t="s">
        <v>1827</v>
      </c>
      <c r="E30" s="120" t="s">
        <v>4455</v>
      </c>
      <c r="F30" s="121" t="s">
        <v>4404</v>
      </c>
    </row>
    <row r="31" spans="1:10" ht="15.75" thickBot="1">
      <c r="D31" s="119" t="s">
        <v>628</v>
      </c>
      <c r="E31" s="120" t="s">
        <v>4456</v>
      </c>
      <c r="F31" s="121" t="s">
        <v>487</v>
      </c>
    </row>
    <row r="32" spans="1:10" ht="39" thickBot="1">
      <c r="D32" s="119" t="s">
        <v>646</v>
      </c>
      <c r="E32" s="120" t="s">
        <v>4457</v>
      </c>
      <c r="F32" s="121" t="s">
        <v>496</v>
      </c>
    </row>
    <row r="33" spans="4:6" ht="15.75" thickBot="1">
      <c r="D33" s="126" t="s">
        <v>123</v>
      </c>
      <c r="E33" s="127" t="s">
        <v>4458</v>
      </c>
      <c r="F33" s="121" t="s">
        <v>487</v>
      </c>
    </row>
    <row r="34" spans="4:6" ht="26.25" thickBot="1">
      <c r="D34" s="119" t="s">
        <v>3101</v>
      </c>
      <c r="E34" s="120" t="s">
        <v>4459</v>
      </c>
      <c r="F34" s="121" t="s">
        <v>4404</v>
      </c>
    </row>
    <row r="35" spans="4:6" ht="15.75" thickBot="1">
      <c r="D35" s="119" t="s">
        <v>878</v>
      </c>
      <c r="E35" s="120" t="s">
        <v>4460</v>
      </c>
      <c r="F35" s="121" t="s">
        <v>487</v>
      </c>
    </row>
    <row r="36" spans="4:6" ht="15.75" thickBot="1">
      <c r="D36" s="119" t="s">
        <v>1565</v>
      </c>
      <c r="E36" s="120" t="s">
        <v>4461</v>
      </c>
      <c r="F36" s="121" t="s">
        <v>494</v>
      </c>
    </row>
    <row r="37" spans="4:6" ht="15.75" thickBot="1">
      <c r="D37" s="119" t="s">
        <v>608</v>
      </c>
      <c r="E37" s="120" t="s">
        <v>4462</v>
      </c>
      <c r="F37" s="121" t="s">
        <v>487</v>
      </c>
    </row>
    <row r="38" spans="4:6" ht="15.75" thickBot="1">
      <c r="D38" s="119" t="s">
        <v>662</v>
      </c>
      <c r="E38" s="120" t="s">
        <v>4463</v>
      </c>
      <c r="F38" s="121" t="s">
        <v>4464</v>
      </c>
    </row>
    <row r="39" spans="4:6" ht="15.75" thickBot="1">
      <c r="D39" s="119" t="s">
        <v>917</v>
      </c>
      <c r="E39" s="120" t="s">
        <v>4465</v>
      </c>
      <c r="F39" s="121" t="s">
        <v>4404</v>
      </c>
    </row>
    <row r="40" spans="4:6" ht="15.75" thickBot="1">
      <c r="D40" s="119" t="s">
        <v>4466</v>
      </c>
      <c r="E40" s="120" t="s">
        <v>4467</v>
      </c>
      <c r="F40" s="121" t="s">
        <v>490</v>
      </c>
    </row>
    <row r="41" spans="4:6" ht="26.25" thickBot="1">
      <c r="D41" s="119" t="s">
        <v>636</v>
      </c>
      <c r="E41" s="120" t="s">
        <v>4468</v>
      </c>
      <c r="F41" s="121" t="s">
        <v>490</v>
      </c>
    </row>
    <row r="42" spans="4:6" ht="26.25" thickBot="1">
      <c r="D42" s="119" t="s">
        <v>861</v>
      </c>
      <c r="E42" s="120" t="s">
        <v>4469</v>
      </c>
      <c r="F42" s="121" t="s">
        <v>487</v>
      </c>
    </row>
    <row r="43" spans="4:6" ht="51.75" thickBot="1">
      <c r="D43" s="119" t="s">
        <v>4386</v>
      </c>
      <c r="E43" s="120" t="s">
        <v>4470</v>
      </c>
      <c r="F43" s="121" t="s">
        <v>494</v>
      </c>
    </row>
    <row r="44" spans="4:6" ht="51.75" thickBot="1">
      <c r="D44" s="119" t="s">
        <v>785</v>
      </c>
      <c r="E44" s="120" t="s">
        <v>4471</v>
      </c>
      <c r="F44" s="121" t="s">
        <v>494</v>
      </c>
    </row>
    <row r="45" spans="4:6" ht="15.75" thickBot="1">
      <c r="D45" s="119" t="s">
        <v>1558</v>
      </c>
      <c r="E45" s="120" t="s">
        <v>4472</v>
      </c>
      <c r="F45" s="121" t="s">
        <v>4404</v>
      </c>
    </row>
    <row r="46" spans="4:6" ht="15.75" thickBot="1">
      <c r="D46" s="119" t="s">
        <v>847</v>
      </c>
      <c r="E46" s="120" t="s">
        <v>508</v>
      </c>
      <c r="F46" s="121" t="s">
        <v>4473</v>
      </c>
    </row>
    <row r="47" spans="4:6" ht="64.5" thickBot="1">
      <c r="D47" s="119" t="s">
        <v>963</v>
      </c>
      <c r="E47" s="120" t="s">
        <v>4474</v>
      </c>
      <c r="F47" s="121" t="s">
        <v>496</v>
      </c>
    </row>
    <row r="48" spans="4:6" ht="15.75" thickBot="1">
      <c r="D48" s="119" t="s">
        <v>146</v>
      </c>
      <c r="E48" s="120" t="s">
        <v>4475</v>
      </c>
      <c r="F48" s="121" t="s">
        <v>490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19" sqref="B19"/>
    </sheetView>
  </sheetViews>
  <sheetFormatPr defaultColWidth="12.625" defaultRowHeight="15" customHeight="1"/>
  <cols>
    <col min="1" max="1" width="22.875" customWidth="1"/>
    <col min="2" max="2" width="10.625" customWidth="1"/>
    <col min="3" max="33" width="10.125" customWidth="1"/>
  </cols>
  <sheetData>
    <row r="1" spans="1:33" ht="32.1" customHeight="1">
      <c r="A1" s="62" t="s">
        <v>577</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c r="A2" s="4" t="s">
        <v>487</v>
      </c>
      <c r="B2" s="95">
        <f>'Manual Adjustment'!$B25</f>
        <v>6636528.0346296616</v>
      </c>
      <c r="C2" s="95">
        <f>B2</f>
        <v>6636528.0346296616</v>
      </c>
      <c r="D2" s="95">
        <f t="shared" ref="D2:AG10" si="0">C2</f>
        <v>6636528.0346296616</v>
      </c>
      <c r="E2" s="95">
        <f t="shared" si="0"/>
        <v>6636528.0346296616</v>
      </c>
      <c r="F2" s="95">
        <f t="shared" si="0"/>
        <v>6636528.0346296616</v>
      </c>
      <c r="G2" s="95">
        <f t="shared" si="0"/>
        <v>6636528.0346296616</v>
      </c>
      <c r="H2" s="95">
        <f t="shared" si="0"/>
        <v>6636528.0346296616</v>
      </c>
      <c r="I2" s="95">
        <f t="shared" si="0"/>
        <v>6636528.0346296616</v>
      </c>
      <c r="J2" s="95">
        <f t="shared" si="0"/>
        <v>6636528.0346296616</v>
      </c>
      <c r="K2" s="95">
        <f t="shared" si="0"/>
        <v>6636528.0346296616</v>
      </c>
      <c r="L2" s="95">
        <f t="shared" si="0"/>
        <v>6636528.0346296616</v>
      </c>
      <c r="M2" s="95">
        <f t="shared" si="0"/>
        <v>6636528.0346296616</v>
      </c>
      <c r="N2" s="95">
        <f t="shared" si="0"/>
        <v>6636528.0346296616</v>
      </c>
      <c r="O2" s="95">
        <f t="shared" si="0"/>
        <v>6636528.0346296616</v>
      </c>
      <c r="P2" s="95">
        <f t="shared" si="0"/>
        <v>6636528.0346296616</v>
      </c>
      <c r="Q2" s="95">
        <f t="shared" si="0"/>
        <v>6636528.0346296616</v>
      </c>
      <c r="R2" s="95">
        <f t="shared" si="0"/>
        <v>6636528.0346296616</v>
      </c>
      <c r="S2" s="95">
        <f t="shared" si="0"/>
        <v>6636528.0346296616</v>
      </c>
      <c r="T2" s="95">
        <f t="shared" si="0"/>
        <v>6636528.0346296616</v>
      </c>
      <c r="U2" s="95">
        <f t="shared" si="0"/>
        <v>6636528.0346296616</v>
      </c>
      <c r="V2" s="95">
        <f t="shared" si="0"/>
        <v>6636528.0346296616</v>
      </c>
      <c r="W2" s="95">
        <f t="shared" si="0"/>
        <v>6636528.0346296616</v>
      </c>
      <c r="X2" s="95">
        <f t="shared" si="0"/>
        <v>6636528.0346296616</v>
      </c>
      <c r="Y2" s="95">
        <f t="shared" si="0"/>
        <v>6636528.0346296616</v>
      </c>
      <c r="Z2" s="95">
        <f t="shared" si="0"/>
        <v>6636528.0346296616</v>
      </c>
      <c r="AA2" s="95">
        <f t="shared" si="0"/>
        <v>6636528.0346296616</v>
      </c>
      <c r="AB2" s="95">
        <f t="shared" si="0"/>
        <v>6636528.0346296616</v>
      </c>
      <c r="AC2" s="95">
        <f t="shared" si="0"/>
        <v>6636528.0346296616</v>
      </c>
      <c r="AD2" s="95">
        <f t="shared" si="0"/>
        <v>6636528.0346296616</v>
      </c>
      <c r="AE2" s="95">
        <f t="shared" si="0"/>
        <v>6636528.0346296616</v>
      </c>
      <c r="AF2" s="95">
        <f t="shared" si="0"/>
        <v>6636528.0346296616</v>
      </c>
      <c r="AG2" s="95">
        <f t="shared" si="0"/>
        <v>6636528.0346296616</v>
      </c>
    </row>
    <row r="3" spans="1:33">
      <c r="A3" s="4" t="s">
        <v>488</v>
      </c>
      <c r="B3" s="95">
        <f>'Manual Adjustment'!$B26</f>
        <v>2010194.4971764539</v>
      </c>
      <c r="C3" s="95">
        <f t="shared" ref="C3:R17" si="1">B3</f>
        <v>2010194.4971764539</v>
      </c>
      <c r="D3" s="95">
        <f t="shared" si="1"/>
        <v>2010194.4971764539</v>
      </c>
      <c r="E3" s="95">
        <f t="shared" si="1"/>
        <v>2010194.4971764539</v>
      </c>
      <c r="F3" s="95">
        <f t="shared" si="1"/>
        <v>2010194.4971764539</v>
      </c>
      <c r="G3" s="95">
        <f t="shared" si="1"/>
        <v>2010194.4971764539</v>
      </c>
      <c r="H3" s="95">
        <f t="shared" si="1"/>
        <v>2010194.4971764539</v>
      </c>
      <c r="I3" s="95">
        <f t="shared" si="1"/>
        <v>2010194.4971764539</v>
      </c>
      <c r="J3" s="95">
        <f t="shared" si="1"/>
        <v>2010194.4971764539</v>
      </c>
      <c r="K3" s="95">
        <f t="shared" si="1"/>
        <v>2010194.4971764539</v>
      </c>
      <c r="L3" s="95">
        <f t="shared" si="1"/>
        <v>2010194.4971764539</v>
      </c>
      <c r="M3" s="95">
        <f t="shared" si="1"/>
        <v>2010194.4971764539</v>
      </c>
      <c r="N3" s="95">
        <f t="shared" si="1"/>
        <v>2010194.4971764539</v>
      </c>
      <c r="O3" s="95">
        <f t="shared" si="1"/>
        <v>2010194.4971764539</v>
      </c>
      <c r="P3" s="95">
        <f t="shared" si="1"/>
        <v>2010194.4971764539</v>
      </c>
      <c r="Q3" s="95">
        <f t="shared" si="1"/>
        <v>2010194.4971764539</v>
      </c>
      <c r="R3" s="95">
        <f t="shared" si="1"/>
        <v>2010194.4971764539</v>
      </c>
      <c r="S3" s="95">
        <f t="shared" si="0"/>
        <v>2010194.4971764539</v>
      </c>
      <c r="T3" s="95">
        <f t="shared" si="0"/>
        <v>2010194.4971764539</v>
      </c>
      <c r="U3" s="95">
        <f t="shared" si="0"/>
        <v>2010194.4971764539</v>
      </c>
      <c r="V3" s="95">
        <f t="shared" si="0"/>
        <v>2010194.4971764539</v>
      </c>
      <c r="W3" s="95">
        <f t="shared" si="0"/>
        <v>2010194.4971764539</v>
      </c>
      <c r="X3" s="95">
        <f t="shared" si="0"/>
        <v>2010194.4971764539</v>
      </c>
      <c r="Y3" s="95">
        <f t="shared" si="0"/>
        <v>2010194.4971764539</v>
      </c>
      <c r="Z3" s="95">
        <f t="shared" si="0"/>
        <v>2010194.4971764539</v>
      </c>
      <c r="AA3" s="95">
        <f t="shared" si="0"/>
        <v>2010194.4971764539</v>
      </c>
      <c r="AB3" s="95">
        <f t="shared" si="0"/>
        <v>2010194.4971764539</v>
      </c>
      <c r="AC3" s="95">
        <f t="shared" si="0"/>
        <v>2010194.4971764539</v>
      </c>
      <c r="AD3" s="95">
        <f t="shared" si="0"/>
        <v>2010194.4971764539</v>
      </c>
      <c r="AE3" s="95">
        <f t="shared" si="0"/>
        <v>2010194.4971764539</v>
      </c>
      <c r="AF3" s="95">
        <f t="shared" si="0"/>
        <v>2010194.4971764539</v>
      </c>
      <c r="AG3" s="95">
        <f t="shared" si="0"/>
        <v>2010194.4971764539</v>
      </c>
    </row>
    <row r="4" spans="1:33">
      <c r="A4" s="4" t="s">
        <v>489</v>
      </c>
      <c r="B4" s="95">
        <f>'Manual Adjustment'!$B27</f>
        <v>8694252.63513197</v>
      </c>
      <c r="C4" s="95">
        <f t="shared" si="1"/>
        <v>8694252.63513197</v>
      </c>
      <c r="D4" s="95">
        <f t="shared" si="0"/>
        <v>8694252.63513197</v>
      </c>
      <c r="E4" s="95">
        <f t="shared" si="0"/>
        <v>8694252.63513197</v>
      </c>
      <c r="F4" s="95">
        <f t="shared" si="0"/>
        <v>8694252.63513197</v>
      </c>
      <c r="G4" s="95">
        <f t="shared" si="0"/>
        <v>8694252.63513197</v>
      </c>
      <c r="H4" s="95">
        <f t="shared" si="0"/>
        <v>8694252.63513197</v>
      </c>
      <c r="I4" s="95">
        <f t="shared" si="0"/>
        <v>8694252.63513197</v>
      </c>
      <c r="J4" s="95">
        <f t="shared" si="0"/>
        <v>8694252.63513197</v>
      </c>
      <c r="K4" s="95">
        <f t="shared" si="0"/>
        <v>8694252.63513197</v>
      </c>
      <c r="L4" s="95">
        <f t="shared" si="0"/>
        <v>8694252.63513197</v>
      </c>
      <c r="M4" s="95">
        <f t="shared" si="0"/>
        <v>8694252.63513197</v>
      </c>
      <c r="N4" s="95">
        <f t="shared" si="0"/>
        <v>8694252.63513197</v>
      </c>
      <c r="O4" s="95">
        <f t="shared" si="0"/>
        <v>8694252.63513197</v>
      </c>
      <c r="P4" s="95">
        <f t="shared" si="0"/>
        <v>8694252.63513197</v>
      </c>
      <c r="Q4" s="95">
        <f t="shared" si="0"/>
        <v>8694252.63513197</v>
      </c>
      <c r="R4" s="95">
        <f t="shared" si="0"/>
        <v>8694252.63513197</v>
      </c>
      <c r="S4" s="95">
        <f t="shared" si="0"/>
        <v>8694252.63513197</v>
      </c>
      <c r="T4" s="95">
        <f t="shared" si="0"/>
        <v>8694252.63513197</v>
      </c>
      <c r="U4" s="95">
        <f t="shared" si="0"/>
        <v>8694252.63513197</v>
      </c>
      <c r="V4" s="95">
        <f t="shared" si="0"/>
        <v>8694252.63513197</v>
      </c>
      <c r="W4" s="95">
        <f t="shared" si="0"/>
        <v>8694252.63513197</v>
      </c>
      <c r="X4" s="95">
        <f t="shared" si="0"/>
        <v>8694252.63513197</v>
      </c>
      <c r="Y4" s="95">
        <f t="shared" si="0"/>
        <v>8694252.63513197</v>
      </c>
      <c r="Z4" s="95">
        <f t="shared" si="0"/>
        <v>8694252.63513197</v>
      </c>
      <c r="AA4" s="95">
        <f t="shared" si="0"/>
        <v>8694252.63513197</v>
      </c>
      <c r="AB4" s="95">
        <f t="shared" si="0"/>
        <v>8694252.63513197</v>
      </c>
      <c r="AC4" s="95">
        <f t="shared" si="0"/>
        <v>8694252.63513197</v>
      </c>
      <c r="AD4" s="95">
        <f t="shared" si="0"/>
        <v>8694252.63513197</v>
      </c>
      <c r="AE4" s="95">
        <f t="shared" si="0"/>
        <v>8694252.63513197</v>
      </c>
      <c r="AF4" s="95">
        <f t="shared" si="0"/>
        <v>8694252.63513197</v>
      </c>
      <c r="AG4" s="95">
        <f t="shared" si="0"/>
        <v>8694252.63513197</v>
      </c>
    </row>
    <row r="5" spans="1:33">
      <c r="A5" s="4" t="s">
        <v>490</v>
      </c>
      <c r="B5" s="95">
        <f>'Manual Adjustment'!$B28</f>
        <v>589291.56297819258</v>
      </c>
      <c r="C5" s="95">
        <f t="shared" si="1"/>
        <v>589291.56297819258</v>
      </c>
      <c r="D5" s="95">
        <f t="shared" si="0"/>
        <v>589291.56297819258</v>
      </c>
      <c r="E5" s="95">
        <f t="shared" si="0"/>
        <v>589291.56297819258</v>
      </c>
      <c r="F5" s="95">
        <f t="shared" si="0"/>
        <v>589291.56297819258</v>
      </c>
      <c r="G5" s="95">
        <f t="shared" si="0"/>
        <v>589291.56297819258</v>
      </c>
      <c r="H5" s="95">
        <f t="shared" si="0"/>
        <v>589291.56297819258</v>
      </c>
      <c r="I5" s="95">
        <f t="shared" si="0"/>
        <v>589291.56297819258</v>
      </c>
      <c r="J5" s="95">
        <f t="shared" si="0"/>
        <v>589291.56297819258</v>
      </c>
      <c r="K5" s="95">
        <f t="shared" si="0"/>
        <v>589291.56297819258</v>
      </c>
      <c r="L5" s="95">
        <f t="shared" si="0"/>
        <v>589291.56297819258</v>
      </c>
      <c r="M5" s="95">
        <f t="shared" si="0"/>
        <v>589291.56297819258</v>
      </c>
      <c r="N5" s="95">
        <f t="shared" si="0"/>
        <v>589291.56297819258</v>
      </c>
      <c r="O5" s="95">
        <f t="shared" si="0"/>
        <v>589291.56297819258</v>
      </c>
      <c r="P5" s="95">
        <f t="shared" si="0"/>
        <v>589291.56297819258</v>
      </c>
      <c r="Q5" s="95">
        <f t="shared" si="0"/>
        <v>589291.56297819258</v>
      </c>
      <c r="R5" s="95">
        <f t="shared" si="0"/>
        <v>589291.56297819258</v>
      </c>
      <c r="S5" s="95">
        <f t="shared" si="0"/>
        <v>589291.56297819258</v>
      </c>
      <c r="T5" s="95">
        <f t="shared" si="0"/>
        <v>589291.56297819258</v>
      </c>
      <c r="U5" s="95">
        <f t="shared" si="0"/>
        <v>589291.56297819258</v>
      </c>
      <c r="V5" s="95">
        <f t="shared" si="0"/>
        <v>589291.56297819258</v>
      </c>
      <c r="W5" s="95">
        <f t="shared" si="0"/>
        <v>589291.56297819258</v>
      </c>
      <c r="X5" s="95">
        <f t="shared" si="0"/>
        <v>589291.56297819258</v>
      </c>
      <c r="Y5" s="95">
        <f t="shared" si="0"/>
        <v>589291.56297819258</v>
      </c>
      <c r="Z5" s="95">
        <f t="shared" si="0"/>
        <v>589291.56297819258</v>
      </c>
      <c r="AA5" s="95">
        <f t="shared" si="0"/>
        <v>589291.56297819258</v>
      </c>
      <c r="AB5" s="95">
        <f t="shared" si="0"/>
        <v>589291.56297819258</v>
      </c>
      <c r="AC5" s="95">
        <f t="shared" si="0"/>
        <v>589291.56297819258</v>
      </c>
      <c r="AD5" s="95">
        <f t="shared" si="0"/>
        <v>589291.56297819258</v>
      </c>
      <c r="AE5" s="95">
        <f t="shared" si="0"/>
        <v>589291.56297819258</v>
      </c>
      <c r="AF5" s="95">
        <f t="shared" si="0"/>
        <v>589291.56297819258</v>
      </c>
      <c r="AG5" s="95">
        <f t="shared" si="0"/>
        <v>589291.56297819258</v>
      </c>
    </row>
    <row r="6" spans="1:33">
      <c r="A6" s="4" t="s">
        <v>491</v>
      </c>
      <c r="B6" s="95">
        <f>'Manual Adjustment'!$B29</f>
        <v>1609694.9035468134</v>
      </c>
      <c r="C6" s="95">
        <f t="shared" si="1"/>
        <v>1609694.9035468134</v>
      </c>
      <c r="D6" s="95">
        <f t="shared" si="0"/>
        <v>1609694.9035468134</v>
      </c>
      <c r="E6" s="95">
        <f t="shared" si="0"/>
        <v>1609694.9035468134</v>
      </c>
      <c r="F6" s="95">
        <f t="shared" si="0"/>
        <v>1609694.9035468134</v>
      </c>
      <c r="G6" s="95">
        <f t="shared" si="0"/>
        <v>1609694.9035468134</v>
      </c>
      <c r="H6" s="95">
        <f t="shared" si="0"/>
        <v>1609694.9035468134</v>
      </c>
      <c r="I6" s="95">
        <f t="shared" si="0"/>
        <v>1609694.9035468134</v>
      </c>
      <c r="J6" s="95">
        <f t="shared" si="0"/>
        <v>1609694.9035468134</v>
      </c>
      <c r="K6" s="95">
        <f t="shared" si="0"/>
        <v>1609694.9035468134</v>
      </c>
      <c r="L6" s="95">
        <f t="shared" si="0"/>
        <v>1609694.9035468134</v>
      </c>
      <c r="M6" s="95">
        <f t="shared" si="0"/>
        <v>1609694.9035468134</v>
      </c>
      <c r="N6" s="95">
        <f t="shared" si="0"/>
        <v>1609694.9035468134</v>
      </c>
      <c r="O6" s="95">
        <f t="shared" si="0"/>
        <v>1609694.9035468134</v>
      </c>
      <c r="P6" s="95">
        <f t="shared" si="0"/>
        <v>1609694.9035468134</v>
      </c>
      <c r="Q6" s="95">
        <f t="shared" si="0"/>
        <v>1609694.9035468134</v>
      </c>
      <c r="R6" s="95">
        <f t="shared" si="0"/>
        <v>1609694.9035468134</v>
      </c>
      <c r="S6" s="95">
        <f t="shared" si="0"/>
        <v>1609694.9035468134</v>
      </c>
      <c r="T6" s="95">
        <f t="shared" si="0"/>
        <v>1609694.9035468134</v>
      </c>
      <c r="U6" s="95">
        <f t="shared" si="0"/>
        <v>1609694.9035468134</v>
      </c>
      <c r="V6" s="95">
        <f t="shared" si="0"/>
        <v>1609694.9035468134</v>
      </c>
      <c r="W6" s="95">
        <f t="shared" si="0"/>
        <v>1609694.9035468134</v>
      </c>
      <c r="X6" s="95">
        <f t="shared" si="0"/>
        <v>1609694.9035468134</v>
      </c>
      <c r="Y6" s="95">
        <f t="shared" si="0"/>
        <v>1609694.9035468134</v>
      </c>
      <c r="Z6" s="95">
        <f t="shared" si="0"/>
        <v>1609694.9035468134</v>
      </c>
      <c r="AA6" s="95">
        <f t="shared" si="0"/>
        <v>1609694.9035468134</v>
      </c>
      <c r="AB6" s="95">
        <f t="shared" si="0"/>
        <v>1609694.9035468134</v>
      </c>
      <c r="AC6" s="95">
        <f t="shared" si="0"/>
        <v>1609694.9035468134</v>
      </c>
      <c r="AD6" s="95">
        <f t="shared" si="0"/>
        <v>1609694.9035468134</v>
      </c>
      <c r="AE6" s="95">
        <f t="shared" si="0"/>
        <v>1609694.9035468134</v>
      </c>
      <c r="AF6" s="95">
        <f t="shared" si="0"/>
        <v>1609694.9035468134</v>
      </c>
      <c r="AG6" s="95">
        <f t="shared" si="0"/>
        <v>1609694.9035468134</v>
      </c>
    </row>
    <row r="7" spans="1:33">
      <c r="A7" s="4" t="s">
        <v>492</v>
      </c>
      <c r="B7" s="95">
        <f>'Manual Adjustment'!$B30</f>
        <v>28606.751867635317</v>
      </c>
      <c r="C7" s="95">
        <f t="shared" si="1"/>
        <v>28606.751867635317</v>
      </c>
      <c r="D7" s="95">
        <f t="shared" si="0"/>
        <v>28606.751867635317</v>
      </c>
      <c r="E7" s="95">
        <f t="shared" si="0"/>
        <v>28606.751867635317</v>
      </c>
      <c r="F7" s="95">
        <f t="shared" si="0"/>
        <v>28606.751867635317</v>
      </c>
      <c r="G7" s="95">
        <f t="shared" si="0"/>
        <v>28606.751867635317</v>
      </c>
      <c r="H7" s="95">
        <f t="shared" si="0"/>
        <v>28606.751867635317</v>
      </c>
      <c r="I7" s="95">
        <f t="shared" si="0"/>
        <v>28606.751867635317</v>
      </c>
      <c r="J7" s="95">
        <f t="shared" si="0"/>
        <v>28606.751867635317</v>
      </c>
      <c r="K7" s="95">
        <f t="shared" si="0"/>
        <v>28606.751867635317</v>
      </c>
      <c r="L7" s="95">
        <f t="shared" si="0"/>
        <v>28606.751867635317</v>
      </c>
      <c r="M7" s="95">
        <f t="shared" si="0"/>
        <v>28606.751867635317</v>
      </c>
      <c r="N7" s="95">
        <f t="shared" si="0"/>
        <v>28606.751867635317</v>
      </c>
      <c r="O7" s="95">
        <f t="shared" si="0"/>
        <v>28606.751867635317</v>
      </c>
      <c r="P7" s="95">
        <f t="shared" si="0"/>
        <v>28606.751867635317</v>
      </c>
      <c r="Q7" s="95">
        <f t="shared" si="0"/>
        <v>28606.751867635317</v>
      </c>
      <c r="R7" s="95">
        <f t="shared" si="0"/>
        <v>28606.751867635317</v>
      </c>
      <c r="S7" s="95">
        <f t="shared" si="0"/>
        <v>28606.751867635317</v>
      </c>
      <c r="T7" s="95">
        <f t="shared" si="0"/>
        <v>28606.751867635317</v>
      </c>
      <c r="U7" s="95">
        <f t="shared" si="0"/>
        <v>28606.751867635317</v>
      </c>
      <c r="V7" s="95">
        <f t="shared" si="0"/>
        <v>28606.751867635317</v>
      </c>
      <c r="W7" s="95">
        <f t="shared" si="0"/>
        <v>28606.751867635317</v>
      </c>
      <c r="X7" s="95">
        <f t="shared" si="0"/>
        <v>28606.751867635317</v>
      </c>
      <c r="Y7" s="95">
        <f t="shared" si="0"/>
        <v>28606.751867635317</v>
      </c>
      <c r="Z7" s="95">
        <f t="shared" si="0"/>
        <v>28606.751867635317</v>
      </c>
      <c r="AA7" s="95">
        <f t="shared" si="0"/>
        <v>28606.751867635317</v>
      </c>
      <c r="AB7" s="95">
        <f t="shared" si="0"/>
        <v>28606.751867635317</v>
      </c>
      <c r="AC7" s="95">
        <f t="shared" si="0"/>
        <v>28606.751867635317</v>
      </c>
      <c r="AD7" s="95">
        <f t="shared" si="0"/>
        <v>28606.751867635317</v>
      </c>
      <c r="AE7" s="95">
        <f t="shared" si="0"/>
        <v>28606.751867635317</v>
      </c>
      <c r="AF7" s="95">
        <f t="shared" si="0"/>
        <v>28606.751867635317</v>
      </c>
      <c r="AG7" s="95">
        <f t="shared" si="0"/>
        <v>28606.751867635317</v>
      </c>
    </row>
    <row r="8" spans="1:33">
      <c r="A8" s="4" t="s">
        <v>493</v>
      </c>
      <c r="B8" s="95">
        <f>'Manual Adjustment'!$B31</f>
        <v>0</v>
      </c>
      <c r="C8" s="95">
        <f t="shared" si="1"/>
        <v>0</v>
      </c>
      <c r="D8" s="95">
        <f t="shared" si="0"/>
        <v>0</v>
      </c>
      <c r="E8" s="95">
        <f t="shared" si="0"/>
        <v>0</v>
      </c>
      <c r="F8" s="95">
        <f t="shared" si="0"/>
        <v>0</v>
      </c>
      <c r="G8" s="95">
        <f t="shared" si="0"/>
        <v>0</v>
      </c>
      <c r="H8" s="95">
        <f t="shared" si="0"/>
        <v>0</v>
      </c>
      <c r="I8" s="95">
        <f t="shared" si="0"/>
        <v>0</v>
      </c>
      <c r="J8" s="95">
        <f t="shared" si="0"/>
        <v>0</v>
      </c>
      <c r="K8" s="95">
        <f t="shared" si="0"/>
        <v>0</v>
      </c>
      <c r="L8" s="95">
        <f t="shared" si="0"/>
        <v>0</v>
      </c>
      <c r="M8" s="95">
        <f t="shared" si="0"/>
        <v>0</v>
      </c>
      <c r="N8" s="95">
        <f t="shared" si="0"/>
        <v>0</v>
      </c>
      <c r="O8" s="95">
        <f t="shared" si="0"/>
        <v>0</v>
      </c>
      <c r="P8" s="95">
        <f t="shared" si="0"/>
        <v>0</v>
      </c>
      <c r="Q8" s="95">
        <f t="shared" si="0"/>
        <v>0</v>
      </c>
      <c r="R8" s="95">
        <f t="shared" si="0"/>
        <v>0</v>
      </c>
      <c r="S8" s="95">
        <f t="shared" si="0"/>
        <v>0</v>
      </c>
      <c r="T8" s="95">
        <f t="shared" si="0"/>
        <v>0</v>
      </c>
      <c r="U8" s="95">
        <f t="shared" si="0"/>
        <v>0</v>
      </c>
      <c r="V8" s="95">
        <f t="shared" si="0"/>
        <v>0</v>
      </c>
      <c r="W8" s="95">
        <f t="shared" si="0"/>
        <v>0</v>
      </c>
      <c r="X8" s="95">
        <f t="shared" si="0"/>
        <v>0</v>
      </c>
      <c r="Y8" s="95">
        <f t="shared" si="0"/>
        <v>0</v>
      </c>
      <c r="Z8" s="95">
        <f t="shared" si="0"/>
        <v>0</v>
      </c>
      <c r="AA8" s="95">
        <f t="shared" si="0"/>
        <v>0</v>
      </c>
      <c r="AB8" s="95">
        <f t="shared" si="0"/>
        <v>0</v>
      </c>
      <c r="AC8" s="95">
        <f t="shared" si="0"/>
        <v>0</v>
      </c>
      <c r="AD8" s="95">
        <f t="shared" si="0"/>
        <v>0</v>
      </c>
      <c r="AE8" s="95">
        <f t="shared" si="0"/>
        <v>0</v>
      </c>
      <c r="AF8" s="95">
        <f t="shared" si="0"/>
        <v>0</v>
      </c>
      <c r="AG8" s="95">
        <f t="shared" si="0"/>
        <v>0</v>
      </c>
    </row>
    <row r="9" spans="1:33">
      <c r="A9" s="4" t="s">
        <v>494</v>
      </c>
      <c r="B9" s="95">
        <f>'Manual Adjustment'!$B32</f>
        <v>2374.068364205727</v>
      </c>
      <c r="C9" s="95">
        <f t="shared" si="1"/>
        <v>2374.068364205727</v>
      </c>
      <c r="D9" s="95">
        <f t="shared" si="0"/>
        <v>2374.068364205727</v>
      </c>
      <c r="E9" s="95">
        <f t="shared" si="0"/>
        <v>2374.068364205727</v>
      </c>
      <c r="F9" s="95">
        <f t="shared" si="0"/>
        <v>2374.068364205727</v>
      </c>
      <c r="G9" s="95">
        <f t="shared" si="0"/>
        <v>2374.068364205727</v>
      </c>
      <c r="H9" s="95">
        <f t="shared" si="0"/>
        <v>2374.068364205727</v>
      </c>
      <c r="I9" s="95">
        <f t="shared" si="0"/>
        <v>2374.068364205727</v>
      </c>
      <c r="J9" s="95">
        <f t="shared" si="0"/>
        <v>2374.068364205727</v>
      </c>
      <c r="K9" s="95">
        <f t="shared" si="0"/>
        <v>2374.068364205727</v>
      </c>
      <c r="L9" s="95">
        <f t="shared" si="0"/>
        <v>2374.068364205727</v>
      </c>
      <c r="M9" s="95">
        <f t="shared" si="0"/>
        <v>2374.068364205727</v>
      </c>
      <c r="N9" s="95">
        <f t="shared" si="0"/>
        <v>2374.068364205727</v>
      </c>
      <c r="O9" s="95">
        <f t="shared" si="0"/>
        <v>2374.068364205727</v>
      </c>
      <c r="P9" s="95">
        <f t="shared" si="0"/>
        <v>2374.068364205727</v>
      </c>
      <c r="Q9" s="95">
        <f t="shared" si="0"/>
        <v>2374.068364205727</v>
      </c>
      <c r="R9" s="95">
        <f t="shared" si="0"/>
        <v>2374.068364205727</v>
      </c>
      <c r="S9" s="95">
        <f t="shared" si="0"/>
        <v>2374.068364205727</v>
      </c>
      <c r="T9" s="95">
        <f t="shared" si="0"/>
        <v>2374.068364205727</v>
      </c>
      <c r="U9" s="95">
        <f t="shared" si="0"/>
        <v>2374.068364205727</v>
      </c>
      <c r="V9" s="95">
        <f t="shared" si="0"/>
        <v>2374.068364205727</v>
      </c>
      <c r="W9" s="95">
        <f t="shared" si="0"/>
        <v>2374.068364205727</v>
      </c>
      <c r="X9" s="95">
        <f t="shared" si="0"/>
        <v>2374.068364205727</v>
      </c>
      <c r="Y9" s="95">
        <f t="shared" si="0"/>
        <v>2374.068364205727</v>
      </c>
      <c r="Z9" s="95">
        <f t="shared" si="0"/>
        <v>2374.068364205727</v>
      </c>
      <c r="AA9" s="95">
        <f t="shared" si="0"/>
        <v>2374.068364205727</v>
      </c>
      <c r="AB9" s="95">
        <f t="shared" si="0"/>
        <v>2374.068364205727</v>
      </c>
      <c r="AC9" s="95">
        <f t="shared" si="0"/>
        <v>2374.068364205727</v>
      </c>
      <c r="AD9" s="95">
        <f t="shared" si="0"/>
        <v>2374.068364205727</v>
      </c>
      <c r="AE9" s="95">
        <f t="shared" si="0"/>
        <v>2374.068364205727</v>
      </c>
      <c r="AF9" s="95">
        <f t="shared" si="0"/>
        <v>2374.068364205727</v>
      </c>
      <c r="AG9" s="95">
        <f t="shared" si="0"/>
        <v>2374.068364205727</v>
      </c>
    </row>
    <row r="10" spans="1:33">
      <c r="A10" s="4" t="s">
        <v>495</v>
      </c>
      <c r="B10" s="95">
        <f>'Manual Adjustment'!$B33</f>
        <v>2374.068364205727</v>
      </c>
      <c r="C10" s="95">
        <f t="shared" si="1"/>
        <v>2374.068364205727</v>
      </c>
      <c r="D10" s="95">
        <f t="shared" si="0"/>
        <v>2374.068364205727</v>
      </c>
      <c r="E10" s="95">
        <f t="shared" si="0"/>
        <v>2374.068364205727</v>
      </c>
      <c r="F10" s="95">
        <f t="shared" si="0"/>
        <v>2374.068364205727</v>
      </c>
      <c r="G10" s="95">
        <f t="shared" si="0"/>
        <v>2374.068364205727</v>
      </c>
      <c r="H10" s="95">
        <f t="shared" si="0"/>
        <v>2374.068364205727</v>
      </c>
      <c r="I10" s="95">
        <f t="shared" si="0"/>
        <v>2374.068364205727</v>
      </c>
      <c r="J10" s="95">
        <f t="shared" si="0"/>
        <v>2374.068364205727</v>
      </c>
      <c r="K10" s="95">
        <f t="shared" si="0"/>
        <v>2374.068364205727</v>
      </c>
      <c r="L10" s="95">
        <f t="shared" si="0"/>
        <v>2374.068364205727</v>
      </c>
      <c r="M10" s="95">
        <f t="shared" si="0"/>
        <v>2374.068364205727</v>
      </c>
      <c r="N10" s="95">
        <f t="shared" si="0"/>
        <v>2374.068364205727</v>
      </c>
      <c r="O10" s="95">
        <f t="shared" si="0"/>
        <v>2374.068364205727</v>
      </c>
      <c r="P10" s="95">
        <f t="shared" si="0"/>
        <v>2374.068364205727</v>
      </c>
      <c r="Q10" s="95">
        <f t="shared" si="0"/>
        <v>2374.068364205727</v>
      </c>
      <c r="R10" s="95">
        <f t="shared" si="0"/>
        <v>2374.068364205727</v>
      </c>
      <c r="S10" s="95">
        <f t="shared" si="0"/>
        <v>2374.068364205727</v>
      </c>
      <c r="T10" s="95">
        <f t="shared" si="0"/>
        <v>2374.068364205727</v>
      </c>
      <c r="U10" s="95">
        <f t="shared" si="0"/>
        <v>2374.068364205727</v>
      </c>
      <c r="V10" s="95">
        <f t="shared" si="0"/>
        <v>2374.068364205727</v>
      </c>
      <c r="W10" s="95">
        <f t="shared" si="0"/>
        <v>2374.068364205727</v>
      </c>
      <c r="X10" s="95">
        <f t="shared" si="0"/>
        <v>2374.068364205727</v>
      </c>
      <c r="Y10" s="95">
        <f t="shared" si="0"/>
        <v>2374.068364205727</v>
      </c>
      <c r="Z10" s="95">
        <f t="shared" si="0"/>
        <v>2374.068364205727</v>
      </c>
      <c r="AA10" s="95">
        <f t="shared" si="0"/>
        <v>2374.068364205727</v>
      </c>
      <c r="AB10" s="95">
        <f t="shared" si="0"/>
        <v>2374.068364205727</v>
      </c>
      <c r="AC10" s="95">
        <f t="shared" si="0"/>
        <v>2374.068364205727</v>
      </c>
      <c r="AD10" s="95">
        <f t="shared" si="0"/>
        <v>2374.068364205727</v>
      </c>
      <c r="AE10" s="95">
        <f t="shared" si="0"/>
        <v>2374.068364205727</v>
      </c>
      <c r="AF10" s="95">
        <f t="shared" si="0"/>
        <v>2374.068364205727</v>
      </c>
      <c r="AG10" s="95">
        <f t="shared" si="0"/>
        <v>2374.068364205727</v>
      </c>
    </row>
    <row r="11" spans="1:33">
      <c r="A11" s="4" t="s">
        <v>496</v>
      </c>
      <c r="B11" s="95">
        <f>'Manual Adjustment'!$B34</f>
        <v>1570.8694034611131</v>
      </c>
      <c r="C11" s="95">
        <f t="shared" si="1"/>
        <v>1570.8694034611131</v>
      </c>
      <c r="D11" s="95">
        <f t="shared" ref="D11:AG17" si="2">C11</f>
        <v>1570.8694034611131</v>
      </c>
      <c r="E11" s="95">
        <f t="shared" si="2"/>
        <v>1570.8694034611131</v>
      </c>
      <c r="F11" s="95">
        <f t="shared" si="2"/>
        <v>1570.8694034611131</v>
      </c>
      <c r="G11" s="95">
        <f t="shared" si="2"/>
        <v>1570.8694034611131</v>
      </c>
      <c r="H11" s="95">
        <f t="shared" si="2"/>
        <v>1570.8694034611131</v>
      </c>
      <c r="I11" s="95">
        <f t="shared" si="2"/>
        <v>1570.8694034611131</v>
      </c>
      <c r="J11" s="95">
        <f t="shared" si="2"/>
        <v>1570.8694034611131</v>
      </c>
      <c r="K11" s="95">
        <f t="shared" si="2"/>
        <v>1570.8694034611131</v>
      </c>
      <c r="L11" s="95">
        <f t="shared" si="2"/>
        <v>1570.8694034611131</v>
      </c>
      <c r="M11" s="95">
        <f t="shared" si="2"/>
        <v>1570.8694034611131</v>
      </c>
      <c r="N11" s="95">
        <f t="shared" si="2"/>
        <v>1570.8694034611131</v>
      </c>
      <c r="O11" s="95">
        <f t="shared" si="2"/>
        <v>1570.8694034611131</v>
      </c>
      <c r="P11" s="95">
        <f t="shared" si="2"/>
        <v>1570.8694034611131</v>
      </c>
      <c r="Q11" s="95">
        <f t="shared" si="2"/>
        <v>1570.8694034611131</v>
      </c>
      <c r="R11" s="95">
        <f t="shared" si="2"/>
        <v>1570.8694034611131</v>
      </c>
      <c r="S11" s="95">
        <f t="shared" si="2"/>
        <v>1570.8694034611131</v>
      </c>
      <c r="T11" s="95">
        <f t="shared" si="2"/>
        <v>1570.8694034611131</v>
      </c>
      <c r="U11" s="95">
        <f t="shared" si="2"/>
        <v>1570.8694034611131</v>
      </c>
      <c r="V11" s="95">
        <f t="shared" si="2"/>
        <v>1570.8694034611131</v>
      </c>
      <c r="W11" s="95">
        <f t="shared" si="2"/>
        <v>1570.8694034611131</v>
      </c>
      <c r="X11" s="95">
        <f t="shared" si="2"/>
        <v>1570.8694034611131</v>
      </c>
      <c r="Y11" s="95">
        <f t="shared" si="2"/>
        <v>1570.8694034611131</v>
      </c>
      <c r="Z11" s="95">
        <f t="shared" si="2"/>
        <v>1570.8694034611131</v>
      </c>
      <c r="AA11" s="95">
        <f t="shared" si="2"/>
        <v>1570.8694034611131</v>
      </c>
      <c r="AB11" s="95">
        <f t="shared" si="2"/>
        <v>1570.8694034611131</v>
      </c>
      <c r="AC11" s="95">
        <f t="shared" si="2"/>
        <v>1570.8694034611131</v>
      </c>
      <c r="AD11" s="95">
        <f t="shared" si="2"/>
        <v>1570.8694034611131</v>
      </c>
      <c r="AE11" s="95">
        <f t="shared" si="2"/>
        <v>1570.8694034611131</v>
      </c>
      <c r="AF11" s="95">
        <f t="shared" si="2"/>
        <v>1570.8694034611131</v>
      </c>
      <c r="AG11" s="95">
        <f t="shared" si="2"/>
        <v>1570.8694034611131</v>
      </c>
    </row>
    <row r="12" spans="1:33">
      <c r="A12" s="4" t="s">
        <v>497</v>
      </c>
      <c r="B12" s="95">
        <f>'Manual Adjustment'!$B35</f>
        <v>98165.643955795356</v>
      </c>
      <c r="C12" s="95">
        <f t="shared" si="1"/>
        <v>98165.643955795356</v>
      </c>
      <c r="D12" s="95">
        <f t="shared" si="2"/>
        <v>98165.643955795356</v>
      </c>
      <c r="E12" s="95">
        <f t="shared" si="2"/>
        <v>98165.643955795356</v>
      </c>
      <c r="F12" s="95">
        <f t="shared" si="2"/>
        <v>98165.643955795356</v>
      </c>
      <c r="G12" s="95">
        <f t="shared" si="2"/>
        <v>98165.643955795356</v>
      </c>
      <c r="H12" s="95">
        <f t="shared" si="2"/>
        <v>98165.643955795356</v>
      </c>
      <c r="I12" s="95">
        <f t="shared" si="2"/>
        <v>98165.643955795356</v>
      </c>
      <c r="J12" s="95">
        <f t="shared" si="2"/>
        <v>98165.643955795356</v>
      </c>
      <c r="K12" s="95">
        <f t="shared" si="2"/>
        <v>98165.643955795356</v>
      </c>
      <c r="L12" s="95">
        <f t="shared" si="2"/>
        <v>98165.643955795356</v>
      </c>
      <c r="M12" s="95">
        <f t="shared" si="2"/>
        <v>98165.643955795356</v>
      </c>
      <c r="N12" s="95">
        <f t="shared" si="2"/>
        <v>98165.643955795356</v>
      </c>
      <c r="O12" s="95">
        <f t="shared" si="2"/>
        <v>98165.643955795356</v>
      </c>
      <c r="P12" s="95">
        <f t="shared" si="2"/>
        <v>98165.643955795356</v>
      </c>
      <c r="Q12" s="95">
        <f t="shared" si="2"/>
        <v>98165.643955795356</v>
      </c>
      <c r="R12" s="95">
        <f t="shared" si="2"/>
        <v>98165.643955795356</v>
      </c>
      <c r="S12" s="95">
        <f t="shared" si="2"/>
        <v>98165.643955795356</v>
      </c>
      <c r="T12" s="95">
        <f t="shared" si="2"/>
        <v>98165.643955795356</v>
      </c>
      <c r="U12" s="95">
        <f t="shared" si="2"/>
        <v>98165.643955795356</v>
      </c>
      <c r="V12" s="95">
        <f t="shared" si="2"/>
        <v>98165.643955795356</v>
      </c>
      <c r="W12" s="95">
        <f t="shared" si="2"/>
        <v>98165.643955795356</v>
      </c>
      <c r="X12" s="95">
        <f t="shared" si="2"/>
        <v>98165.643955795356</v>
      </c>
      <c r="Y12" s="95">
        <f t="shared" si="2"/>
        <v>98165.643955795356</v>
      </c>
      <c r="Z12" s="95">
        <f t="shared" si="2"/>
        <v>98165.643955795356</v>
      </c>
      <c r="AA12" s="95">
        <f t="shared" si="2"/>
        <v>98165.643955795356</v>
      </c>
      <c r="AB12" s="95">
        <f t="shared" si="2"/>
        <v>98165.643955795356</v>
      </c>
      <c r="AC12" s="95">
        <f t="shared" si="2"/>
        <v>98165.643955795356</v>
      </c>
      <c r="AD12" s="95">
        <f t="shared" si="2"/>
        <v>98165.643955795356</v>
      </c>
      <c r="AE12" s="95">
        <f t="shared" si="2"/>
        <v>98165.643955795356</v>
      </c>
      <c r="AF12" s="95">
        <f t="shared" si="2"/>
        <v>98165.643955795356</v>
      </c>
      <c r="AG12" s="95">
        <f t="shared" si="2"/>
        <v>98165.643955795356</v>
      </c>
    </row>
    <row r="13" spans="1:33">
      <c r="A13" s="4" t="s">
        <v>498</v>
      </c>
      <c r="B13" s="95">
        <f>'Manual Adjustment'!$B36</f>
        <v>0</v>
      </c>
      <c r="C13" s="95">
        <f t="shared" si="1"/>
        <v>0</v>
      </c>
      <c r="D13" s="95">
        <f t="shared" si="2"/>
        <v>0</v>
      </c>
      <c r="E13" s="95">
        <f t="shared" si="2"/>
        <v>0</v>
      </c>
      <c r="F13" s="95">
        <f t="shared" si="2"/>
        <v>0</v>
      </c>
      <c r="G13" s="95">
        <f t="shared" si="2"/>
        <v>0</v>
      </c>
      <c r="H13" s="95">
        <f t="shared" si="2"/>
        <v>0</v>
      </c>
      <c r="I13" s="95">
        <f t="shared" si="2"/>
        <v>0</v>
      </c>
      <c r="J13" s="95">
        <f t="shared" si="2"/>
        <v>0</v>
      </c>
      <c r="K13" s="95">
        <f t="shared" si="2"/>
        <v>0</v>
      </c>
      <c r="L13" s="95">
        <f t="shared" si="2"/>
        <v>0</v>
      </c>
      <c r="M13" s="95">
        <f t="shared" si="2"/>
        <v>0</v>
      </c>
      <c r="N13" s="95">
        <f t="shared" si="2"/>
        <v>0</v>
      </c>
      <c r="O13" s="95">
        <f t="shared" si="2"/>
        <v>0</v>
      </c>
      <c r="P13" s="95">
        <f t="shared" si="2"/>
        <v>0</v>
      </c>
      <c r="Q13" s="95">
        <f t="shared" si="2"/>
        <v>0</v>
      </c>
      <c r="R13" s="95">
        <f t="shared" si="2"/>
        <v>0</v>
      </c>
      <c r="S13" s="95">
        <f t="shared" si="2"/>
        <v>0</v>
      </c>
      <c r="T13" s="95">
        <f t="shared" si="2"/>
        <v>0</v>
      </c>
      <c r="U13" s="95">
        <f t="shared" si="2"/>
        <v>0</v>
      </c>
      <c r="V13" s="95">
        <f t="shared" si="2"/>
        <v>0</v>
      </c>
      <c r="W13" s="95">
        <f t="shared" si="2"/>
        <v>0</v>
      </c>
      <c r="X13" s="95">
        <f t="shared" si="2"/>
        <v>0</v>
      </c>
      <c r="Y13" s="95">
        <f t="shared" si="2"/>
        <v>0</v>
      </c>
      <c r="Z13" s="95">
        <f t="shared" si="2"/>
        <v>0</v>
      </c>
      <c r="AA13" s="95">
        <f t="shared" si="2"/>
        <v>0</v>
      </c>
      <c r="AB13" s="95">
        <f t="shared" si="2"/>
        <v>0</v>
      </c>
      <c r="AC13" s="95">
        <f t="shared" si="2"/>
        <v>0</v>
      </c>
      <c r="AD13" s="95">
        <f t="shared" si="2"/>
        <v>0</v>
      </c>
      <c r="AE13" s="95">
        <f t="shared" si="2"/>
        <v>0</v>
      </c>
      <c r="AF13" s="95">
        <f t="shared" si="2"/>
        <v>0</v>
      </c>
      <c r="AG13" s="95">
        <f t="shared" si="2"/>
        <v>0</v>
      </c>
    </row>
    <row r="14" spans="1:33">
      <c r="A14" s="4" t="s">
        <v>499</v>
      </c>
      <c r="B14" s="95">
        <f>'Manual Adjustment'!$B37</f>
        <v>0</v>
      </c>
      <c r="C14" s="95">
        <f t="shared" si="1"/>
        <v>0</v>
      </c>
      <c r="D14" s="95">
        <f t="shared" si="2"/>
        <v>0</v>
      </c>
      <c r="E14" s="95">
        <f t="shared" si="2"/>
        <v>0</v>
      </c>
      <c r="F14" s="95">
        <f t="shared" si="2"/>
        <v>0</v>
      </c>
      <c r="G14" s="95">
        <f t="shared" si="2"/>
        <v>0</v>
      </c>
      <c r="H14" s="95">
        <f t="shared" si="2"/>
        <v>0</v>
      </c>
      <c r="I14" s="95">
        <f t="shared" si="2"/>
        <v>0</v>
      </c>
      <c r="J14" s="95">
        <f t="shared" si="2"/>
        <v>0</v>
      </c>
      <c r="K14" s="95">
        <f t="shared" si="2"/>
        <v>0</v>
      </c>
      <c r="L14" s="95">
        <f t="shared" si="2"/>
        <v>0</v>
      </c>
      <c r="M14" s="95">
        <f t="shared" si="2"/>
        <v>0</v>
      </c>
      <c r="N14" s="95">
        <f t="shared" si="2"/>
        <v>0</v>
      </c>
      <c r="O14" s="95">
        <f t="shared" si="2"/>
        <v>0</v>
      </c>
      <c r="P14" s="95">
        <f t="shared" si="2"/>
        <v>0</v>
      </c>
      <c r="Q14" s="95">
        <f t="shared" si="2"/>
        <v>0</v>
      </c>
      <c r="R14" s="95">
        <f t="shared" si="2"/>
        <v>0</v>
      </c>
      <c r="S14" s="95">
        <f t="shared" si="2"/>
        <v>0</v>
      </c>
      <c r="T14" s="95">
        <f t="shared" si="2"/>
        <v>0</v>
      </c>
      <c r="U14" s="95">
        <f t="shared" si="2"/>
        <v>0</v>
      </c>
      <c r="V14" s="95">
        <f t="shared" si="2"/>
        <v>0</v>
      </c>
      <c r="W14" s="95">
        <f t="shared" si="2"/>
        <v>0</v>
      </c>
      <c r="X14" s="95">
        <f t="shared" si="2"/>
        <v>0</v>
      </c>
      <c r="Y14" s="95">
        <f t="shared" si="2"/>
        <v>0</v>
      </c>
      <c r="Z14" s="95">
        <f t="shared" si="2"/>
        <v>0</v>
      </c>
      <c r="AA14" s="95">
        <f t="shared" si="2"/>
        <v>0</v>
      </c>
      <c r="AB14" s="95">
        <f t="shared" si="2"/>
        <v>0</v>
      </c>
      <c r="AC14" s="95">
        <f t="shared" si="2"/>
        <v>0</v>
      </c>
      <c r="AD14" s="95">
        <f t="shared" si="2"/>
        <v>0</v>
      </c>
      <c r="AE14" s="95">
        <f t="shared" si="2"/>
        <v>0</v>
      </c>
      <c r="AF14" s="95">
        <f t="shared" si="2"/>
        <v>0</v>
      </c>
      <c r="AG14" s="95">
        <f t="shared" si="2"/>
        <v>0</v>
      </c>
    </row>
    <row r="15" spans="1:33">
      <c r="A15" s="4" t="s">
        <v>500</v>
      </c>
      <c r="B15" s="95">
        <f>'Manual Adjustment'!$B38</f>
        <v>63476.964581604858</v>
      </c>
      <c r="C15" s="95">
        <f t="shared" si="1"/>
        <v>63476.964581604858</v>
      </c>
      <c r="D15" s="95">
        <f t="shared" si="2"/>
        <v>63476.964581604858</v>
      </c>
      <c r="E15" s="95">
        <f t="shared" si="2"/>
        <v>63476.964581604858</v>
      </c>
      <c r="F15" s="95">
        <f t="shared" si="2"/>
        <v>63476.964581604858</v>
      </c>
      <c r="G15" s="95">
        <f t="shared" si="2"/>
        <v>63476.964581604858</v>
      </c>
      <c r="H15" s="95">
        <f t="shared" si="2"/>
        <v>63476.964581604858</v>
      </c>
      <c r="I15" s="95">
        <f t="shared" si="2"/>
        <v>63476.964581604858</v>
      </c>
      <c r="J15" s="95">
        <f t="shared" si="2"/>
        <v>63476.964581604858</v>
      </c>
      <c r="K15" s="95">
        <f t="shared" si="2"/>
        <v>63476.964581604858</v>
      </c>
      <c r="L15" s="95">
        <f t="shared" si="2"/>
        <v>63476.964581604858</v>
      </c>
      <c r="M15" s="95">
        <f t="shared" si="2"/>
        <v>63476.964581604858</v>
      </c>
      <c r="N15" s="95">
        <f t="shared" si="2"/>
        <v>63476.964581604858</v>
      </c>
      <c r="O15" s="95">
        <f t="shared" si="2"/>
        <v>63476.964581604858</v>
      </c>
      <c r="P15" s="95">
        <f t="shared" si="2"/>
        <v>63476.964581604858</v>
      </c>
      <c r="Q15" s="95">
        <f t="shared" si="2"/>
        <v>63476.964581604858</v>
      </c>
      <c r="R15" s="95">
        <f t="shared" si="2"/>
        <v>63476.964581604858</v>
      </c>
      <c r="S15" s="95">
        <f t="shared" si="2"/>
        <v>63476.964581604858</v>
      </c>
      <c r="T15" s="95">
        <f t="shared" si="2"/>
        <v>63476.964581604858</v>
      </c>
      <c r="U15" s="95">
        <f t="shared" si="2"/>
        <v>63476.964581604858</v>
      </c>
      <c r="V15" s="95">
        <f t="shared" si="2"/>
        <v>63476.964581604858</v>
      </c>
      <c r="W15" s="95">
        <f t="shared" si="2"/>
        <v>63476.964581604858</v>
      </c>
      <c r="X15" s="95">
        <f t="shared" si="2"/>
        <v>63476.964581604858</v>
      </c>
      <c r="Y15" s="95">
        <f t="shared" si="2"/>
        <v>63476.964581604858</v>
      </c>
      <c r="Z15" s="95">
        <f t="shared" si="2"/>
        <v>63476.964581604858</v>
      </c>
      <c r="AA15" s="95">
        <f t="shared" si="2"/>
        <v>63476.964581604858</v>
      </c>
      <c r="AB15" s="95">
        <f t="shared" si="2"/>
        <v>63476.964581604858</v>
      </c>
      <c r="AC15" s="95">
        <f t="shared" si="2"/>
        <v>63476.964581604858</v>
      </c>
      <c r="AD15" s="95">
        <f t="shared" si="2"/>
        <v>63476.964581604858</v>
      </c>
      <c r="AE15" s="95">
        <f t="shared" si="2"/>
        <v>63476.964581604858</v>
      </c>
      <c r="AF15" s="95">
        <f t="shared" si="2"/>
        <v>63476.964581604858</v>
      </c>
      <c r="AG15" s="95">
        <f t="shared" si="2"/>
        <v>63476.964581604858</v>
      </c>
    </row>
    <row r="16" spans="1:33">
      <c r="A16" s="4" t="s">
        <v>501</v>
      </c>
      <c r="B16" s="95">
        <f>'Manual Adjustment'!$B39</f>
        <v>0</v>
      </c>
      <c r="C16" s="95">
        <f t="shared" si="1"/>
        <v>0</v>
      </c>
      <c r="D16" s="95">
        <f t="shared" si="2"/>
        <v>0</v>
      </c>
      <c r="E16" s="95">
        <f t="shared" si="2"/>
        <v>0</v>
      </c>
      <c r="F16" s="95">
        <f t="shared" si="2"/>
        <v>0</v>
      </c>
      <c r="G16" s="95">
        <f t="shared" si="2"/>
        <v>0</v>
      </c>
      <c r="H16" s="95">
        <f t="shared" si="2"/>
        <v>0</v>
      </c>
      <c r="I16" s="95">
        <f t="shared" si="2"/>
        <v>0</v>
      </c>
      <c r="J16" s="95">
        <f t="shared" si="2"/>
        <v>0</v>
      </c>
      <c r="K16" s="95">
        <f t="shared" si="2"/>
        <v>0</v>
      </c>
      <c r="L16" s="95">
        <f t="shared" si="2"/>
        <v>0</v>
      </c>
      <c r="M16" s="95">
        <f t="shared" si="2"/>
        <v>0</v>
      </c>
      <c r="N16" s="95">
        <f t="shared" si="2"/>
        <v>0</v>
      </c>
      <c r="O16" s="95">
        <f t="shared" si="2"/>
        <v>0</v>
      </c>
      <c r="P16" s="95">
        <f t="shared" si="2"/>
        <v>0</v>
      </c>
      <c r="Q16" s="95">
        <f t="shared" si="2"/>
        <v>0</v>
      </c>
      <c r="R16" s="95">
        <f t="shared" si="2"/>
        <v>0</v>
      </c>
      <c r="S16" s="95">
        <f t="shared" si="2"/>
        <v>0</v>
      </c>
      <c r="T16" s="95">
        <f t="shared" si="2"/>
        <v>0</v>
      </c>
      <c r="U16" s="95">
        <f t="shared" si="2"/>
        <v>0</v>
      </c>
      <c r="V16" s="95">
        <f t="shared" si="2"/>
        <v>0</v>
      </c>
      <c r="W16" s="95">
        <f t="shared" si="2"/>
        <v>0</v>
      </c>
      <c r="X16" s="95">
        <f t="shared" si="2"/>
        <v>0</v>
      </c>
      <c r="Y16" s="95">
        <f t="shared" si="2"/>
        <v>0</v>
      </c>
      <c r="Z16" s="95">
        <f t="shared" si="2"/>
        <v>0</v>
      </c>
      <c r="AA16" s="95">
        <f t="shared" si="2"/>
        <v>0</v>
      </c>
      <c r="AB16" s="95">
        <f t="shared" si="2"/>
        <v>0</v>
      </c>
      <c r="AC16" s="95">
        <f t="shared" si="2"/>
        <v>0</v>
      </c>
      <c r="AD16" s="95">
        <f t="shared" si="2"/>
        <v>0</v>
      </c>
      <c r="AE16" s="95">
        <f t="shared" si="2"/>
        <v>0</v>
      </c>
      <c r="AF16" s="95">
        <f t="shared" si="2"/>
        <v>0</v>
      </c>
      <c r="AG16" s="95">
        <f t="shared" si="2"/>
        <v>0</v>
      </c>
    </row>
    <row r="17" spans="1:33">
      <c r="A17" s="4" t="s">
        <v>502</v>
      </c>
      <c r="B17" s="95">
        <f>'Manual Adjustment'!$B40</f>
        <v>0</v>
      </c>
      <c r="C17" s="95">
        <f t="shared" si="1"/>
        <v>0</v>
      </c>
      <c r="D17" s="95">
        <f t="shared" si="2"/>
        <v>0</v>
      </c>
      <c r="E17" s="95">
        <f t="shared" si="2"/>
        <v>0</v>
      </c>
      <c r="F17" s="95">
        <f t="shared" si="2"/>
        <v>0</v>
      </c>
      <c r="G17" s="95">
        <f t="shared" si="2"/>
        <v>0</v>
      </c>
      <c r="H17" s="95">
        <f t="shared" si="2"/>
        <v>0</v>
      </c>
      <c r="I17" s="95">
        <f t="shared" si="2"/>
        <v>0</v>
      </c>
      <c r="J17" s="95">
        <f t="shared" si="2"/>
        <v>0</v>
      </c>
      <c r="K17" s="95">
        <f t="shared" si="2"/>
        <v>0</v>
      </c>
      <c r="L17" s="95">
        <f t="shared" si="2"/>
        <v>0</v>
      </c>
      <c r="M17" s="95">
        <f t="shared" si="2"/>
        <v>0</v>
      </c>
      <c r="N17" s="95">
        <f t="shared" si="2"/>
        <v>0</v>
      </c>
      <c r="O17" s="95">
        <f t="shared" si="2"/>
        <v>0</v>
      </c>
      <c r="P17" s="95">
        <f t="shared" si="2"/>
        <v>0</v>
      </c>
      <c r="Q17" s="95">
        <f t="shared" si="2"/>
        <v>0</v>
      </c>
      <c r="R17" s="95">
        <f t="shared" si="2"/>
        <v>0</v>
      </c>
      <c r="S17" s="95">
        <f t="shared" si="2"/>
        <v>0</v>
      </c>
      <c r="T17" s="95">
        <f t="shared" si="2"/>
        <v>0</v>
      </c>
      <c r="U17" s="95">
        <f t="shared" si="2"/>
        <v>0</v>
      </c>
      <c r="V17" s="95">
        <f t="shared" si="2"/>
        <v>0</v>
      </c>
      <c r="W17" s="95">
        <f t="shared" si="2"/>
        <v>0</v>
      </c>
      <c r="X17" s="95">
        <f t="shared" si="2"/>
        <v>0</v>
      </c>
      <c r="Y17" s="95">
        <f t="shared" si="2"/>
        <v>0</v>
      </c>
      <c r="Z17" s="95">
        <f t="shared" si="2"/>
        <v>0</v>
      </c>
      <c r="AA17" s="95">
        <f t="shared" si="2"/>
        <v>0</v>
      </c>
      <c r="AB17" s="95">
        <f t="shared" si="2"/>
        <v>0</v>
      </c>
      <c r="AC17" s="95">
        <f t="shared" si="2"/>
        <v>0</v>
      </c>
      <c r="AD17" s="95">
        <f t="shared" si="2"/>
        <v>0</v>
      </c>
      <c r="AE17" s="95">
        <f t="shared" si="2"/>
        <v>0</v>
      </c>
      <c r="AF17" s="95">
        <f t="shared" si="2"/>
        <v>0</v>
      </c>
      <c r="AG17" s="95">
        <f t="shared" si="2"/>
        <v>0</v>
      </c>
    </row>
    <row r="18" spans="1:33">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c r="A19" s="4"/>
      <c r="B19" s="63"/>
      <c r="C19" s="69"/>
      <c r="D19" s="69"/>
      <c r="E19" s="69"/>
      <c r="F19" s="69"/>
      <c r="G19" s="69"/>
      <c r="H19" s="69"/>
      <c r="I19" s="69"/>
      <c r="J19" s="69"/>
      <c r="K19" s="69"/>
      <c r="L19" s="69"/>
      <c r="M19" s="69"/>
    </row>
    <row r="20" spans="1:33">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625" defaultRowHeight="15" customHeight="1"/>
  <cols>
    <col min="1" max="1" width="22.875" customWidth="1"/>
    <col min="2" max="33" width="7.625" customWidth="1"/>
  </cols>
  <sheetData>
    <row r="1" spans="1:33" ht="32.1" customHeight="1">
      <c r="A1" s="64" t="s">
        <v>578</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579</v>
      </c>
      <c r="B2" s="1">
        <f>'Manual Adjustment'!C44</f>
        <v>0</v>
      </c>
      <c r="C2" s="1">
        <f>'Manual Adjustment'!D44</f>
        <v>0</v>
      </c>
      <c r="D2" s="1">
        <f>'Manual Adjustment'!E44</f>
        <v>0</v>
      </c>
      <c r="E2" s="1">
        <f>'Manual Adjustment'!F44</f>
        <v>0</v>
      </c>
      <c r="F2" s="1">
        <f>'Manual Adjustment'!G44</f>
        <v>0</v>
      </c>
      <c r="G2" s="1">
        <f>'Manual Adjustment'!H44</f>
        <v>0</v>
      </c>
      <c r="H2" s="1">
        <f>'Manual Adjustment'!I44</f>
        <v>0</v>
      </c>
      <c r="I2" s="1">
        <f>'Manual Adjustment'!J44</f>
        <v>0</v>
      </c>
      <c r="J2" s="1">
        <f>'Manual Adjustment'!K44</f>
        <v>0</v>
      </c>
      <c r="K2" s="1">
        <f>'Manual Adjustment'!L44</f>
        <v>0</v>
      </c>
      <c r="L2" s="1">
        <f>'Manual Adjustment'!M44</f>
        <v>0</v>
      </c>
      <c r="M2" s="1">
        <f>'Manual Adjustment'!N44</f>
        <v>0</v>
      </c>
      <c r="N2" s="1">
        <f>'Manual Adjustment'!O44</f>
        <v>0</v>
      </c>
      <c r="O2" s="1">
        <f>'Manual Adjustment'!P44</f>
        <v>0</v>
      </c>
      <c r="P2" s="1">
        <f>'Manual Adjustment'!Q44</f>
        <v>0</v>
      </c>
      <c r="Q2" s="1">
        <f>'Manual Adjustment'!R44</f>
        <v>0</v>
      </c>
      <c r="R2" s="1">
        <f>'Manual Adjustment'!S44</f>
        <v>0</v>
      </c>
      <c r="S2" s="1">
        <f>'Manual Adjustment'!T44</f>
        <v>0</v>
      </c>
      <c r="T2" s="1">
        <f>'Manual Adjustment'!U44</f>
        <v>0</v>
      </c>
      <c r="U2" s="1">
        <f>'Manual Adjustment'!V44</f>
        <v>0</v>
      </c>
      <c r="V2" s="1">
        <f>'Manual Adjustment'!W44</f>
        <v>0</v>
      </c>
      <c r="W2" s="1">
        <f>'Manual Adjustment'!X44</f>
        <v>0</v>
      </c>
      <c r="X2" s="1">
        <f>'Manual Adjustment'!Y44</f>
        <v>0</v>
      </c>
      <c r="Y2" s="1">
        <f>'Manual Adjustment'!Z44</f>
        <v>0</v>
      </c>
      <c r="Z2" s="1">
        <f>'Manual Adjustment'!AA44</f>
        <v>0</v>
      </c>
      <c r="AA2" s="1">
        <f>'Manual Adjustment'!AB44</f>
        <v>0</v>
      </c>
      <c r="AB2" s="1">
        <f>'Manual Adjustment'!AC44</f>
        <v>0</v>
      </c>
      <c r="AC2" s="1">
        <f>'Manual Adjustment'!AD44</f>
        <v>0</v>
      </c>
      <c r="AD2" s="1">
        <f>'Manual Adjustment'!AE44</f>
        <v>0</v>
      </c>
      <c r="AE2" s="1">
        <f>'Manual Adjustment'!AF44</f>
        <v>0</v>
      </c>
      <c r="AF2" s="1">
        <f>'Manual Adjustment'!AG44</f>
        <v>0</v>
      </c>
      <c r="AG2" s="1">
        <f>'Manual Adjustment'!AH44</f>
        <v>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625" defaultRowHeight="15" customHeight="1"/>
  <cols>
    <col min="1" max="1" width="23" customWidth="1"/>
    <col min="2" max="2" width="16.125" customWidth="1"/>
    <col min="3" max="35" width="7.625" customWidth="1"/>
  </cols>
  <sheetData>
    <row r="1" spans="1:35" ht="15.95"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581</v>
      </c>
      <c r="B2" s="66">
        <f>SUMIFS('State Generation Costs Calcs'!B105:B155,'State Generation Costs Calcs'!$A$105:$A$155,About!$B$2)*About!$A$52</f>
        <v>52.008317508844797</v>
      </c>
      <c r="C2" s="66">
        <f>SUMIFS('State Generation Costs Calcs'!C105:C155,'State Generation Costs Calcs'!$A$105:$A$155,About!$B$2)*About!$A$52</f>
        <v>49.416816026259852</v>
      </c>
      <c r="D2" s="66">
        <f>SUMIFS('State Generation Costs Calcs'!D105:D155,'State Generation Costs Calcs'!$A$105:$A$155,About!$B$2)*About!$A$52</f>
        <v>48.971123176882692</v>
      </c>
      <c r="E2" s="66">
        <f>SUMIFS('State Generation Costs Calcs'!E105:E155,'State Generation Costs Calcs'!$A$105:$A$155,About!$B$2)*About!$A$52</f>
        <v>48.261272423845156</v>
      </c>
      <c r="F2" s="66">
        <f>SUMIFS('State Generation Costs Calcs'!F105:F155,'State Generation Costs Calcs'!$A$105:$A$155,About!$B$2)*About!$A$52</f>
        <v>47.639339844029607</v>
      </c>
      <c r="G2" s="66">
        <f>SUMIFS('State Generation Costs Calcs'!G105:G155,'State Generation Costs Calcs'!$A$105:$A$155,About!$B$2)*About!$A$52</f>
        <v>47.721261764036434</v>
      </c>
      <c r="H2" s="66">
        <f>SUMIFS('State Generation Costs Calcs'!H105:H155,'State Generation Costs Calcs'!$A$105:$A$155,About!$B$2)*About!$A$52</f>
        <v>48.127552310696082</v>
      </c>
      <c r="I2" s="66">
        <f>SUMIFS('State Generation Costs Calcs'!I105:I155,'State Generation Costs Calcs'!$A$105:$A$155,About!$B$2)*About!$A$52</f>
        <v>48.483005148030912</v>
      </c>
      <c r="J2" s="66">
        <f>SUMIFS('State Generation Costs Calcs'!J105:J155,'State Generation Costs Calcs'!$A$105:$A$155,About!$B$2)*About!$A$52</f>
        <v>48.600187662829526</v>
      </c>
      <c r="K2" s="66">
        <f>SUMIFS('State Generation Costs Calcs'!K105:K155,'State Generation Costs Calcs'!$A$105:$A$155,About!$B$2)*About!$A$52</f>
        <v>47.940440569510699</v>
      </c>
      <c r="L2" s="66">
        <f>SUMIFS('State Generation Costs Calcs'!L105:L155,'State Generation Costs Calcs'!$A$105:$A$155,About!$B$2)*About!$A$52</f>
        <v>47.220892421799604</v>
      </c>
      <c r="M2" s="66">
        <f>SUMIFS('State Generation Costs Calcs'!M105:M155,'State Generation Costs Calcs'!$A$105:$A$155,About!$B$2)*About!$A$52</f>
        <v>46.683665011016238</v>
      </c>
      <c r="N2" s="66">
        <f>SUMIFS('State Generation Costs Calcs'!N105:N155,'State Generation Costs Calcs'!$A$105:$A$155,About!$B$2)*About!$A$52</f>
        <v>45.946900750413654</v>
      </c>
      <c r="O2" s="66">
        <f>SUMIFS('State Generation Costs Calcs'!O105:O155,'State Generation Costs Calcs'!$A$105:$A$155,About!$B$2)*About!$A$52</f>
        <v>45.252126112577578</v>
      </c>
      <c r="P2" s="66">
        <f>SUMIFS('State Generation Costs Calcs'!P105:P155,'State Generation Costs Calcs'!$A$105:$A$155,About!$B$2)*About!$A$52</f>
        <v>45.258249998417604</v>
      </c>
      <c r="Q2" s="66">
        <f>SUMIFS('State Generation Costs Calcs'!Q105:Q155,'State Generation Costs Calcs'!$A$105:$A$155,About!$B$2)*About!$A$52</f>
        <v>45.050577894650267</v>
      </c>
      <c r="R2" s="66">
        <f>SUMIFS('State Generation Costs Calcs'!R105:R155,'State Generation Costs Calcs'!$A$105:$A$155,About!$B$2)*About!$A$52</f>
        <v>44.354862235400681</v>
      </c>
      <c r="S2" s="66">
        <f>SUMIFS('State Generation Costs Calcs'!S105:S155,'State Generation Costs Calcs'!$A$105:$A$155,About!$B$2)*About!$A$52</f>
        <v>43.981983156643274</v>
      </c>
      <c r="T2" s="66">
        <f>SUMIFS('State Generation Costs Calcs'!T105:T155,'State Generation Costs Calcs'!$A$105:$A$155,About!$B$2)*About!$A$52</f>
        <v>43.620521917420888</v>
      </c>
      <c r="U2" s="66">
        <f>SUMIFS('State Generation Costs Calcs'!U105:U155,'State Generation Costs Calcs'!$A$105:$A$155,About!$B$2)*About!$A$52</f>
        <v>43.691130003948118</v>
      </c>
      <c r="V2" s="66">
        <f>SUMIFS('State Generation Costs Calcs'!V105:V155,'State Generation Costs Calcs'!$A$105:$A$155,About!$B$2)*About!$A$52</f>
        <v>43.370692219536743</v>
      </c>
      <c r="W2" s="66">
        <f>SUMIFS('State Generation Costs Calcs'!W105:W155,'State Generation Costs Calcs'!$A$105:$A$155,About!$B$2)*About!$A$52</f>
        <v>42.813387885814798</v>
      </c>
      <c r="X2" s="66">
        <f>SUMIFS('State Generation Costs Calcs'!X105:X155,'State Generation Costs Calcs'!$A$105:$A$155,About!$B$2)*About!$A$52</f>
        <v>42.546631952737847</v>
      </c>
      <c r="Y2" s="66">
        <f>SUMIFS('State Generation Costs Calcs'!Y105:Y155,'State Generation Costs Calcs'!$A$105:$A$155,About!$B$2)*About!$A$52</f>
        <v>42.275139684429831</v>
      </c>
      <c r="Z2" s="66">
        <f>SUMIFS('State Generation Costs Calcs'!Z105:Z155,'State Generation Costs Calcs'!$A$105:$A$155,About!$B$2)*About!$A$52</f>
        <v>41.981328373198068</v>
      </c>
      <c r="AA2" s="66">
        <f>SUMIFS('State Generation Costs Calcs'!AA105:AA155,'State Generation Costs Calcs'!$A$105:$A$155,About!$B$2)*About!$A$52</f>
        <v>41.94209284629369</v>
      </c>
      <c r="AB2" s="66">
        <f>SUMIFS('State Generation Costs Calcs'!AB105:AB155,'State Generation Costs Calcs'!$A$105:$A$155,About!$B$2)*About!$A$52</f>
        <v>41.758896535087473</v>
      </c>
      <c r="AC2" s="66">
        <f>SUMIFS('State Generation Costs Calcs'!AC105:AC155,'State Generation Costs Calcs'!$A$105:$A$155,About!$B$2)*About!$A$52</f>
        <v>41.557045925420709</v>
      </c>
      <c r="AD2" s="66">
        <f>SUMIFS('State Generation Costs Calcs'!AD105:AD155,'State Generation Costs Calcs'!$A$105:$A$155,About!$B$2)*About!$A$52</f>
        <v>41.690993988991565</v>
      </c>
      <c r="AE2" s="66">
        <f>SUMIFS('State Generation Costs Calcs'!AE105:AE155,'State Generation Costs Calcs'!$A$105:$A$155,About!$B$2)*About!$A$52</f>
        <v>41.614203392458101</v>
      </c>
      <c r="AF2" s="66">
        <f>SUMIFS('State Generation Costs Calcs'!AF105:AF155,'State Generation Costs Calcs'!$A$105:$A$155,About!$B$2)*About!$A$52</f>
        <v>41.485670130782694</v>
      </c>
      <c r="AG2" s="66">
        <f>SUMIFS('State Generation Costs Calcs'!AG105:AG155,'State Generation Costs Calcs'!$A$105:$A$155,About!$B$2)*About!$A$52</f>
        <v>41.52834507506774</v>
      </c>
      <c r="AH2" s="67"/>
      <c r="AI2" s="67"/>
    </row>
    <row r="3" spans="1:3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625" defaultRowHeight="15" customHeight="1"/>
  <cols>
    <col min="1" max="1" width="23" customWidth="1"/>
    <col min="2" max="35" width="7.625" customWidth="1"/>
  </cols>
  <sheetData>
    <row r="1" spans="1:35" ht="15.95"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582</v>
      </c>
      <c r="B2" s="67">
        <f>SUMIFS('State Generation Costs Calcs'!B105:B155,'State Generation Costs Calcs'!$A$105:$A$155,About!$B$2)*About!$A$52</f>
        <v>52.008317508844797</v>
      </c>
      <c r="C2" s="67">
        <f>SUMIFS('State Generation Costs Calcs'!C105:C155,'State Generation Costs Calcs'!$A$105:$A$155,About!$B$2)*About!$A$52</f>
        <v>49.416816026259852</v>
      </c>
      <c r="D2" s="67">
        <f>SUMIFS('State Generation Costs Calcs'!D105:D155,'State Generation Costs Calcs'!$A$105:$A$155,About!$B$2)*About!$A$52</f>
        <v>48.971123176882692</v>
      </c>
      <c r="E2" s="67">
        <f>SUMIFS('State Generation Costs Calcs'!E105:E155,'State Generation Costs Calcs'!$A$105:$A$155,About!$B$2)*About!$A$52</f>
        <v>48.261272423845156</v>
      </c>
      <c r="F2" s="67">
        <f>SUMIFS('State Generation Costs Calcs'!F105:F155,'State Generation Costs Calcs'!$A$105:$A$155,About!$B$2)*About!$A$52</f>
        <v>47.639339844029607</v>
      </c>
      <c r="G2" s="67">
        <f>SUMIFS('State Generation Costs Calcs'!G105:G155,'State Generation Costs Calcs'!$A$105:$A$155,About!$B$2)*About!$A$52</f>
        <v>47.721261764036434</v>
      </c>
      <c r="H2" s="67">
        <f>SUMIFS('State Generation Costs Calcs'!H105:H155,'State Generation Costs Calcs'!$A$105:$A$155,About!$B$2)*About!$A$52</f>
        <v>48.127552310696082</v>
      </c>
      <c r="I2" s="67">
        <f>SUMIFS('State Generation Costs Calcs'!I105:I155,'State Generation Costs Calcs'!$A$105:$A$155,About!$B$2)*About!$A$52</f>
        <v>48.483005148030912</v>
      </c>
      <c r="J2" s="67">
        <f>SUMIFS('State Generation Costs Calcs'!J105:J155,'State Generation Costs Calcs'!$A$105:$A$155,About!$B$2)*About!$A$52</f>
        <v>48.600187662829526</v>
      </c>
      <c r="K2" s="67">
        <f>SUMIFS('State Generation Costs Calcs'!K105:K155,'State Generation Costs Calcs'!$A$105:$A$155,About!$B$2)*About!$A$52</f>
        <v>47.940440569510699</v>
      </c>
      <c r="L2" s="67">
        <f>SUMIFS('State Generation Costs Calcs'!L105:L155,'State Generation Costs Calcs'!$A$105:$A$155,About!$B$2)*About!$A$52</f>
        <v>47.220892421799604</v>
      </c>
      <c r="M2" s="67">
        <f>SUMIFS('State Generation Costs Calcs'!M105:M155,'State Generation Costs Calcs'!$A$105:$A$155,About!$B$2)*About!$A$52</f>
        <v>46.683665011016238</v>
      </c>
      <c r="N2" s="67">
        <f>SUMIFS('State Generation Costs Calcs'!N105:N155,'State Generation Costs Calcs'!$A$105:$A$155,About!$B$2)*About!$A$52</f>
        <v>45.946900750413654</v>
      </c>
      <c r="O2" s="67">
        <f>SUMIFS('State Generation Costs Calcs'!O105:O155,'State Generation Costs Calcs'!$A$105:$A$155,About!$B$2)*About!$A$52</f>
        <v>45.252126112577578</v>
      </c>
      <c r="P2" s="67">
        <f>SUMIFS('State Generation Costs Calcs'!P105:P155,'State Generation Costs Calcs'!$A$105:$A$155,About!$B$2)*About!$A$52</f>
        <v>45.258249998417604</v>
      </c>
      <c r="Q2" s="67">
        <f>SUMIFS('State Generation Costs Calcs'!Q105:Q155,'State Generation Costs Calcs'!$A$105:$A$155,About!$B$2)*About!$A$52</f>
        <v>45.050577894650267</v>
      </c>
      <c r="R2" s="67">
        <f>SUMIFS('State Generation Costs Calcs'!R105:R155,'State Generation Costs Calcs'!$A$105:$A$155,About!$B$2)*About!$A$52</f>
        <v>44.354862235400681</v>
      </c>
      <c r="S2" s="67">
        <f>SUMIFS('State Generation Costs Calcs'!S105:S155,'State Generation Costs Calcs'!$A$105:$A$155,About!$B$2)*About!$A$52</f>
        <v>43.981983156643274</v>
      </c>
      <c r="T2" s="67">
        <f>SUMIFS('State Generation Costs Calcs'!T105:T155,'State Generation Costs Calcs'!$A$105:$A$155,About!$B$2)*About!$A$52</f>
        <v>43.620521917420888</v>
      </c>
      <c r="U2" s="67">
        <f>SUMIFS('State Generation Costs Calcs'!U105:U155,'State Generation Costs Calcs'!$A$105:$A$155,About!$B$2)*About!$A$52</f>
        <v>43.691130003948118</v>
      </c>
      <c r="V2" s="67">
        <f>SUMIFS('State Generation Costs Calcs'!V105:V155,'State Generation Costs Calcs'!$A$105:$A$155,About!$B$2)*About!$A$52</f>
        <v>43.370692219536743</v>
      </c>
      <c r="W2" s="67">
        <f>SUMIFS('State Generation Costs Calcs'!W105:W155,'State Generation Costs Calcs'!$A$105:$A$155,About!$B$2)*About!$A$52</f>
        <v>42.813387885814798</v>
      </c>
      <c r="X2" s="67">
        <f>SUMIFS('State Generation Costs Calcs'!X105:X155,'State Generation Costs Calcs'!$A$105:$A$155,About!$B$2)*About!$A$52</f>
        <v>42.546631952737847</v>
      </c>
      <c r="Y2" s="67">
        <f>SUMIFS('State Generation Costs Calcs'!Y105:Y155,'State Generation Costs Calcs'!$A$105:$A$155,About!$B$2)*About!$A$52</f>
        <v>42.275139684429831</v>
      </c>
      <c r="Z2" s="67">
        <f>SUMIFS('State Generation Costs Calcs'!Z105:Z155,'State Generation Costs Calcs'!$A$105:$A$155,About!$B$2)*About!$A$52</f>
        <v>41.981328373198068</v>
      </c>
      <c r="AA2" s="67">
        <f>SUMIFS('State Generation Costs Calcs'!AA105:AA155,'State Generation Costs Calcs'!$A$105:$A$155,About!$B$2)*About!$A$52</f>
        <v>41.94209284629369</v>
      </c>
      <c r="AB2" s="67">
        <f>SUMIFS('State Generation Costs Calcs'!AB105:AB155,'State Generation Costs Calcs'!$A$105:$A$155,About!$B$2)*About!$A$52</f>
        <v>41.758896535087473</v>
      </c>
      <c r="AC2" s="67">
        <f>SUMIFS('State Generation Costs Calcs'!AC105:AC155,'State Generation Costs Calcs'!$A$105:$A$155,About!$B$2)*About!$A$52</f>
        <v>41.557045925420709</v>
      </c>
      <c r="AD2" s="67">
        <f>SUMIFS('State Generation Costs Calcs'!AD105:AD155,'State Generation Costs Calcs'!$A$105:$A$155,About!$B$2)*About!$A$52</f>
        <v>41.690993988991565</v>
      </c>
      <c r="AE2" s="67">
        <f>SUMIFS('State Generation Costs Calcs'!AE105:AE155,'State Generation Costs Calcs'!$A$105:$A$155,About!$B$2)*About!$A$52</f>
        <v>41.614203392458101</v>
      </c>
      <c r="AF2" s="67">
        <f>SUMIFS('State Generation Costs Calcs'!AF105:AF155,'State Generation Costs Calcs'!$A$105:$A$155,About!$B$2)*About!$A$52</f>
        <v>41.485670130782694</v>
      </c>
      <c r="AG2" s="67">
        <f>SUMIFS('State Generation Costs Calcs'!AG105:AG155,'State Generation Costs Calcs'!$A$105:$A$155,About!$B$2)*About!$A$52</f>
        <v>41.52834507506774</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1</vt:i4>
      </vt:variant>
    </vt:vector>
  </HeadingPairs>
  <TitlesOfParts>
    <vt:vector size="16" baseType="lpstr">
      <vt:lpstr>About</vt:lpstr>
      <vt:lpstr>Cross border connections</vt:lpstr>
      <vt:lpstr>AEO Table 3</vt:lpstr>
      <vt:lpstr>Calculations</vt:lpstr>
      <vt:lpstr>ReEDs Generation Data</vt:lpstr>
      <vt:lpstr>EIA SEDS data</vt:lpstr>
      <vt:lpstr>State Generation Costs Calcs</vt:lpstr>
      <vt:lpstr>Manual Adjustment</vt:lpstr>
      <vt:lpstr>Source-Disposition</vt:lpstr>
      <vt:lpstr>923</vt:lpstr>
      <vt:lpstr>Cross-Page Data</vt:lpstr>
      <vt:lpstr>EIaE-BIE</vt:lpstr>
      <vt:lpstr>EIaE-BEE</vt:lpstr>
      <vt:lpstr>EIaE-IEP</vt:lpstr>
      <vt:lpstr>EIaE-BEEP</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2022-09-13T00:54:37Z</dcterms:modified>
</cp:coreProperties>
</file>