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IN\webappdata\"/>
    </mc:Choice>
  </mc:AlternateContent>
  <xr:revisionPtr revIDLastSave="0" documentId="8_{0A1731BF-65D6-4CDB-89AB-E358A1744960}"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<sst xmlns="http://schemas.openxmlformats.org/spreadsheetml/2006/main" count="42870" uniqueCount="4487">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</sst>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4015</v>
      </c>
      <c r="C1" s="380">
        <v>46293</v>
      </c>
      <c r="G1" s="381" t="s">
        <v>3985</v>
      </c>
      <c r="H1" s="381" t="s">
        <v>3986</v>
      </c>
    </row>
    <row r="2" spans="1:8" x14ac:dyDescent="0.45">
      <c r="B2" t="str">
        <f>_xlfn.XLOOKUP(B1,H:H,G:G,0,0,1)</f>
        <v>IN</v>
      </c>
      <c r="C2" t="str">
        <f>_xlfn.XLOOKUP(B2,G:G, H:H, 0,0,1)</f>
        <v>Indiana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187.19095999999999</v>
      </c>
      <c r="E2" s="436">
        <f>SUMIFS('frozen policy trendline'!E:E,'frozen policy trendline'!$A:$A,About!$B$2)-SUMIFS('frozen policy trendline'!E:E,'frozen policy trendline'!$A:$A,About!$B$2,'frozen policy trendline'!$B:$B,"Output Total CO2e Emissions by Sector[LULUCF sector]")</f>
        <v>189.39895999999999</v>
      </c>
      <c r="F2" s="436">
        <f>SUMIFS('frozen policy trendline'!F:F,'frozen policy trendline'!$A:$A,About!$B$2)-SUMIFS('frozen policy trendline'!F:F,'frozen policy trendline'!$A:$A,About!$B$2,'frozen policy trendline'!$B:$B,"Output Total CO2e Emissions by Sector[LULUCF sector]")</f>
        <v>188.13270999999997</v>
      </c>
      <c r="G2" s="436">
        <f>SUMIFS('frozen policy trendline'!G:G,'frozen policy trendline'!$A:$A,About!$B$2)-SUMIFS('frozen policy trendline'!G:G,'frozen policy trendline'!$A:$A,About!$B$2,'frozen policy trendline'!$B:$B,"Output Total CO2e Emissions by Sector[LULUCF sector]")</f>
        <v>182.24805999999998</v>
      </c>
      <c r="H2" s="436">
        <f>SUMIFS('frozen policy trendline'!H:H,'frozen policy trendline'!$A:$A,About!$B$2)-SUMIFS('frozen policy trendline'!H:H,'frozen policy trendline'!$A:$A,About!$B$2,'frozen policy trendline'!$B:$B,"Output Total CO2e Emissions by Sector[LULUCF sector]")</f>
        <v>181.33163000000002</v>
      </c>
      <c r="I2" s="436">
        <f>SUMIFS('frozen policy trendline'!I:I,'frozen policy trendline'!$A:$A,About!$B$2)-SUMIFS('frozen policy trendline'!I:I,'frozen policy trendline'!$A:$A,About!$B$2,'frozen policy trendline'!$B:$B,"Output Total CO2e Emissions by Sector[LULUCF sector]")</f>
        <v>160.50746000000001</v>
      </c>
      <c r="J2" s="436">
        <f>SUMIFS('frozen policy trendline'!J:J,'frozen policy trendline'!$A:$A,About!$B$2)-SUMIFS('frozen policy trendline'!J:J,'frozen policy trendline'!$A:$A,About!$B$2,'frozen policy trendline'!$B:$B,"Output Total CO2e Emissions by Sector[LULUCF sector]")</f>
        <v>154.77909</v>
      </c>
      <c r="K2" s="436">
        <f>SUMIFS('frozen policy trendline'!K:K,'frozen policy trendline'!$A:$A,About!$B$2)-SUMIFS('frozen policy trendline'!K:K,'frozen policy trendline'!$A:$A,About!$B$2,'frozen policy trendline'!$B:$B,"Output Total CO2e Emissions by Sector[LULUCF sector]")</f>
        <v>147.50377000000003</v>
      </c>
      <c r="L2" s="436">
        <f>SUMIFS('frozen policy trendline'!L:L,'frozen policy trendline'!$A:$A,About!$B$2)-SUMIFS('frozen policy trendline'!L:L,'frozen policy trendline'!$A:$A,About!$B$2,'frozen policy trendline'!$B:$B,"Output Total CO2e Emissions by Sector[LULUCF sector]")</f>
        <v>140.898709</v>
      </c>
      <c r="M2" s="436">
        <f>SUMIFS('frozen policy trendline'!M:M,'frozen policy trendline'!$A:$A,About!$B$2)-SUMIFS('frozen policy trendline'!M:M,'frozen policy trendline'!$A:$A,About!$B$2,'frozen policy trendline'!$B:$B,"Output Total CO2e Emissions by Sector[LULUCF sector]")</f>
        <v>136.78613899999999</v>
      </c>
      <c r="N2" s="436">
        <f>SUMIFS('frozen policy trendline'!N:N,'frozen policy trendline'!$A:$A,About!$B$2)-SUMIFS('frozen policy trendline'!N:N,'frozen policy trendline'!$A:$A,About!$B$2,'frozen policy trendline'!$B:$B,"Output Total CO2e Emissions by Sector[LULUCF sector]")</f>
        <v>130.37107399999999</v>
      </c>
      <c r="O2" s="436">
        <f>SUMIFS('frozen policy trendline'!O:O,'frozen policy trendline'!$A:$A,About!$B$2)-SUMIFS('frozen policy trendline'!O:O,'frozen policy trendline'!$A:$A,About!$B$2,'frozen policy trendline'!$B:$B,"Output Total CO2e Emissions by Sector[LULUCF sector]")</f>
        <v>129.64628199999999</v>
      </c>
      <c r="P2" s="436">
        <f>SUMIFS('frozen policy trendline'!P:P,'frozen policy trendline'!$A:$A,About!$B$2)-SUMIFS('frozen policy trendline'!P:P,'frozen policy trendline'!$A:$A,About!$B$2,'frozen policy trendline'!$B:$B,"Output Total CO2e Emissions by Sector[LULUCF sector]")</f>
        <v>129.94629699999999</v>
      </c>
      <c r="Q2" s="436">
        <f>SUMIFS('frozen policy trendline'!Q:Q,'frozen policy trendline'!$A:$A,About!$B$2)-SUMIFS('frozen policy trendline'!Q:Q,'frozen policy trendline'!$A:$A,About!$B$2,'frozen policy trendline'!$B:$B,"Output Total CO2e Emissions by Sector[LULUCF sector]")</f>
        <v>130.297753</v>
      </c>
      <c r="R2" s="436">
        <f>SUMIFS('frozen policy trendline'!R:R,'frozen policy trendline'!$A:$A,About!$B$2)-SUMIFS('frozen policy trendline'!R:R,'frozen policy trendline'!$A:$A,About!$B$2,'frozen policy trendline'!$B:$B,"Output Total CO2e Emissions by Sector[LULUCF sector]")</f>
        <v>130.462537</v>
      </c>
      <c r="S2" s="436">
        <f>SUMIFS('frozen policy trendline'!S:S,'frozen policy trendline'!$A:$A,About!$B$2)-SUMIFS('frozen policy trendline'!S:S,'frozen policy trendline'!$A:$A,About!$B$2,'frozen policy trendline'!$B:$B,"Output Total CO2e Emissions by Sector[LULUCF sector]")</f>
        <v>130.67256800000001</v>
      </c>
      <c r="T2" s="436">
        <f>SUMIFS('frozen policy trendline'!T:T,'frozen policy trendline'!$A:$A,About!$B$2)-SUMIFS('frozen policy trendline'!T:T,'frozen policy trendline'!$A:$A,About!$B$2,'frozen policy trendline'!$B:$B,"Output Total CO2e Emissions by Sector[LULUCF sector]")</f>
        <v>130.233767</v>
      </c>
      <c r="U2" s="436">
        <f>SUMIFS('frozen policy trendline'!U:U,'frozen policy trendline'!$A:$A,About!$B$2)-SUMIFS('frozen policy trendline'!U:U,'frozen policy trendline'!$A:$A,About!$B$2,'frozen policy trendline'!$B:$B,"Output Total CO2e Emissions by Sector[LULUCF sector]")</f>
        <v>129.884004</v>
      </c>
      <c r="V2" s="436">
        <f>SUMIFS('frozen policy trendline'!V:V,'frozen policy trendline'!$A:$A,About!$B$2)-SUMIFS('frozen policy trendline'!V:V,'frozen policy trendline'!$A:$A,About!$B$2,'frozen policy trendline'!$B:$B,"Output Total CO2e Emissions by Sector[LULUCF sector]")</f>
        <v>129.41924299999999</v>
      </c>
      <c r="W2" s="436">
        <f>SUMIFS('frozen policy trendline'!W:W,'frozen policy trendline'!$A:$A,About!$B$2)-SUMIFS('frozen policy trendline'!W:W,'frozen policy trendline'!$A:$A,About!$B$2,'frozen policy trendline'!$B:$B,"Output Total CO2e Emissions by Sector[LULUCF sector]")</f>
        <v>129.16983999999999</v>
      </c>
      <c r="X2" s="436">
        <f>SUMIFS('frozen policy trendline'!X:X,'frozen policy trendline'!$A:$A,About!$B$2)-SUMIFS('frozen policy trendline'!X:X,'frozen policy trendline'!$A:$A,About!$B$2,'frozen policy trendline'!$B:$B,"Output Total CO2e Emissions by Sector[LULUCF sector]")</f>
        <v>129.87943000000001</v>
      </c>
      <c r="Y2" s="436">
        <f>SUMIFS('frozen policy trendline'!Y:Y,'frozen policy trendline'!$A:$A,About!$B$2)-SUMIFS('frozen policy trendline'!Y:Y,'frozen policy trendline'!$A:$A,About!$B$2,'frozen policy trendline'!$B:$B,"Output Total CO2e Emissions by Sector[LULUCF sector]")</f>
        <v>129.75109</v>
      </c>
      <c r="Z2" s="436">
        <f>SUMIFS('frozen policy trendline'!Z:Z,'frozen policy trendline'!$A:$A,About!$B$2)-SUMIFS('frozen policy trendline'!Z:Z,'frozen policy trendline'!$A:$A,About!$B$2,'frozen policy trendline'!$B:$B,"Output Total CO2e Emissions by Sector[LULUCF sector]")</f>
        <v>130.03819000000001</v>
      </c>
      <c r="AA2" s="436">
        <f>SUMIFS('frozen policy trendline'!AA:AA,'frozen policy trendline'!$A:$A,About!$B$2)-SUMIFS('frozen policy trendline'!AA:AA,'frozen policy trendline'!$A:$A,About!$B$2,'frozen policy trendline'!$B:$B,"Output Total CO2e Emissions by Sector[LULUCF sector]")</f>
        <v>130.04049000000001</v>
      </c>
      <c r="AB2" s="436">
        <f>SUMIFS('frozen policy trendline'!AB:AB,'frozen policy trendline'!$A:$A,About!$B$2)-SUMIFS('frozen policy trendline'!AB:AB,'frozen policy trendline'!$A:$A,About!$B$2,'frozen policy trendline'!$B:$B,"Output Total CO2e Emissions by Sector[LULUCF sector]")</f>
        <v>130.31485999999998</v>
      </c>
      <c r="AC2" s="436">
        <f>SUMIFS('frozen policy trendline'!AC:AC,'frozen policy trendline'!$A:$A,About!$B$2)-SUMIFS('frozen policy trendline'!AC:AC,'frozen policy trendline'!$A:$A,About!$B$2,'frozen policy trendline'!$B:$B,"Output Total CO2e Emissions by Sector[LULUCF sector]")</f>
        <v>130.49711000000002</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IN</v>
      </c>
      <c r="C1" s="409">
        <f>SUM(C4:C87)</f>
        <v>208.41661803470654</v>
      </c>
      <c r="D1" s="409">
        <f t="shared" ref="D1:AG1" si="0">SUM(D4:D87)</f>
        <v>203.75097240629674</v>
      </c>
      <c r="E1" s="409">
        <f t="shared" si="0"/>
        <v>204.81873165535313</v>
      </c>
      <c r="F1" s="409">
        <f t="shared" si="0"/>
        <v>209.91261965321192</v>
      </c>
      <c r="G1" s="409">
        <f t="shared" si="0"/>
        <v>215.04108976502954</v>
      </c>
      <c r="H1" s="409">
        <f t="shared" si="0"/>
        <v>219.09798096577836</v>
      </c>
      <c r="I1" s="409">
        <f t="shared" si="0"/>
        <v>222.50791965410113</v>
      </c>
      <c r="J1" s="409">
        <f t="shared" si="0"/>
        <v>226.85623017818378</v>
      </c>
      <c r="K1" s="409">
        <f t="shared" si="0"/>
        <v>226.44474044547286</v>
      </c>
      <c r="L1" s="409">
        <f t="shared" si="0"/>
        <v>231.54460810829252</v>
      </c>
      <c r="M1" s="409">
        <f t="shared" si="0"/>
        <v>244.2306380787256</v>
      </c>
      <c r="N1" s="409">
        <f t="shared" si="0"/>
        <v>233.78944851093974</v>
      </c>
      <c r="O1" s="409">
        <f t="shared" si="0"/>
        <v>235.30250005365633</v>
      </c>
      <c r="P1" s="409">
        <f t="shared" si="0"/>
        <v>239.37601705013265</v>
      </c>
      <c r="Q1" s="409">
        <f t="shared" si="0"/>
        <v>246.77403162261857</v>
      </c>
      <c r="R1" s="409">
        <f t="shared" si="0"/>
        <v>244.93670823139917</v>
      </c>
      <c r="S1" s="409">
        <f t="shared" si="0"/>
        <v>243.59645983462852</v>
      </c>
      <c r="T1" s="409">
        <f t="shared" si="0"/>
        <v>245.05627503628963</v>
      </c>
      <c r="U1" s="409">
        <f t="shared" si="0"/>
        <v>243.21869453045346</v>
      </c>
      <c r="V1" s="409">
        <f t="shared" si="0"/>
        <v>218.33298327391492</v>
      </c>
      <c r="W1" s="409">
        <f t="shared" si="0"/>
        <v>233.16775888011799</v>
      </c>
      <c r="X1" s="409">
        <f t="shared" si="0"/>
        <v>223.00927235914065</v>
      </c>
      <c r="Y1" s="409">
        <f t="shared" si="0"/>
        <v>208.48141692342475</v>
      </c>
      <c r="Z1" s="409">
        <f t="shared" si="0"/>
        <v>211.02265650905665</v>
      </c>
      <c r="AA1" s="409">
        <f t="shared" si="0"/>
        <v>217.20809840272625</v>
      </c>
      <c r="AB1" s="409">
        <f t="shared" si="0"/>
        <v>199.88432163943122</v>
      </c>
      <c r="AC1" s="409">
        <f t="shared" si="0"/>
        <v>191.94079430603443</v>
      </c>
      <c r="AD1" s="409">
        <f t="shared" si="0"/>
        <v>185.0906137594726</v>
      </c>
      <c r="AE1" s="409">
        <f t="shared" si="0"/>
        <v>197.6664985276083</v>
      </c>
      <c r="AF1" s="409">
        <f t="shared" si="0"/>
        <v>183.95092072396676</v>
      </c>
      <c r="AG1" s="409">
        <f t="shared" si="0"/>
        <v>158.54144531475893</v>
      </c>
      <c r="AH1" s="409">
        <f>SUM(AH4:AH87)</f>
        <v>168.86429584041181</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96.871528963147895</v>
      </c>
      <c r="D4">
        <f>SUMIFS('EPA Export Aggregation'!G:G,'EPA Export Aggregation'!$A:$A,$B4,'EPA Export Aggregation'!$D:$D,$A$1)*IF($A4="CH4",About!$D$58,IF($A4="N2O",About!$D$59,1))</f>
        <v>96.8457425205373</v>
      </c>
      <c r="E4">
        <f>SUMIFS('EPA Export Aggregation'!H:H,'EPA Export Aggregation'!$A:$A,$B4,'EPA Export Aggregation'!$D:$D,$A$1)*IF($A4="CH4",About!$D$58,IF($A4="N2O",About!$D$59,1))</f>
        <v>95.2504336095611</v>
      </c>
      <c r="F4">
        <f>SUMIFS('EPA Export Aggregation'!I:I,'EPA Export Aggregation'!$A:$A,$B4,'EPA Export Aggregation'!$D:$D,$A$1)*IF($A4="CH4",About!$D$58,IF($A4="N2O",About!$D$59,1))</f>
        <v>98.281206005551695</v>
      </c>
      <c r="G4">
        <f>SUMIFS('EPA Export Aggregation'!J:J,'EPA Export Aggregation'!$A:$A,$B4,'EPA Export Aggregation'!$D:$D,$A$1)*IF($A4="CH4",About!$D$58,IF($A4="N2O",About!$D$59,1))</f>
        <v>101.573458742513</v>
      </c>
      <c r="H4">
        <f>SUMIFS('EPA Export Aggregation'!K:K,'EPA Export Aggregation'!$A:$A,$B4,'EPA Export Aggregation'!$D:$D,$A$1)*IF($A4="CH4",About!$D$58,IF($A4="N2O",About!$D$59,1))</f>
        <v>103.2465681638003</v>
      </c>
      <c r="I4">
        <f>SUMIFS('EPA Export Aggregation'!L:L,'EPA Export Aggregation'!$A:$A,$B4,'EPA Export Aggregation'!$D:$D,$A$1)*IF($A4="CH4",About!$D$58,IF($A4="N2O",About!$D$59,1))</f>
        <v>104.8638880675517</v>
      </c>
      <c r="J4">
        <f>SUMIFS('EPA Export Aggregation'!M:M,'EPA Export Aggregation'!$A:$A,$B4,'EPA Export Aggregation'!$D:$D,$A$1)*IF($A4="CH4",About!$D$58,IF($A4="N2O",About!$D$59,1))</f>
        <v>109.5881504443027</v>
      </c>
      <c r="K4">
        <f>SUMIFS('EPA Export Aggregation'!N:N,'EPA Export Aggregation'!$A:$A,$B4,'EPA Export Aggregation'!$D:$D,$A$1)*IF($A4="CH4",About!$D$58,IF($A4="N2O",About!$D$59,1))</f>
        <v>112.0267843103649</v>
      </c>
      <c r="L4">
        <f>SUMIFS('EPA Export Aggregation'!O:O,'EPA Export Aggregation'!$A:$A,$B4,'EPA Export Aggregation'!$D:$D,$A$1)*IF($A4="CH4",About!$D$58,IF($A4="N2O",About!$D$59,1))</f>
        <v>115.0736959926936</v>
      </c>
      <c r="M4">
        <f>SUMIFS('EPA Export Aggregation'!P:P,'EPA Export Aggregation'!$A:$A,$B4,'EPA Export Aggregation'!$D:$D,$A$1)*IF($A4="CH4",About!$D$58,IF($A4="N2O",About!$D$59,1))</f>
        <v>121.6900055927252</v>
      </c>
      <c r="N4">
        <f>SUMIFS('EPA Export Aggregation'!Q:Q,'EPA Export Aggregation'!$A:$A,$B4,'EPA Export Aggregation'!$D:$D,$A$1)*IF($A4="CH4",About!$D$58,IF($A4="N2O",About!$D$59,1))</f>
        <v>116.5766845257542</v>
      </c>
      <c r="O4">
        <f>SUMIFS('EPA Export Aggregation'!R:R,'EPA Export Aggregation'!$A:$A,$B4,'EPA Export Aggregation'!$D:$D,$A$1)*IF($A4="CH4",About!$D$58,IF($A4="N2O",About!$D$59,1))</f>
        <v>116.08744952321609</v>
      </c>
      <c r="P4">
        <f>SUMIFS('EPA Export Aggregation'!S:S,'EPA Export Aggregation'!$A:$A,$B4,'EPA Export Aggregation'!$D:$D,$A$1)*IF($A4="CH4",About!$D$58,IF($A4="N2O",About!$D$59,1))</f>
        <v>118.0889196352811</v>
      </c>
      <c r="Q4">
        <f>SUMIFS('EPA Export Aggregation'!T:T,'EPA Export Aggregation'!$A:$A,$B4,'EPA Export Aggregation'!$D:$D,$A$1)*IF($A4="CH4",About!$D$58,IF($A4="N2O",About!$D$59,1))</f>
        <v>120.6756706635543</v>
      </c>
      <c r="R4">
        <f>SUMIFS('EPA Export Aggregation'!U:U,'EPA Export Aggregation'!$A:$A,$B4,'EPA Export Aggregation'!$D:$D,$A$1)*IF($A4="CH4",About!$D$58,IF($A4="N2O",About!$D$59,1))</f>
        <v>123.7417283823558</v>
      </c>
      <c r="S4">
        <f>SUMIFS('EPA Export Aggregation'!V:V,'EPA Export Aggregation'!$A:$A,$B4,'EPA Export Aggregation'!$D:$D,$A$1)*IF($A4="CH4",About!$D$58,IF($A4="N2O",About!$D$59,1))</f>
        <v>123.4423967346095</v>
      </c>
      <c r="T4">
        <f>SUMIFS('EPA Export Aggregation'!W:W,'EPA Export Aggregation'!$A:$A,$B4,'EPA Export Aggregation'!$D:$D,$A$1)*IF($A4="CH4",About!$D$58,IF($A4="N2O",About!$D$59,1))</f>
        <v>123.5056896233846</v>
      </c>
      <c r="U4">
        <f>SUMIFS('EPA Export Aggregation'!X:X,'EPA Export Aggregation'!$A:$A,$B4,'EPA Export Aggregation'!$D:$D,$A$1)*IF($A4="CH4",About!$D$58,IF($A4="N2O",About!$D$59,1))</f>
        <v>123.85870615690629</v>
      </c>
      <c r="V4">
        <f>SUMIFS('EPA Export Aggregation'!Y:Y,'EPA Export Aggregation'!$A:$A,$B4,'EPA Export Aggregation'!$D:$D,$A$1)*IF($A4="CH4",About!$D$58,IF($A4="N2O",About!$D$59,1))</f>
        <v>110.252354352205</v>
      </c>
      <c r="W4">
        <f>SUMIFS('EPA Export Aggregation'!Z:Z,'EPA Export Aggregation'!$A:$A,$B4,'EPA Export Aggregation'!$D:$D,$A$1)*IF($A4="CH4",About!$D$58,IF($A4="N2O",About!$D$59,1))</f>
        <v>115.5212451724836</v>
      </c>
      <c r="X4">
        <f>SUMIFS('EPA Export Aggregation'!AA:AA,'EPA Export Aggregation'!$A:$A,$B4,'EPA Export Aggregation'!$D:$D,$A$1)*IF($A4="CH4",About!$D$58,IF($A4="N2O",About!$D$59,1))</f>
        <v>109.8085844976282</v>
      </c>
      <c r="Y4">
        <f>SUMIFS('EPA Export Aggregation'!AB:AB,'EPA Export Aggregation'!$A:$A,$B4,'EPA Export Aggregation'!$D:$D,$A$1)*IF($A4="CH4",About!$D$58,IF($A4="N2O",About!$D$59,1))</f>
        <v>99.838926860684694</v>
      </c>
      <c r="Z4">
        <f>SUMIFS('EPA Export Aggregation'!AC:AC,'EPA Export Aggregation'!$A:$A,$B4,'EPA Export Aggregation'!$D:$D,$A$1)*IF($A4="CH4",About!$D$58,IF($A4="N2O",About!$D$59,1))</f>
        <v>99.490528827004198</v>
      </c>
      <c r="AA4">
        <f>SUMIFS('EPA Export Aggregation'!AD:AD,'EPA Export Aggregation'!$A:$A,$B4,'EPA Export Aggregation'!$D:$D,$A$1)*IF($A4="CH4",About!$D$58,IF($A4="N2O",About!$D$59,1))</f>
        <v>104.3809869726614</v>
      </c>
      <c r="AB4">
        <f>SUMIFS('EPA Export Aggregation'!AE:AE,'EPA Export Aggregation'!$A:$A,$B4,'EPA Export Aggregation'!$D:$D,$A$1)*IF($A4="CH4",About!$D$58,IF($A4="N2O",About!$D$59,1))</f>
        <v>88.253477219326498</v>
      </c>
      <c r="AC4">
        <f>SUMIFS('EPA Export Aggregation'!AF:AF,'EPA Export Aggregation'!$A:$A,$B4,'EPA Export Aggregation'!$D:$D,$A$1)*IF($A4="CH4",About!$D$58,IF($A4="N2O",About!$D$59,1))</f>
        <v>84.495636292934705</v>
      </c>
      <c r="AD4">
        <f>SUMIFS('EPA Export Aggregation'!AG:AG,'EPA Export Aggregation'!$A:$A,$B4,'EPA Export Aggregation'!$D:$D,$A$1)*IF($A4="CH4",About!$D$58,IF($A4="N2O",About!$D$59,1))</f>
        <v>80.979203168681707</v>
      </c>
      <c r="AE4">
        <f>SUMIFS('EPA Export Aggregation'!AH:AH,'EPA Export Aggregation'!$A:$A,$B4,'EPA Export Aggregation'!$D:$D,$A$1)*IF($A4="CH4",About!$D$58,IF($A4="N2O",About!$D$59,1))</f>
        <v>90.171264893705299</v>
      </c>
      <c r="AF4">
        <f>SUMIFS('EPA Export Aggregation'!AI:AI,'EPA Export Aggregation'!$A:$A,$B4,'EPA Export Aggregation'!$D:$D,$A$1)*IF($A4="CH4",About!$D$58,IF($A4="N2O",About!$D$59,1))</f>
        <v>75.741862588893696</v>
      </c>
      <c r="AG4">
        <f>SUMIFS('EPA Export Aggregation'!AJ:AJ,'EPA Export Aggregation'!$A:$A,$B4,'EPA Export Aggregation'!$D:$D,$A$1)*IF($A4="CH4",About!$D$58,IF($A4="N2O",About!$D$59,1))</f>
        <v>63.131225142751198</v>
      </c>
      <c r="AH4">
        <f>SUMIFS('EPA Export Aggregation'!AK:AK,'EPA Export Aggregation'!$A:$A,$B4,'EPA Export Aggregation'!$D:$D,$A$1)*IF($A4="CH4",About!$D$58,IF($A4="N2O",About!$D$59,1))</f>
        <v>68.787310403520394</v>
      </c>
    </row>
    <row r="5" spans="1:34" x14ac:dyDescent="0.45">
      <c r="A5" s="413" t="s">
        <v>2215</v>
      </c>
      <c r="B5" s="414" t="s">
        <v>4198</v>
      </c>
      <c r="C5">
        <f>SUMIFS('EPA Export Aggregation'!F:F,'EPA Export Aggregation'!$A:$A,$B5,'EPA Export Aggregation'!$D:$D,$A$1)*IF($A5="CH4",About!$D$58,IF($A5="N2O",About!$D$59,1))</f>
        <v>38.319925802593701</v>
      </c>
      <c r="D5">
        <f>SUMIFS('EPA Export Aggregation'!G:G,'EPA Export Aggregation'!$A:$A,$B5,'EPA Export Aggregation'!$D:$D,$A$1)*IF($A5="CH4",About!$D$58,IF($A5="N2O",About!$D$59,1))</f>
        <v>37.473482109041299</v>
      </c>
      <c r="E5">
        <f>SUMIFS('EPA Export Aggregation'!H:H,'EPA Export Aggregation'!$A:$A,$B5,'EPA Export Aggregation'!$D:$D,$A$1)*IF($A5="CH4",About!$D$58,IF($A5="N2O",About!$D$59,1))</f>
        <v>38.035806498997502</v>
      </c>
      <c r="F5">
        <f>SUMIFS('EPA Export Aggregation'!I:I,'EPA Export Aggregation'!$A:$A,$B5,'EPA Export Aggregation'!$D:$D,$A$1)*IF($A5="CH4",About!$D$58,IF($A5="N2O",About!$D$59,1))</f>
        <v>40.2093537030877</v>
      </c>
      <c r="G5">
        <f>SUMIFS('EPA Export Aggregation'!J:J,'EPA Export Aggregation'!$A:$A,$B5,'EPA Export Aggregation'!$D:$D,$A$1)*IF($A5="CH4",About!$D$58,IF($A5="N2O",About!$D$59,1))</f>
        <v>41.779013893932202</v>
      </c>
      <c r="H5">
        <f>SUMIFS('EPA Export Aggregation'!K:K,'EPA Export Aggregation'!$A:$A,$B5,'EPA Export Aggregation'!$D:$D,$A$1)*IF($A5="CH4",About!$D$58,IF($A5="N2O",About!$D$59,1))</f>
        <v>42.789735688681198</v>
      </c>
      <c r="I5">
        <f>SUMIFS('EPA Export Aggregation'!L:L,'EPA Export Aggregation'!$A:$A,$B5,'EPA Export Aggregation'!$D:$D,$A$1)*IF($A5="CH4",About!$D$58,IF($A5="N2O",About!$D$59,1))</f>
        <v>41.957600077540398</v>
      </c>
      <c r="J5">
        <f>SUMIFS('EPA Export Aggregation'!M:M,'EPA Export Aggregation'!$A:$A,$B5,'EPA Export Aggregation'!$D:$D,$A$1)*IF($A5="CH4",About!$D$58,IF($A5="N2O",About!$D$59,1))</f>
        <v>41.782197808256697</v>
      </c>
      <c r="K5">
        <f>SUMIFS('EPA Export Aggregation'!N:N,'EPA Export Aggregation'!$A:$A,$B5,'EPA Export Aggregation'!$D:$D,$A$1)*IF($A5="CH4",About!$D$58,IF($A5="N2O",About!$D$59,1))</f>
        <v>42.613025342421999</v>
      </c>
      <c r="L5">
        <f>SUMIFS('EPA Export Aggregation'!O:O,'EPA Export Aggregation'!$A:$A,$B5,'EPA Export Aggregation'!$D:$D,$A$1)*IF($A5="CH4",About!$D$58,IF($A5="N2O",About!$D$59,1))</f>
        <v>41.754907182466802</v>
      </c>
      <c r="M5">
        <f>SUMIFS('EPA Export Aggregation'!P:P,'EPA Export Aggregation'!$A:$A,$B5,'EPA Export Aggregation'!$D:$D,$A$1)*IF($A5="CH4",About!$D$58,IF($A5="N2O",About!$D$59,1))</f>
        <v>47.294946075781901</v>
      </c>
      <c r="N5">
        <f>SUMIFS('EPA Export Aggregation'!Q:Q,'EPA Export Aggregation'!$A:$A,$B5,'EPA Export Aggregation'!$D:$D,$A$1)*IF($A5="CH4",About!$D$58,IF($A5="N2O",About!$D$59,1))</f>
        <v>43.061837964873597</v>
      </c>
      <c r="O5">
        <f>SUMIFS('EPA Export Aggregation'!R:R,'EPA Export Aggregation'!$A:$A,$B5,'EPA Export Aggregation'!$D:$D,$A$1)*IF($A5="CH4",About!$D$58,IF($A5="N2O",About!$D$59,1))</f>
        <v>46.798980987869797</v>
      </c>
      <c r="P5">
        <f>SUMIFS('EPA Export Aggregation'!S:S,'EPA Export Aggregation'!$A:$A,$B5,'EPA Export Aggregation'!$D:$D,$A$1)*IF($A5="CH4",About!$D$58,IF($A5="N2O",About!$D$59,1))</f>
        <v>45.3102636530514</v>
      </c>
      <c r="Q5">
        <f>SUMIFS('EPA Export Aggregation'!T:T,'EPA Export Aggregation'!$A:$A,$B5,'EPA Export Aggregation'!$D:$D,$A$1)*IF($A5="CH4",About!$D$58,IF($A5="N2O",About!$D$59,1))</f>
        <v>45.4262448704864</v>
      </c>
      <c r="R5">
        <f>SUMIFS('EPA Export Aggregation'!U:U,'EPA Export Aggregation'!$A:$A,$B5,'EPA Export Aggregation'!$D:$D,$A$1)*IF($A5="CH4",About!$D$58,IF($A5="N2O",About!$D$59,1))</f>
        <v>45.262934248448801</v>
      </c>
      <c r="S5">
        <f>SUMIFS('EPA Export Aggregation'!V:V,'EPA Export Aggregation'!$A:$A,$B5,'EPA Export Aggregation'!$D:$D,$A$1)*IF($A5="CH4",About!$D$58,IF($A5="N2O",About!$D$59,1))</f>
        <v>45.342569905520598</v>
      </c>
      <c r="T5">
        <f>SUMIFS('EPA Export Aggregation'!W:W,'EPA Export Aggregation'!$A:$A,$B5,'EPA Export Aggregation'!$D:$D,$A$1)*IF($A5="CH4",About!$D$58,IF($A5="N2O",About!$D$59,1))</f>
        <v>44.747410561900203</v>
      </c>
      <c r="U5">
        <f>SUMIFS('EPA Export Aggregation'!X:X,'EPA Export Aggregation'!$A:$A,$B5,'EPA Export Aggregation'!$D:$D,$A$1)*IF($A5="CH4",About!$D$58,IF($A5="N2O",About!$D$59,1))</f>
        <v>42.095306889382698</v>
      </c>
      <c r="V5">
        <f>SUMIFS('EPA Export Aggregation'!Y:Y,'EPA Export Aggregation'!$A:$A,$B5,'EPA Export Aggregation'!$D:$D,$A$1)*IF($A5="CH4",About!$D$58,IF($A5="N2O",About!$D$59,1))</f>
        <v>39.610375757124402</v>
      </c>
      <c r="W5">
        <f>SUMIFS('EPA Export Aggregation'!Z:Z,'EPA Export Aggregation'!$A:$A,$B5,'EPA Export Aggregation'!$D:$D,$A$1)*IF($A5="CH4",About!$D$58,IF($A5="N2O",About!$D$59,1))</f>
        <v>40.113923812565901</v>
      </c>
      <c r="X5">
        <f>SUMIFS('EPA Export Aggregation'!AA:AA,'EPA Export Aggregation'!$A:$A,$B5,'EPA Export Aggregation'!$D:$D,$A$1)*IF($A5="CH4",About!$D$58,IF($A5="N2O",About!$D$59,1))</f>
        <v>39.269486575989397</v>
      </c>
      <c r="Y5">
        <f>SUMIFS('EPA Export Aggregation'!AB:AB,'EPA Export Aggregation'!$A:$A,$B5,'EPA Export Aggregation'!$D:$D,$A$1)*IF($A5="CH4",About!$D$58,IF($A5="N2O",About!$D$59,1))</f>
        <v>38.868532311134203</v>
      </c>
      <c r="Z5">
        <f>SUMIFS('EPA Export Aggregation'!AC:AC,'EPA Export Aggregation'!$A:$A,$B5,'EPA Export Aggregation'!$D:$D,$A$1)*IF($A5="CH4",About!$D$58,IF($A5="N2O",About!$D$59,1))</f>
        <v>38.330952565996803</v>
      </c>
      <c r="AA5">
        <f>SUMIFS('EPA Export Aggregation'!AD:AD,'EPA Export Aggregation'!$A:$A,$B5,'EPA Export Aggregation'!$D:$D,$A$1)*IF($A5="CH4",About!$D$58,IF($A5="N2O",About!$D$59,1))</f>
        <v>39.840294979225803</v>
      </c>
      <c r="AB5">
        <f>SUMIFS('EPA Export Aggregation'!AE:AE,'EPA Export Aggregation'!$A:$A,$B5,'EPA Export Aggregation'!$D:$D,$A$1)*IF($A5="CH4",About!$D$58,IF($A5="N2O",About!$D$59,1))</f>
        <v>40.341223308319599</v>
      </c>
      <c r="AC5">
        <f>SUMIFS('EPA Export Aggregation'!AF:AF,'EPA Export Aggregation'!$A:$A,$B5,'EPA Export Aggregation'!$D:$D,$A$1)*IF($A5="CH4",About!$D$58,IF($A5="N2O",About!$D$59,1))</f>
        <v>40.347045459401599</v>
      </c>
      <c r="AD5">
        <f>SUMIFS('EPA Export Aggregation'!AG:AG,'EPA Export Aggregation'!$A:$A,$B5,'EPA Export Aggregation'!$D:$D,$A$1)*IF($A5="CH4",About!$D$58,IF($A5="N2O",About!$D$59,1))</f>
        <v>40.099456576111699</v>
      </c>
      <c r="AE5">
        <f>SUMIFS('EPA Export Aggregation'!AH:AH,'EPA Export Aggregation'!$A:$A,$B5,'EPA Export Aggregation'!$D:$D,$A$1)*IF($A5="CH4",About!$D$58,IF($A5="N2O",About!$D$59,1))</f>
        <v>39.829431507691901</v>
      </c>
      <c r="AF5">
        <f>SUMIFS('EPA Export Aggregation'!AI:AI,'EPA Export Aggregation'!$A:$A,$B5,'EPA Export Aggregation'!$D:$D,$A$1)*IF($A5="CH4",About!$D$58,IF($A5="N2O",About!$D$59,1))</f>
        <v>39.209509260112299</v>
      </c>
      <c r="AG5">
        <f>SUMIFS('EPA Export Aggregation'!AJ:AJ,'EPA Export Aggregation'!$A:$A,$B5,'EPA Export Aggregation'!$D:$D,$A$1)*IF($A5="CH4",About!$D$58,IF($A5="N2O",About!$D$59,1))</f>
        <v>36.352993175170802</v>
      </c>
      <c r="AH5">
        <f>SUMIFS('EPA Export Aggregation'!AK:AK,'EPA Export Aggregation'!$A:$A,$B5,'EPA Export Aggregation'!$D:$D,$A$1)*IF($A5="CH4",About!$D$58,IF($A5="N2O",About!$D$59,1))</f>
        <v>40.221983640117998</v>
      </c>
    </row>
    <row r="6" spans="1:34" x14ac:dyDescent="0.45">
      <c r="A6" s="413" t="s">
        <v>2215</v>
      </c>
      <c r="B6" s="414" t="s">
        <v>4202</v>
      </c>
      <c r="C6">
        <f>SUMIFS('EPA Export Aggregation'!F:F,'EPA Export Aggregation'!$A:$A,$B6,'EPA Export Aggregation'!$D:$D,$A$1)*IF($A6="CH4",About!$D$58,IF($A6="N2O",About!$D$59,1))</f>
        <v>28.4971728925258</v>
      </c>
      <c r="D6">
        <f>SUMIFS('EPA Export Aggregation'!G:G,'EPA Export Aggregation'!$A:$A,$B6,'EPA Export Aggregation'!$D:$D,$A$1)*IF($A6="CH4",About!$D$58,IF($A6="N2O",About!$D$59,1))</f>
        <v>26.991803349227101</v>
      </c>
      <c r="E6">
        <f>SUMIFS('EPA Export Aggregation'!H:H,'EPA Export Aggregation'!$A:$A,$B6,'EPA Export Aggregation'!$D:$D,$A$1)*IF($A6="CH4",About!$D$58,IF($A6="N2O",About!$D$59,1))</f>
        <v>28.660139037770001</v>
      </c>
      <c r="F6">
        <f>SUMIFS('EPA Export Aggregation'!I:I,'EPA Export Aggregation'!$A:$A,$B6,'EPA Export Aggregation'!$D:$D,$A$1)*IF($A6="CH4",About!$D$58,IF($A6="N2O",About!$D$59,1))</f>
        <v>29.106770034118</v>
      </c>
      <c r="G6">
        <f>SUMIFS('EPA Export Aggregation'!J:J,'EPA Export Aggregation'!$A:$A,$B6,'EPA Export Aggregation'!$D:$D,$A$1)*IF($A6="CH4",About!$D$58,IF($A6="N2O",About!$D$59,1))</f>
        <v>29.359206500008</v>
      </c>
      <c r="H6">
        <f>SUMIFS('EPA Export Aggregation'!K:K,'EPA Export Aggregation'!$A:$A,$B6,'EPA Export Aggregation'!$D:$D,$A$1)*IF($A6="CH4",About!$D$58,IF($A6="N2O",About!$D$59,1))</f>
        <v>28.650060286257499</v>
      </c>
      <c r="I6">
        <f>SUMIFS('EPA Export Aggregation'!L:L,'EPA Export Aggregation'!$A:$A,$B6,'EPA Export Aggregation'!$D:$D,$A$1)*IF($A6="CH4",About!$D$58,IF($A6="N2O",About!$D$59,1))</f>
        <v>29.966707115610902</v>
      </c>
      <c r="J6">
        <f>SUMIFS('EPA Export Aggregation'!M:M,'EPA Export Aggregation'!$A:$A,$B6,'EPA Export Aggregation'!$D:$D,$A$1)*IF($A6="CH4",About!$D$58,IF($A6="N2O",About!$D$59,1))</f>
        <v>30.216156577786101</v>
      </c>
      <c r="K6">
        <f>SUMIFS('EPA Export Aggregation'!N:N,'EPA Export Aggregation'!$A:$A,$B6,'EPA Export Aggregation'!$D:$D,$A$1)*IF($A6="CH4",About!$D$58,IF($A6="N2O",About!$D$59,1))</f>
        <v>30.187984736586099</v>
      </c>
      <c r="L6">
        <f>SUMIFS('EPA Export Aggregation'!O:O,'EPA Export Aggregation'!$A:$A,$B6,'EPA Export Aggregation'!$D:$D,$A$1)*IF($A6="CH4",About!$D$58,IF($A6="N2O",About!$D$59,1))</f>
        <v>30.043058465626999</v>
      </c>
      <c r="M6">
        <f>SUMIFS('EPA Export Aggregation'!P:P,'EPA Export Aggregation'!$A:$A,$B6,'EPA Export Aggregation'!$D:$D,$A$1)*IF($A6="CH4",About!$D$58,IF($A6="N2O",About!$D$59,1))</f>
        <v>29.6156953456954</v>
      </c>
      <c r="N6">
        <f>SUMIFS('EPA Export Aggregation'!Q:Q,'EPA Export Aggregation'!$A:$A,$B6,'EPA Export Aggregation'!$D:$D,$A$1)*IF($A6="CH4",About!$D$58,IF($A6="N2O",About!$D$59,1))</f>
        <v>32.179301477172402</v>
      </c>
      <c r="O6">
        <f>SUMIFS('EPA Export Aggregation'!R:R,'EPA Export Aggregation'!$A:$A,$B6,'EPA Export Aggregation'!$D:$D,$A$1)*IF($A6="CH4",About!$D$58,IF($A6="N2O",About!$D$59,1))</f>
        <v>31.8996847520622</v>
      </c>
      <c r="P6">
        <f>SUMIFS('EPA Export Aggregation'!S:S,'EPA Export Aggregation'!$A:$A,$B6,'EPA Export Aggregation'!$D:$D,$A$1)*IF($A6="CH4",About!$D$58,IF($A6="N2O",About!$D$59,1))</f>
        <v>32.926682585412898</v>
      </c>
      <c r="Q6">
        <f>SUMIFS('EPA Export Aggregation'!T:T,'EPA Export Aggregation'!$A:$A,$B6,'EPA Export Aggregation'!$D:$D,$A$1)*IF($A6="CH4",About!$D$58,IF($A6="N2O",About!$D$59,1))</f>
        <v>34.024083815029897</v>
      </c>
      <c r="R6">
        <f>SUMIFS('EPA Export Aggregation'!U:U,'EPA Export Aggregation'!$A:$A,$B6,'EPA Export Aggregation'!$D:$D,$A$1)*IF($A6="CH4",About!$D$58,IF($A6="N2O",About!$D$59,1))</f>
        <v>33.757197695856398</v>
      </c>
      <c r="S6">
        <f>SUMIFS('EPA Export Aggregation'!V:V,'EPA Export Aggregation'!$A:$A,$B6,'EPA Export Aggregation'!$D:$D,$A$1)*IF($A6="CH4",About!$D$58,IF($A6="N2O",About!$D$59,1))</f>
        <v>34.872494612893398</v>
      </c>
      <c r="T6">
        <f>SUMIFS('EPA Export Aggregation'!W:W,'EPA Export Aggregation'!$A:$A,$B6,'EPA Export Aggregation'!$D:$D,$A$1)*IF($A6="CH4",About!$D$58,IF($A6="N2O",About!$D$59,1))</f>
        <v>36.281735051157902</v>
      </c>
      <c r="U6">
        <f>SUMIFS('EPA Export Aggregation'!X:X,'EPA Export Aggregation'!$A:$A,$B6,'EPA Export Aggregation'!$D:$D,$A$1)*IF($A6="CH4",About!$D$58,IF($A6="N2O",About!$D$59,1))</f>
        <v>34.779025318486802</v>
      </c>
      <c r="V6">
        <f>SUMIFS('EPA Export Aggregation'!Y:Y,'EPA Export Aggregation'!$A:$A,$B6,'EPA Export Aggregation'!$D:$D,$A$1)*IF($A6="CH4",About!$D$58,IF($A6="N2O",About!$D$59,1))</f>
        <v>32.313222104699598</v>
      </c>
      <c r="W6">
        <f>SUMIFS('EPA Export Aggregation'!Z:Z,'EPA Export Aggregation'!$A:$A,$B6,'EPA Export Aggregation'!$D:$D,$A$1)*IF($A6="CH4",About!$D$58,IF($A6="N2O",About!$D$59,1))</f>
        <v>32.425791858150802</v>
      </c>
      <c r="X6">
        <f>SUMIFS('EPA Export Aggregation'!AA:AA,'EPA Export Aggregation'!$A:$A,$B6,'EPA Export Aggregation'!$D:$D,$A$1)*IF($A6="CH4",About!$D$58,IF($A6="N2O",About!$D$59,1))</f>
        <v>29.934458939768799</v>
      </c>
      <c r="Y6">
        <f>SUMIFS('EPA Export Aggregation'!AB:AB,'EPA Export Aggregation'!$A:$A,$B6,'EPA Export Aggregation'!$D:$D,$A$1)*IF($A6="CH4",About!$D$58,IF($A6="N2O",About!$D$59,1))</f>
        <v>26.513012041563599</v>
      </c>
      <c r="Z6">
        <f>SUMIFS('EPA Export Aggregation'!AC:AC,'EPA Export Aggregation'!$A:$A,$B6,'EPA Export Aggregation'!$D:$D,$A$1)*IF($A6="CH4",About!$D$58,IF($A6="N2O",About!$D$59,1))</f>
        <v>28.818146888890801</v>
      </c>
      <c r="AA6">
        <f>SUMIFS('EPA Export Aggregation'!AD:AD,'EPA Export Aggregation'!$A:$A,$B6,'EPA Export Aggregation'!$D:$D,$A$1)*IF($A6="CH4",About!$D$58,IF($A6="N2O",About!$D$59,1))</f>
        <v>28.481379678743799</v>
      </c>
      <c r="AB6">
        <f>SUMIFS('EPA Export Aggregation'!AE:AE,'EPA Export Aggregation'!$A:$A,$B6,'EPA Export Aggregation'!$D:$D,$A$1)*IF($A6="CH4",About!$D$58,IF($A6="N2O",About!$D$59,1))</f>
        <v>28.3965180703544</v>
      </c>
      <c r="AC6">
        <f>SUMIFS('EPA Export Aggregation'!AF:AF,'EPA Export Aggregation'!$A:$A,$B6,'EPA Export Aggregation'!$D:$D,$A$1)*IF($A6="CH4",About!$D$58,IF($A6="N2O",About!$D$59,1))</f>
        <v>30.0876421393653</v>
      </c>
      <c r="AD6">
        <f>SUMIFS('EPA Export Aggregation'!AG:AG,'EPA Export Aggregation'!$A:$A,$B6,'EPA Export Aggregation'!$D:$D,$A$1)*IF($A6="CH4",About!$D$58,IF($A6="N2O",About!$D$59,1))</f>
        <v>30.023010507894</v>
      </c>
      <c r="AE6">
        <f>SUMIFS('EPA Export Aggregation'!AH:AH,'EPA Export Aggregation'!$A:$A,$B6,'EPA Export Aggregation'!$D:$D,$A$1)*IF($A6="CH4",About!$D$58,IF($A6="N2O",About!$D$59,1))</f>
        <v>32.413976265917597</v>
      </c>
      <c r="AF6">
        <f>SUMIFS('EPA Export Aggregation'!AI:AI,'EPA Export Aggregation'!$A:$A,$B6,'EPA Export Aggregation'!$D:$D,$A$1)*IF($A6="CH4",About!$D$58,IF($A6="N2O",About!$D$59,1))</f>
        <v>33.540926510472502</v>
      </c>
      <c r="AG6">
        <f>SUMIFS('EPA Export Aggregation'!AJ:AJ,'EPA Export Aggregation'!$A:$A,$B6,'EPA Export Aggregation'!$D:$D,$A$1)*IF($A6="CH4",About!$D$58,IF($A6="N2O",About!$D$59,1))</f>
        <v>30.070363799985699</v>
      </c>
      <c r="AH6">
        <f>SUMIFS('EPA Export Aggregation'!AK:AK,'EPA Export Aggregation'!$A:$A,$B6,'EPA Export Aggregation'!$D:$D,$A$1)*IF($A6="CH4",About!$D$58,IF($A6="N2O",About!$D$59,1))</f>
        <v>30.820389061653898</v>
      </c>
    </row>
    <row r="7" spans="1:34" x14ac:dyDescent="0.45">
      <c r="A7" s="413" t="s">
        <v>2215</v>
      </c>
      <c r="B7" s="414" t="s">
        <v>4204</v>
      </c>
      <c r="C7">
        <f>SUMIFS('EPA Export Aggregation'!F:F,'EPA Export Aggregation'!$A:$A,$B7,'EPA Export Aggregation'!$D:$D,$A$1)*IF($A7="CH4",About!$D$58,IF($A7="N2O",About!$D$59,1))</f>
        <v>9.6154874445127998</v>
      </c>
      <c r="D7">
        <f>SUMIFS('EPA Export Aggregation'!G:G,'EPA Export Aggregation'!$A:$A,$B7,'EPA Export Aggregation'!$D:$D,$A$1)*IF($A7="CH4",About!$D$58,IF($A7="N2O",About!$D$59,1))</f>
        <v>9.8558904587931</v>
      </c>
      <c r="E7">
        <f>SUMIFS('EPA Export Aggregation'!H:H,'EPA Export Aggregation'!$A:$A,$B7,'EPA Export Aggregation'!$D:$D,$A$1)*IF($A7="CH4",About!$D$58,IF($A7="N2O",About!$D$59,1))</f>
        <v>10.02336580871</v>
      </c>
      <c r="F7">
        <f>SUMIFS('EPA Export Aggregation'!I:I,'EPA Export Aggregation'!$A:$A,$B7,'EPA Export Aggregation'!$D:$D,$A$1)*IF($A7="CH4",About!$D$58,IF($A7="N2O",About!$D$59,1))</f>
        <v>10.757476326091499</v>
      </c>
      <c r="G7">
        <f>SUMIFS('EPA Export Aggregation'!J:J,'EPA Export Aggregation'!$A:$A,$B7,'EPA Export Aggregation'!$D:$D,$A$1)*IF($A7="CH4",About!$D$58,IF($A7="N2O",About!$D$59,1))</f>
        <v>10.231596802269801</v>
      </c>
      <c r="H7">
        <f>SUMIFS('EPA Export Aggregation'!K:K,'EPA Export Aggregation'!$A:$A,$B7,'EPA Export Aggregation'!$D:$D,$A$1)*IF($A7="CH4",About!$D$58,IF($A7="N2O",About!$D$59,1))</f>
        <v>10.266930865881999</v>
      </c>
      <c r="I7">
        <f>SUMIFS('EPA Export Aggregation'!L:L,'EPA Export Aggregation'!$A:$A,$B7,'EPA Export Aggregation'!$D:$D,$A$1)*IF($A7="CH4",About!$D$58,IF($A7="N2O",About!$D$59,1))</f>
        <v>11.6286916137225</v>
      </c>
      <c r="J7">
        <f>SUMIFS('EPA Export Aggregation'!M:M,'EPA Export Aggregation'!$A:$A,$B7,'EPA Export Aggregation'!$D:$D,$A$1)*IF($A7="CH4",About!$D$58,IF($A7="N2O",About!$D$59,1))</f>
        <v>10.9633689409008</v>
      </c>
      <c r="K7">
        <f>SUMIFS('EPA Export Aggregation'!N:N,'EPA Export Aggregation'!$A:$A,$B7,'EPA Export Aggregation'!$D:$D,$A$1)*IF($A7="CH4",About!$D$58,IF($A7="N2O",About!$D$59,1))</f>
        <v>9.0331791095315008</v>
      </c>
      <c r="L7">
        <f>SUMIFS('EPA Export Aggregation'!O:O,'EPA Export Aggregation'!$A:$A,$B7,'EPA Export Aggregation'!$D:$D,$A$1)*IF($A7="CH4",About!$D$58,IF($A7="N2O",About!$D$59,1))</f>
        <v>10.2118388619378</v>
      </c>
      <c r="M7">
        <f>SUMIFS('EPA Export Aggregation'!P:P,'EPA Export Aggregation'!$A:$A,$B7,'EPA Export Aggregation'!$D:$D,$A$1)*IF($A7="CH4",About!$D$58,IF($A7="N2O",About!$D$59,1))</f>
        <v>10.528485307499301</v>
      </c>
      <c r="N7">
        <f>SUMIFS('EPA Export Aggregation'!Q:Q,'EPA Export Aggregation'!$A:$A,$B7,'EPA Export Aggregation'!$D:$D,$A$1)*IF($A7="CH4",About!$D$58,IF($A7="N2O",About!$D$59,1))</f>
        <v>9.3370783524011003</v>
      </c>
      <c r="O7">
        <f>SUMIFS('EPA Export Aggregation'!R:R,'EPA Export Aggregation'!$A:$A,$B7,'EPA Export Aggregation'!$D:$D,$A$1)*IF($A7="CH4",About!$D$58,IF($A7="N2O",About!$D$59,1))</f>
        <v>10.120184194684199</v>
      </c>
      <c r="P7">
        <f>SUMIFS('EPA Export Aggregation'!S:S,'EPA Export Aggregation'!$A:$A,$B7,'EPA Export Aggregation'!$D:$D,$A$1)*IF($A7="CH4",About!$D$58,IF($A7="N2O",About!$D$59,1))</f>
        <v>11.0138727801054</v>
      </c>
      <c r="Q7">
        <f>SUMIFS('EPA Export Aggregation'!T:T,'EPA Export Aggregation'!$A:$A,$B7,'EPA Export Aggregation'!$D:$D,$A$1)*IF($A7="CH4",About!$D$58,IF($A7="N2O",About!$D$59,1))</f>
        <v>9.6003504708916001</v>
      </c>
      <c r="R7">
        <f>SUMIFS('EPA Export Aggregation'!U:U,'EPA Export Aggregation'!$A:$A,$B7,'EPA Export Aggregation'!$D:$D,$A$1)*IF($A7="CH4",About!$D$58,IF($A7="N2O",About!$D$59,1))</f>
        <v>9.4101803526287995</v>
      </c>
      <c r="S7">
        <f>SUMIFS('EPA Export Aggregation'!V:V,'EPA Export Aggregation'!$A:$A,$B7,'EPA Export Aggregation'!$D:$D,$A$1)*IF($A7="CH4",About!$D$58,IF($A7="N2O",About!$D$59,1))</f>
        <v>8.0027462218303995</v>
      </c>
      <c r="T7">
        <f>SUMIFS('EPA Export Aggregation'!W:W,'EPA Export Aggregation'!$A:$A,$B7,'EPA Export Aggregation'!$D:$D,$A$1)*IF($A7="CH4",About!$D$58,IF($A7="N2O",About!$D$59,1))</f>
        <v>9.0110198992022994</v>
      </c>
      <c r="U7">
        <f>SUMIFS('EPA Export Aggregation'!X:X,'EPA Export Aggregation'!$A:$A,$B7,'EPA Export Aggregation'!$D:$D,$A$1)*IF($A7="CH4",About!$D$58,IF($A7="N2O",About!$D$59,1))</f>
        <v>9.6787385609910999</v>
      </c>
      <c r="V7">
        <f>SUMIFS('EPA Export Aggregation'!Y:Y,'EPA Export Aggregation'!$A:$A,$B7,'EPA Export Aggregation'!$D:$D,$A$1)*IF($A7="CH4",About!$D$58,IF($A7="N2O",About!$D$59,1))</f>
        <v>8.8680685684980993</v>
      </c>
      <c r="W7">
        <f>SUMIFS('EPA Export Aggregation'!Z:Z,'EPA Export Aggregation'!$A:$A,$B7,'EPA Export Aggregation'!$D:$D,$A$1)*IF($A7="CH4",About!$D$58,IF($A7="N2O",About!$D$59,1))</f>
        <v>8.6471707303072005</v>
      </c>
      <c r="X7">
        <f>SUMIFS('EPA Export Aggregation'!AA:AA,'EPA Export Aggregation'!$A:$A,$B7,'EPA Export Aggregation'!$D:$D,$A$1)*IF($A7="CH4",About!$D$58,IF($A7="N2O",About!$D$59,1))</f>
        <v>8.2591462782177008</v>
      </c>
      <c r="Y7">
        <f>SUMIFS('EPA Export Aggregation'!AB:AB,'EPA Export Aggregation'!$A:$A,$B7,'EPA Export Aggregation'!$D:$D,$A$1)*IF($A7="CH4",About!$D$58,IF($A7="N2O",About!$D$59,1))</f>
        <v>7.0272244062054998</v>
      </c>
      <c r="Z7">
        <f>SUMIFS('EPA Export Aggregation'!AC:AC,'EPA Export Aggregation'!$A:$A,$B7,'EPA Export Aggregation'!$D:$D,$A$1)*IF($A7="CH4",About!$D$58,IF($A7="N2O",About!$D$59,1))</f>
        <v>8.7196302206486997</v>
      </c>
      <c r="AA7">
        <f>SUMIFS('EPA Export Aggregation'!AD:AD,'EPA Export Aggregation'!$A:$A,$B7,'EPA Export Aggregation'!$D:$D,$A$1)*IF($A7="CH4",About!$D$58,IF($A7="N2O",About!$D$59,1))</f>
        <v>9.4073901992576996</v>
      </c>
      <c r="AB7">
        <f>SUMIFS('EPA Export Aggregation'!AE:AE,'EPA Export Aggregation'!$A:$A,$B7,'EPA Export Aggregation'!$D:$D,$A$1)*IF($A7="CH4",About!$D$58,IF($A7="N2O",About!$D$59,1))</f>
        <v>7.9935733078036</v>
      </c>
      <c r="AC7">
        <f>SUMIFS('EPA Export Aggregation'!AF:AF,'EPA Export Aggregation'!$A:$A,$B7,'EPA Export Aggregation'!$D:$D,$A$1)*IF($A7="CH4",About!$D$58,IF($A7="N2O",About!$D$59,1))</f>
        <v>7.5903420708120004</v>
      </c>
      <c r="AD7">
        <f>SUMIFS('EPA Export Aggregation'!AG:AG,'EPA Export Aggregation'!$A:$A,$B7,'EPA Export Aggregation'!$D:$D,$A$1)*IF($A7="CH4",About!$D$58,IF($A7="N2O",About!$D$59,1))</f>
        <v>7.5027906619525</v>
      </c>
      <c r="AE7">
        <f>SUMIFS('EPA Export Aggregation'!AH:AH,'EPA Export Aggregation'!$A:$A,$B7,'EPA Export Aggregation'!$D:$D,$A$1)*IF($A7="CH4",About!$D$58,IF($A7="N2O",About!$D$59,1))</f>
        <v>8.8612691421005003</v>
      </c>
      <c r="AF7">
        <f>SUMIFS('EPA Export Aggregation'!AI:AI,'EPA Export Aggregation'!$A:$A,$B7,'EPA Export Aggregation'!$D:$D,$A$1)*IF($A7="CH4",About!$D$58,IF($A7="N2O",About!$D$59,1))</f>
        <v>8.8955890083495994</v>
      </c>
      <c r="AG7">
        <f>SUMIFS('EPA Export Aggregation'!AJ:AJ,'EPA Export Aggregation'!$A:$A,$B7,'EPA Export Aggregation'!$D:$D,$A$1)*IF($A7="CH4",About!$D$58,IF($A7="N2O",About!$D$59,1))</f>
        <v>8.2665806857445006</v>
      </c>
      <c r="AH7">
        <f>SUMIFS('EPA Export Aggregation'!AK:AK,'EPA Export Aggregation'!$A:$A,$B7,'EPA Export Aggregation'!$D:$D,$A$1)*IF($A7="CH4",About!$D$58,IF($A7="N2O",About!$D$59,1))</f>
        <v>8.1032532253683005</v>
      </c>
    </row>
    <row r="8" spans="1:34" x14ac:dyDescent="0.45">
      <c r="A8" s="413" t="s">
        <v>2215</v>
      </c>
      <c r="B8" s="414" t="s">
        <v>4206</v>
      </c>
      <c r="C8">
        <f>SUMIFS('EPA Export Aggregation'!F:F,'EPA Export Aggregation'!$A:$A,$B8,'EPA Export Aggregation'!$D:$D,$A$1)*IF($A8="CH4",About!$D$58,IF($A8="N2O",About!$D$59,1))</f>
        <v>5.5592923812572002</v>
      </c>
      <c r="D8">
        <f>SUMIFS('EPA Export Aggregation'!G:G,'EPA Export Aggregation'!$A:$A,$B8,'EPA Export Aggregation'!$D:$D,$A$1)*IF($A8="CH4",About!$D$58,IF($A8="N2O",About!$D$59,1))</f>
        <v>5.4366687949005996</v>
      </c>
      <c r="E8">
        <f>SUMIFS('EPA Export Aggregation'!H:H,'EPA Export Aggregation'!$A:$A,$B8,'EPA Export Aggregation'!$D:$D,$A$1)*IF($A8="CH4",About!$D$58,IF($A8="N2O",About!$D$59,1))</f>
        <v>5.5121041107312996</v>
      </c>
      <c r="F8">
        <f>SUMIFS('EPA Export Aggregation'!I:I,'EPA Export Aggregation'!$A:$A,$B8,'EPA Export Aggregation'!$D:$D,$A$1)*IF($A8="CH4",About!$D$58,IF($A8="N2O",About!$D$59,1))</f>
        <v>5.7365199732825998</v>
      </c>
      <c r="G8">
        <f>SUMIFS('EPA Export Aggregation'!J:J,'EPA Export Aggregation'!$A:$A,$B8,'EPA Export Aggregation'!$D:$D,$A$1)*IF($A8="CH4",About!$D$58,IF($A8="N2O",About!$D$59,1))</f>
        <v>5.5657044852192001</v>
      </c>
      <c r="H8">
        <f>SUMIFS('EPA Export Aggregation'!K:K,'EPA Export Aggregation'!$A:$A,$B8,'EPA Export Aggregation'!$D:$D,$A$1)*IF($A8="CH4",About!$D$58,IF($A8="N2O",About!$D$59,1))</f>
        <v>5.6697537135921001</v>
      </c>
      <c r="I8">
        <f>SUMIFS('EPA Export Aggregation'!L:L,'EPA Export Aggregation'!$A:$A,$B8,'EPA Export Aggregation'!$D:$D,$A$1)*IF($A8="CH4",About!$D$58,IF($A8="N2O",About!$D$59,1))</f>
        <v>6.0266971412846999</v>
      </c>
      <c r="J8">
        <f>SUMIFS('EPA Export Aggregation'!M:M,'EPA Export Aggregation'!$A:$A,$B8,'EPA Export Aggregation'!$D:$D,$A$1)*IF($A8="CH4",About!$D$58,IF($A8="N2O",About!$D$59,1))</f>
        <v>5.8342409877232004</v>
      </c>
      <c r="K8">
        <f>SUMIFS('EPA Export Aggregation'!N:N,'EPA Export Aggregation'!$A:$A,$B8,'EPA Export Aggregation'!$D:$D,$A$1)*IF($A8="CH4",About!$D$58,IF($A8="N2O",About!$D$59,1))</f>
        <v>5.4297705358024002</v>
      </c>
      <c r="L8">
        <f>SUMIFS('EPA Export Aggregation'!O:O,'EPA Export Aggregation'!$A:$A,$B8,'EPA Export Aggregation'!$D:$D,$A$1)*IF($A8="CH4",About!$D$58,IF($A8="N2O",About!$D$59,1))</f>
        <v>5.3597620918531002</v>
      </c>
      <c r="M8">
        <f>SUMIFS('EPA Export Aggregation'!P:P,'EPA Export Aggregation'!$A:$A,$B8,'EPA Export Aggregation'!$D:$D,$A$1)*IF($A8="CH4",About!$D$58,IF($A8="N2O",About!$D$59,1))</f>
        <v>6.2036178943038003</v>
      </c>
      <c r="N8">
        <f>SUMIFS('EPA Export Aggregation'!Q:Q,'EPA Export Aggregation'!$A:$A,$B8,'EPA Export Aggregation'!$D:$D,$A$1)*IF($A8="CH4",About!$D$58,IF($A8="N2O",About!$D$59,1))</f>
        <v>5.6260847063500004</v>
      </c>
      <c r="O8">
        <f>SUMIFS('EPA Export Aggregation'!R:R,'EPA Export Aggregation'!$A:$A,$B8,'EPA Export Aggregation'!$D:$D,$A$1)*IF($A8="CH4",About!$D$58,IF($A8="N2O",About!$D$59,1))</f>
        <v>5.8529663780921002</v>
      </c>
      <c r="P8">
        <f>SUMIFS('EPA Export Aggregation'!S:S,'EPA Export Aggregation'!$A:$A,$B8,'EPA Export Aggregation'!$D:$D,$A$1)*IF($A8="CH4",About!$D$58,IF($A8="N2O",About!$D$59,1))</f>
        <v>6.6979469172939998</v>
      </c>
      <c r="Q8">
        <f>SUMIFS('EPA Export Aggregation'!T:T,'EPA Export Aggregation'!$A:$A,$B8,'EPA Export Aggregation'!$D:$D,$A$1)*IF($A8="CH4",About!$D$58,IF($A8="N2O",About!$D$59,1))</f>
        <v>6.3942338629671003</v>
      </c>
      <c r="R8">
        <f>SUMIFS('EPA Export Aggregation'!U:U,'EPA Export Aggregation'!$A:$A,$B8,'EPA Export Aggregation'!$D:$D,$A$1)*IF($A8="CH4",About!$D$58,IF($A8="N2O",About!$D$59,1))</f>
        <v>5.4717870377719002</v>
      </c>
      <c r="S8">
        <f>SUMIFS('EPA Export Aggregation'!V:V,'EPA Export Aggregation'!$A:$A,$B8,'EPA Export Aggregation'!$D:$D,$A$1)*IF($A8="CH4",About!$D$58,IF($A8="N2O",About!$D$59,1))</f>
        <v>4.7957275317108996</v>
      </c>
      <c r="T8">
        <f>SUMIFS('EPA Export Aggregation'!W:W,'EPA Export Aggregation'!$A:$A,$B8,'EPA Export Aggregation'!$D:$D,$A$1)*IF($A8="CH4",About!$D$58,IF($A8="N2O",About!$D$59,1))</f>
        <v>5.2198661659991998</v>
      </c>
      <c r="U8">
        <f>SUMIFS('EPA Export Aggregation'!X:X,'EPA Export Aggregation'!$A:$A,$B8,'EPA Export Aggregation'!$D:$D,$A$1)*IF($A8="CH4",About!$D$58,IF($A8="N2O",About!$D$59,1))</f>
        <v>6.3575361769437002</v>
      </c>
      <c r="V8">
        <f>SUMIFS('EPA Export Aggregation'!Y:Y,'EPA Export Aggregation'!$A:$A,$B8,'EPA Export Aggregation'!$D:$D,$A$1)*IF($A8="CH4",About!$D$58,IF($A8="N2O",About!$D$59,1))</f>
        <v>6.2227680921411999</v>
      </c>
      <c r="W8">
        <f>SUMIFS('EPA Export Aggregation'!Z:Z,'EPA Export Aggregation'!$A:$A,$B8,'EPA Export Aggregation'!$D:$D,$A$1)*IF($A8="CH4",About!$D$58,IF($A8="N2O",About!$D$59,1))</f>
        <v>5.7186550323793996</v>
      </c>
      <c r="X8">
        <f>SUMIFS('EPA Export Aggregation'!AA:AA,'EPA Export Aggregation'!$A:$A,$B8,'EPA Export Aggregation'!$D:$D,$A$1)*IF($A8="CH4",About!$D$58,IF($A8="N2O",About!$D$59,1))</f>
        <v>5.5657150694887001</v>
      </c>
      <c r="Y8">
        <f>SUMIFS('EPA Export Aggregation'!AB:AB,'EPA Export Aggregation'!$A:$A,$B8,'EPA Export Aggregation'!$D:$D,$A$1)*IF($A8="CH4",About!$D$58,IF($A8="N2O",About!$D$59,1))</f>
        <v>4.7510714477315998</v>
      </c>
      <c r="Z8">
        <f>SUMIFS('EPA Export Aggregation'!AC:AC,'EPA Export Aggregation'!$A:$A,$B8,'EPA Export Aggregation'!$D:$D,$A$1)*IF($A8="CH4",About!$D$58,IF($A8="N2O",About!$D$59,1))</f>
        <v>5.6264311505320999</v>
      </c>
      <c r="AA8">
        <f>SUMIFS('EPA Export Aggregation'!AD:AD,'EPA Export Aggregation'!$A:$A,$B8,'EPA Export Aggregation'!$D:$D,$A$1)*IF($A8="CH4",About!$D$58,IF($A8="N2O",About!$D$59,1))</f>
        <v>5.8715131039416004</v>
      </c>
      <c r="AB8">
        <f>SUMIFS('EPA Export Aggregation'!AE:AE,'EPA Export Aggregation'!$A:$A,$B8,'EPA Export Aggregation'!$D:$D,$A$1)*IF($A8="CH4",About!$D$58,IF($A8="N2O",About!$D$59,1))</f>
        <v>5.4769445463253996</v>
      </c>
      <c r="AC8">
        <f>SUMIFS('EPA Export Aggregation'!AF:AF,'EPA Export Aggregation'!$A:$A,$B8,'EPA Export Aggregation'!$D:$D,$A$1)*IF($A8="CH4",About!$D$58,IF($A8="N2O",About!$D$59,1))</f>
        <v>5.2257818546212</v>
      </c>
      <c r="AD8">
        <f>SUMIFS('EPA Export Aggregation'!AG:AG,'EPA Export Aggregation'!$A:$A,$B8,'EPA Export Aggregation'!$D:$D,$A$1)*IF($A8="CH4",About!$D$58,IF($A8="N2O",About!$D$59,1))</f>
        <v>5.1823562504611997</v>
      </c>
      <c r="AE8">
        <f>SUMIFS('EPA Export Aggregation'!AH:AH,'EPA Export Aggregation'!$A:$A,$B8,'EPA Export Aggregation'!$D:$D,$A$1)*IF($A8="CH4",About!$D$58,IF($A8="N2O",About!$D$59,1))</f>
        <v>5.7676288868354</v>
      </c>
      <c r="AF8">
        <f>SUMIFS('EPA Export Aggregation'!AI:AI,'EPA Export Aggregation'!$A:$A,$B8,'EPA Export Aggregation'!$D:$D,$A$1)*IF($A8="CH4",About!$D$58,IF($A8="N2O",About!$D$59,1))</f>
        <v>6.0629475157246997</v>
      </c>
      <c r="AG8">
        <f>SUMIFS('EPA Export Aggregation'!AJ:AJ,'EPA Export Aggregation'!$A:$A,$B8,'EPA Export Aggregation'!$D:$D,$A$1)*IF($A8="CH4",About!$D$58,IF($A8="N2O",About!$D$59,1))</f>
        <v>5.4353064745315001</v>
      </c>
      <c r="AH8">
        <f>SUMIFS('EPA Export Aggregation'!AK:AK,'EPA Export Aggregation'!$A:$A,$B8,'EPA Export Aggregation'!$D:$D,$A$1)*IF($A8="CH4",About!$D$58,IF($A8="N2O",About!$D$59,1))</f>
        <v>5.9103101770375002</v>
      </c>
    </row>
    <row r="9" spans="1:34" x14ac:dyDescent="0.45">
      <c r="A9" s="413" t="s">
        <v>2215</v>
      </c>
      <c r="B9" s="414" t="s">
        <v>4216</v>
      </c>
      <c r="C9">
        <f>SUMIFS('EPA Export Aggregation'!F:F,'EPA Export Aggregation'!$A:$A,$B9,'EPA Export Aggregation'!$D:$D,$A$1)*IF($A9="CH4",About!$D$58,IF($A9="N2O",About!$D$59,1))</f>
        <v>1.3417270521699001</v>
      </c>
      <c r="D9">
        <f>SUMIFS('EPA Export Aggregation'!G:G,'EPA Export Aggregation'!$A:$A,$B9,'EPA Export Aggregation'!$D:$D,$A$1)*IF($A9="CH4",About!$D$58,IF($A9="N2O",About!$D$59,1))</f>
        <v>1.2964665795004999</v>
      </c>
      <c r="E9">
        <f>SUMIFS('EPA Export Aggregation'!H:H,'EPA Export Aggregation'!$A:$A,$B9,'EPA Export Aggregation'!$D:$D,$A$1)*IF($A9="CH4",About!$D$58,IF($A9="N2O",About!$D$59,1))</f>
        <v>1.2998841606003</v>
      </c>
      <c r="F9">
        <f>SUMIFS('EPA Export Aggregation'!I:I,'EPA Export Aggregation'!$A:$A,$B9,'EPA Export Aggregation'!$D:$D,$A$1)*IF($A9="CH4",About!$D$58,IF($A9="N2O",About!$D$59,1))</f>
        <v>1.1977913177456001</v>
      </c>
      <c r="G9">
        <f>SUMIFS('EPA Export Aggregation'!J:J,'EPA Export Aggregation'!$A:$A,$B9,'EPA Export Aggregation'!$D:$D,$A$1)*IF($A9="CH4",About!$D$58,IF($A9="N2O",About!$D$59,1))</f>
        <v>1.328775092998</v>
      </c>
      <c r="H9">
        <f>SUMIFS('EPA Export Aggregation'!K:K,'EPA Export Aggregation'!$A:$A,$B9,'EPA Export Aggregation'!$D:$D,$A$1)*IF($A9="CH4",About!$D$58,IF($A9="N2O",About!$D$59,1))</f>
        <v>1.6974705238562999</v>
      </c>
      <c r="I9">
        <f>SUMIFS('EPA Export Aggregation'!L:L,'EPA Export Aggregation'!$A:$A,$B9,'EPA Export Aggregation'!$D:$D,$A$1)*IF($A9="CH4",About!$D$58,IF($A9="N2O",About!$D$59,1))</f>
        <v>1.4392058271192001</v>
      </c>
      <c r="J9">
        <f>SUMIFS('EPA Export Aggregation'!M:M,'EPA Export Aggregation'!$A:$A,$B9,'EPA Export Aggregation'!$D:$D,$A$1)*IF($A9="CH4",About!$D$58,IF($A9="N2O",About!$D$59,1))</f>
        <v>0.96778473977260004</v>
      </c>
      <c r="K9">
        <f>SUMIFS('EPA Export Aggregation'!N:N,'EPA Export Aggregation'!$A:$A,$B9,'EPA Export Aggregation'!$D:$D,$A$1)*IF($A9="CH4",About!$D$58,IF($A9="N2O",About!$D$59,1))</f>
        <v>1.3494188669586</v>
      </c>
      <c r="L9">
        <f>SUMIFS('EPA Export Aggregation'!O:O,'EPA Export Aggregation'!$A:$A,$B9,'EPA Export Aggregation'!$D:$D,$A$1)*IF($A9="CH4",About!$D$58,IF($A9="N2O",About!$D$59,1))</f>
        <v>2.2469997047842001</v>
      </c>
      <c r="M9">
        <f>SUMIFS('EPA Export Aggregation'!P:P,'EPA Export Aggregation'!$A:$A,$B9,'EPA Export Aggregation'!$D:$D,$A$1)*IF($A9="CH4",About!$D$58,IF($A9="N2O",About!$D$59,1))</f>
        <v>2.3581995804555</v>
      </c>
      <c r="N9">
        <f>SUMIFS('EPA Export Aggregation'!Q:Q,'EPA Export Aggregation'!$A:$A,$B9,'EPA Export Aggregation'!$D:$D,$A$1)*IF($A9="CH4",About!$D$58,IF($A9="N2O",About!$D$59,1))</f>
        <v>1.9485540384739</v>
      </c>
      <c r="O9">
        <f>SUMIFS('EPA Export Aggregation'!R:R,'EPA Export Aggregation'!$A:$A,$B9,'EPA Export Aggregation'!$D:$D,$A$1)*IF($A9="CH4",About!$D$58,IF($A9="N2O",About!$D$59,1))</f>
        <v>2.3873365941192</v>
      </c>
      <c r="P9">
        <f>SUMIFS('EPA Export Aggregation'!S:S,'EPA Export Aggregation'!$A:$A,$B9,'EPA Export Aggregation'!$D:$D,$A$1)*IF($A9="CH4",About!$D$58,IF($A9="N2O",About!$D$59,1))</f>
        <v>2.5255954147023001</v>
      </c>
      <c r="Q9">
        <f>SUMIFS('EPA Export Aggregation'!T:T,'EPA Export Aggregation'!$A:$A,$B9,'EPA Export Aggregation'!$D:$D,$A$1)*IF($A9="CH4",About!$D$58,IF($A9="N2O",About!$D$59,1))</f>
        <v>6.2480482091617002</v>
      </c>
      <c r="R9">
        <f>SUMIFS('EPA Export Aggregation'!U:U,'EPA Export Aggregation'!$A:$A,$B9,'EPA Export Aggregation'!$D:$D,$A$1)*IF($A9="CH4",About!$D$58,IF($A9="N2O",About!$D$59,1))</f>
        <v>3.4731098755418999</v>
      </c>
      <c r="S9">
        <f>SUMIFS('EPA Export Aggregation'!V:V,'EPA Export Aggregation'!$A:$A,$B9,'EPA Export Aggregation'!$D:$D,$A$1)*IF($A9="CH4",About!$D$58,IF($A9="N2O",About!$D$59,1))</f>
        <v>3.0328788827277</v>
      </c>
      <c r="T9">
        <f>SUMIFS('EPA Export Aggregation'!W:W,'EPA Export Aggregation'!$A:$A,$B9,'EPA Export Aggregation'!$D:$D,$A$1)*IF($A9="CH4",About!$D$58,IF($A9="N2O",About!$D$59,1))</f>
        <v>1.4023029166225001</v>
      </c>
      <c r="U9">
        <f>SUMIFS('EPA Export Aggregation'!X:X,'EPA Export Aggregation'!$A:$A,$B9,'EPA Export Aggregation'!$D:$D,$A$1)*IF($A9="CH4",About!$D$58,IF($A9="N2O",About!$D$59,1))</f>
        <v>1.9826226288446001</v>
      </c>
      <c r="V9">
        <f>SUMIFS('EPA Export Aggregation'!Y:Y,'EPA Export Aggregation'!$A:$A,$B9,'EPA Export Aggregation'!$D:$D,$A$1)*IF($A9="CH4",About!$D$58,IF($A9="N2O",About!$D$59,1))</f>
        <v>1.4502997122207</v>
      </c>
      <c r="W9">
        <f>SUMIFS('EPA Export Aggregation'!Z:Z,'EPA Export Aggregation'!$A:$A,$B9,'EPA Export Aggregation'!$D:$D,$A$1)*IF($A9="CH4",About!$D$58,IF($A9="N2O",About!$D$59,1))</f>
        <v>2.2735262542861001</v>
      </c>
      <c r="X9">
        <f>SUMIFS('EPA Export Aggregation'!AA:AA,'EPA Export Aggregation'!$A:$A,$B9,'EPA Export Aggregation'!$D:$D,$A$1)*IF($A9="CH4",About!$D$58,IF($A9="N2O",About!$D$59,1))</f>
        <v>2.1339061065328999</v>
      </c>
      <c r="Y9">
        <f>SUMIFS('EPA Export Aggregation'!AB:AB,'EPA Export Aggregation'!$A:$A,$B9,'EPA Export Aggregation'!$D:$D,$A$1)*IF($A9="CH4",About!$D$58,IF($A9="N2O",About!$D$59,1))</f>
        <v>3.7737901201986999</v>
      </c>
      <c r="Z9">
        <f>SUMIFS('EPA Export Aggregation'!AC:AC,'EPA Export Aggregation'!$A:$A,$B9,'EPA Export Aggregation'!$D:$D,$A$1)*IF($A9="CH4",About!$D$58,IF($A9="N2O",About!$D$59,1))</f>
        <v>3.3751201834527</v>
      </c>
      <c r="AA9">
        <f>SUMIFS('EPA Export Aggregation'!AD:AD,'EPA Export Aggregation'!$A:$A,$B9,'EPA Export Aggregation'!$D:$D,$A$1)*IF($A9="CH4",About!$D$58,IF($A9="N2O",About!$D$59,1))</f>
        <v>1.7887384088472</v>
      </c>
      <c r="AB9">
        <f>SUMIFS('EPA Export Aggregation'!AE:AE,'EPA Export Aggregation'!$A:$A,$B9,'EPA Export Aggregation'!$D:$D,$A$1)*IF($A9="CH4",About!$D$58,IF($A9="N2O",About!$D$59,1))</f>
        <v>3.2255568371402998</v>
      </c>
      <c r="AC9">
        <f>SUMIFS('EPA Export Aggregation'!AF:AF,'EPA Export Aggregation'!$A:$A,$B9,'EPA Export Aggregation'!$D:$D,$A$1)*IF($A9="CH4",About!$D$58,IF($A9="N2O",About!$D$59,1))</f>
        <v>2.5638170876544</v>
      </c>
      <c r="AD9">
        <f>SUMIFS('EPA Export Aggregation'!AG:AG,'EPA Export Aggregation'!$A:$A,$B9,'EPA Export Aggregation'!$D:$D,$A$1)*IF($A9="CH4",About!$D$58,IF($A9="N2O",About!$D$59,1))</f>
        <v>2.7658608287312001</v>
      </c>
      <c r="AE9">
        <f>SUMIFS('EPA Export Aggregation'!AH:AH,'EPA Export Aggregation'!$A:$A,$B9,'EPA Export Aggregation'!$D:$D,$A$1)*IF($A9="CH4",About!$D$58,IF($A9="N2O",About!$D$59,1))</f>
        <v>2.9479030357621001</v>
      </c>
      <c r="AF9">
        <f>SUMIFS('EPA Export Aggregation'!AI:AI,'EPA Export Aggregation'!$A:$A,$B9,'EPA Export Aggregation'!$D:$D,$A$1)*IF($A9="CH4",About!$D$58,IF($A9="N2O",About!$D$59,1))</f>
        <v>2.8087137603261998</v>
      </c>
      <c r="AG9">
        <f>SUMIFS('EPA Export Aggregation'!AJ:AJ,'EPA Export Aggregation'!$A:$A,$B9,'EPA Export Aggregation'!$D:$D,$A$1)*IF($A9="CH4",About!$D$58,IF($A9="N2O",About!$D$59,1))</f>
        <v>2.233544416814</v>
      </c>
      <c r="AH9">
        <f>SUMIFS('EPA Export Aggregation'!AK:AK,'EPA Export Aggregation'!$A:$A,$B9,'EPA Export Aggregation'!$D:$D,$A$1)*IF($A9="CH4",About!$D$58,IF($A9="N2O",About!$D$59,1))</f>
        <v>3.2432329515173</v>
      </c>
    </row>
    <row r="10" spans="1:34" x14ac:dyDescent="0.45">
      <c r="A10" s="413" t="s">
        <v>2215</v>
      </c>
      <c r="B10" s="414" t="s">
        <v>4225</v>
      </c>
      <c r="C10">
        <f>SUMIFS('EPA Export Aggregation'!F:F,'EPA Export Aggregation'!$A:$A,$B10,'EPA Export Aggregation'!$D:$D,$A$1)*IF($A10="CH4",About!$D$58,IF($A10="N2O",About!$D$59,1))</f>
        <v>1.7834276843199999E-2</v>
      </c>
      <c r="D10">
        <f>SUMIFS('EPA Export Aggregation'!G:G,'EPA Export Aggregation'!$A:$A,$B10,'EPA Export Aggregation'!$D:$D,$A$1)*IF($A10="CH4",About!$D$58,IF($A10="N2O",About!$D$59,1))</f>
        <v>1.74975977258E-2</v>
      </c>
      <c r="E10">
        <f>SUMIFS('EPA Export Aggregation'!H:H,'EPA Export Aggregation'!$A:$A,$B10,'EPA Export Aggregation'!$D:$D,$A$1)*IF($A10="CH4",About!$D$58,IF($A10="N2O",About!$D$59,1))</f>
        <v>1.7407659776399999E-2</v>
      </c>
      <c r="F10">
        <f>SUMIFS('EPA Export Aggregation'!I:I,'EPA Export Aggregation'!$A:$A,$B10,'EPA Export Aggregation'!$D:$D,$A$1)*IF($A10="CH4",About!$D$58,IF($A10="N2O",About!$D$59,1))</f>
        <v>1.6818572049399998E-2</v>
      </c>
      <c r="G10">
        <f>SUMIFS('EPA Export Aggregation'!J:J,'EPA Export Aggregation'!$A:$A,$B10,'EPA Export Aggregation'!$D:$D,$A$1)*IF($A10="CH4",About!$D$58,IF($A10="N2O",About!$D$59,1))</f>
        <v>1.61707312501E-2</v>
      </c>
      <c r="H10">
        <f>SUMIFS('EPA Export Aggregation'!K:K,'EPA Export Aggregation'!$A:$A,$B10,'EPA Export Aggregation'!$D:$D,$A$1)*IF($A10="CH4",About!$D$58,IF($A10="N2O",About!$D$59,1))</f>
        <v>1.53833078259E-2</v>
      </c>
      <c r="I10">
        <f>SUMIFS('EPA Export Aggregation'!L:L,'EPA Export Aggregation'!$A:$A,$B10,'EPA Export Aggregation'!$D:$D,$A$1)*IF($A10="CH4",About!$D$58,IF($A10="N2O",About!$D$59,1))</f>
        <v>1.5967599151699999E-2</v>
      </c>
      <c r="J10">
        <f>SUMIFS('EPA Export Aggregation'!M:M,'EPA Export Aggregation'!$A:$A,$B10,'EPA Export Aggregation'!$D:$D,$A$1)*IF($A10="CH4",About!$D$58,IF($A10="N2O",About!$D$59,1))</f>
        <v>2.17035139074E-2</v>
      </c>
      <c r="K10">
        <f>SUMIFS('EPA Export Aggregation'!N:N,'EPA Export Aggregation'!$A:$A,$B10,'EPA Export Aggregation'!$D:$D,$A$1)*IF($A10="CH4",About!$D$58,IF($A10="N2O",About!$D$59,1))</f>
        <v>1.5253112621899999E-2</v>
      </c>
      <c r="L10">
        <f>SUMIFS('EPA Export Aggregation'!O:O,'EPA Export Aggregation'!$A:$A,$B10,'EPA Export Aggregation'!$D:$D,$A$1)*IF($A10="CH4",About!$D$58,IF($A10="N2O",About!$D$59,1))</f>
        <v>1.49694508141E-2</v>
      </c>
      <c r="M10">
        <f>SUMIFS('EPA Export Aggregation'!P:P,'EPA Export Aggregation'!$A:$A,$B10,'EPA Export Aggregation'!$D:$D,$A$1)*IF($A10="CH4",About!$D$58,IF($A10="N2O",About!$D$59,1))</f>
        <v>1.48762631324E-2</v>
      </c>
      <c r="N10">
        <f>SUMIFS('EPA Export Aggregation'!Q:Q,'EPA Export Aggregation'!$A:$A,$B10,'EPA Export Aggregation'!$D:$D,$A$1)*IF($A10="CH4",About!$D$58,IF($A10="N2O",About!$D$59,1))</f>
        <v>1.50670942271E-2</v>
      </c>
      <c r="O10">
        <f>SUMIFS('EPA Export Aggregation'!R:R,'EPA Export Aggregation'!$A:$A,$B10,'EPA Export Aggregation'!$D:$D,$A$1)*IF($A10="CH4",About!$D$58,IF($A10="N2O",About!$D$59,1))</f>
        <v>1.51750828487E-2</v>
      </c>
      <c r="P10">
        <f>SUMIFS('EPA Export Aggregation'!S:S,'EPA Export Aggregation'!$A:$A,$B10,'EPA Export Aggregation'!$D:$D,$A$1)*IF($A10="CH4",About!$D$58,IF($A10="N2O",About!$D$59,1))</f>
        <v>1.47093873147E-2</v>
      </c>
      <c r="Q10">
        <f>SUMIFS('EPA Export Aggregation'!T:T,'EPA Export Aggregation'!$A:$A,$B10,'EPA Export Aggregation'!$D:$D,$A$1)*IF($A10="CH4",About!$D$58,IF($A10="N2O",About!$D$59,1))</f>
        <v>1.7180640558200001E-2</v>
      </c>
      <c r="R10">
        <f>SUMIFS('EPA Export Aggregation'!U:U,'EPA Export Aggregation'!$A:$A,$B10,'EPA Export Aggregation'!$D:$D,$A$1)*IF($A10="CH4",About!$D$58,IF($A10="N2O",About!$D$59,1))</f>
        <v>1.6074893862099999E-2</v>
      </c>
      <c r="S10">
        <f>SUMIFS('EPA Export Aggregation'!V:V,'EPA Export Aggregation'!$A:$A,$B10,'EPA Export Aggregation'!$D:$D,$A$1)*IF($A10="CH4",About!$D$58,IF($A10="N2O",About!$D$59,1))</f>
        <v>1.51818689391E-2</v>
      </c>
      <c r="T10">
        <f>SUMIFS('EPA Export Aggregation'!W:W,'EPA Export Aggregation'!$A:$A,$B10,'EPA Export Aggregation'!$D:$D,$A$1)*IF($A10="CH4",About!$D$58,IF($A10="N2O",About!$D$59,1))</f>
        <v>1.6175535105299999E-2</v>
      </c>
      <c r="U10">
        <f>SUMIFS('EPA Export Aggregation'!X:X,'EPA Export Aggregation'!$A:$A,$B10,'EPA Export Aggregation'!$D:$D,$A$1)*IF($A10="CH4",About!$D$58,IF($A10="N2O",About!$D$59,1))</f>
        <v>1.9385782895099998E-2</v>
      </c>
      <c r="V10">
        <f>SUMIFS('EPA Export Aggregation'!Y:Y,'EPA Export Aggregation'!$A:$A,$B10,'EPA Export Aggregation'!$D:$D,$A$1)*IF($A10="CH4",About!$D$58,IF($A10="N2O",About!$D$59,1))</f>
        <v>2.07151199733E-2</v>
      </c>
      <c r="W10">
        <f>SUMIFS('EPA Export Aggregation'!Z:Z,'EPA Export Aggregation'!$A:$A,$B10,'EPA Export Aggregation'!$D:$D,$A$1)*IF($A10="CH4",About!$D$58,IF($A10="N2O",About!$D$59,1))</f>
        <v>2.1546161555800001E-2</v>
      </c>
      <c r="X10">
        <f>SUMIFS('EPA Export Aggregation'!AA:AA,'EPA Export Aggregation'!$A:$A,$B10,'EPA Export Aggregation'!$D:$D,$A$1)*IF($A10="CH4",About!$D$58,IF($A10="N2O",About!$D$59,1))</f>
        <v>2.56717474536E-2</v>
      </c>
      <c r="Y10">
        <f>SUMIFS('EPA Export Aggregation'!AB:AB,'EPA Export Aggregation'!$A:$A,$B10,'EPA Export Aggregation'!$D:$D,$A$1)*IF($A10="CH4",About!$D$58,IF($A10="N2O",About!$D$59,1))</f>
        <v>1.8183178206199999E-2</v>
      </c>
      <c r="Z10">
        <f>SUMIFS('EPA Export Aggregation'!AC:AC,'EPA Export Aggregation'!$A:$A,$B10,'EPA Export Aggregation'!$D:$D,$A$1)*IF($A10="CH4",About!$D$58,IF($A10="N2O",About!$D$59,1))</f>
        <v>2.0632833296300002E-2</v>
      </c>
      <c r="AA10">
        <f>SUMIFS('EPA Export Aggregation'!AD:AD,'EPA Export Aggregation'!$A:$A,$B10,'EPA Export Aggregation'!$D:$D,$A$1)*IF($A10="CH4",About!$D$58,IF($A10="N2O",About!$D$59,1))</f>
        <v>1.8396204717699999E-2</v>
      </c>
      <c r="AB10">
        <f>SUMIFS('EPA Export Aggregation'!AE:AE,'EPA Export Aggregation'!$A:$A,$B10,'EPA Export Aggregation'!$D:$D,$A$1)*IF($A10="CH4",About!$D$58,IF($A10="N2O",About!$D$59,1))</f>
        <v>1.6623797897400001E-2</v>
      </c>
      <c r="AC10">
        <f>SUMIFS('EPA Export Aggregation'!AF:AF,'EPA Export Aggregation'!$A:$A,$B10,'EPA Export Aggregation'!$D:$D,$A$1)*IF($A10="CH4",About!$D$58,IF($A10="N2O",About!$D$59,1))</f>
        <v>1.7242338893E-2</v>
      </c>
      <c r="AD10">
        <f>SUMIFS('EPA Export Aggregation'!AG:AG,'EPA Export Aggregation'!$A:$A,$B10,'EPA Export Aggregation'!$D:$D,$A$1)*IF($A10="CH4",About!$D$58,IF($A10="N2O",About!$D$59,1))</f>
        <v>2.5191582642399998E-2</v>
      </c>
      <c r="AE10">
        <f>SUMIFS('EPA Export Aggregation'!AH:AH,'EPA Export Aggregation'!$A:$A,$B10,'EPA Export Aggregation'!$D:$D,$A$1)*IF($A10="CH4",About!$D$58,IF($A10="N2O",About!$D$59,1))</f>
        <v>1.7797412686200002E-2</v>
      </c>
      <c r="AF10">
        <f>SUMIFS('EPA Export Aggregation'!AI:AI,'EPA Export Aggregation'!$A:$A,$B10,'EPA Export Aggregation'!$D:$D,$A$1)*IF($A10="CH4",About!$D$58,IF($A10="N2O",About!$D$59,1))</f>
        <v>3.0182653868400001E-2</v>
      </c>
      <c r="AG10">
        <f>SUMIFS('EPA Export Aggregation'!AJ:AJ,'EPA Export Aggregation'!$A:$A,$B10,'EPA Export Aggregation'!$D:$D,$A$1)*IF($A10="CH4",About!$D$58,IF($A10="N2O",About!$D$59,1))</f>
        <v>4.2768516788999997E-2</v>
      </c>
      <c r="AH10">
        <f>SUMIFS('EPA Export Aggregation'!AK:AK,'EPA Export Aggregation'!$A:$A,$B10,'EPA Export Aggregation'!$D:$D,$A$1)*IF($A10="CH4",About!$D$58,IF($A10="N2O",About!$D$59,1))</f>
        <v>2.22362991951E-2</v>
      </c>
    </row>
    <row r="11" spans="1:34" x14ac:dyDescent="0.45">
      <c r="A11" s="413" t="s">
        <v>2215</v>
      </c>
      <c r="B11" s="414" t="s">
        <v>4220</v>
      </c>
      <c r="C11">
        <f>SUMIFS('EPA Export Aggregation'!F:F,'EPA Export Aggregation'!$A:$A,$B11,'EPA Export Aggregation'!$D:$D,$A$1)*IF($A11="CH4",About!$D$58,IF($A11="N2O",About!$D$59,1))</f>
        <v>1.2298218232871001</v>
      </c>
      <c r="D11">
        <f>SUMIFS('EPA Export Aggregation'!G:G,'EPA Export Aggregation'!$A:$A,$B11,'EPA Export Aggregation'!$D:$D,$A$1)*IF($A11="CH4",About!$D$58,IF($A11="N2O",About!$D$59,1))</f>
        <v>1.1554879970662</v>
      </c>
      <c r="E11">
        <f>SUMIFS('EPA Export Aggregation'!H:H,'EPA Export Aggregation'!$A:$A,$B11,'EPA Export Aggregation'!$D:$D,$A$1)*IF($A11="CH4",About!$D$58,IF($A11="N2O",About!$D$59,1))</f>
        <v>1.1365983313032</v>
      </c>
      <c r="F11">
        <f>SUMIFS('EPA Export Aggregation'!I:I,'EPA Export Aggregation'!$A:$A,$B11,'EPA Export Aggregation'!$D:$D,$A$1)*IF($A11="CH4",About!$D$58,IF($A11="N2O",About!$D$59,1))</f>
        <v>1.1181659934978001</v>
      </c>
      <c r="G11">
        <f>SUMIFS('EPA Export Aggregation'!J:J,'EPA Export Aggregation'!$A:$A,$B11,'EPA Export Aggregation'!$D:$D,$A$1)*IF($A11="CH4",About!$D$58,IF($A11="N2O",About!$D$59,1))</f>
        <v>1.2055781613130001</v>
      </c>
      <c r="H11">
        <f>SUMIFS('EPA Export Aggregation'!K:K,'EPA Export Aggregation'!$A:$A,$B11,'EPA Export Aggregation'!$D:$D,$A$1)*IF($A11="CH4",About!$D$58,IF($A11="N2O",About!$D$59,1))</f>
        <v>1.2669216649335999</v>
      </c>
      <c r="I11">
        <f>SUMIFS('EPA Export Aggregation'!L:L,'EPA Export Aggregation'!$A:$A,$B11,'EPA Export Aggregation'!$D:$D,$A$1)*IF($A11="CH4",About!$D$58,IF($A11="N2O",About!$D$59,1))</f>
        <v>1.2660477556519001</v>
      </c>
      <c r="J11">
        <f>SUMIFS('EPA Export Aggregation'!M:M,'EPA Export Aggregation'!$A:$A,$B11,'EPA Export Aggregation'!$D:$D,$A$1)*IF($A11="CH4",About!$D$58,IF($A11="N2O",About!$D$59,1))</f>
        <v>1.2981576649429001</v>
      </c>
      <c r="K11">
        <f>SUMIFS('EPA Export Aggregation'!N:N,'EPA Export Aggregation'!$A:$A,$B11,'EPA Export Aggregation'!$D:$D,$A$1)*IF($A11="CH4",About!$D$58,IF($A11="N2O",About!$D$59,1))</f>
        <v>1.3408402455448001</v>
      </c>
      <c r="L11">
        <f>SUMIFS('EPA Export Aggregation'!O:O,'EPA Export Aggregation'!$A:$A,$B11,'EPA Export Aggregation'!$D:$D,$A$1)*IF($A11="CH4",About!$D$58,IF($A11="N2O",About!$D$59,1))</f>
        <v>1.2908233408470999</v>
      </c>
      <c r="M11">
        <f>SUMIFS('EPA Export Aggregation'!P:P,'EPA Export Aggregation'!$A:$A,$B11,'EPA Export Aggregation'!$D:$D,$A$1)*IF($A11="CH4",About!$D$58,IF($A11="N2O",About!$D$59,1))</f>
        <v>1.3236193115495001</v>
      </c>
      <c r="N11">
        <f>SUMIFS('EPA Export Aggregation'!Q:Q,'EPA Export Aggregation'!$A:$A,$B11,'EPA Export Aggregation'!$D:$D,$A$1)*IF($A11="CH4",About!$D$58,IF($A11="N2O",About!$D$59,1))</f>
        <v>1.4854298418428</v>
      </c>
      <c r="O11">
        <f>SUMIFS('EPA Export Aggregation'!R:R,'EPA Export Aggregation'!$A:$A,$B11,'EPA Export Aggregation'!$D:$D,$A$1)*IF($A11="CH4",About!$D$58,IF($A11="N2O",About!$D$59,1))</f>
        <v>1.5972552629037</v>
      </c>
      <c r="P11">
        <f>SUMIFS('EPA Export Aggregation'!S:S,'EPA Export Aggregation'!$A:$A,$B11,'EPA Export Aggregation'!$D:$D,$A$1)*IF($A11="CH4",About!$D$58,IF($A11="N2O",About!$D$59,1))</f>
        <v>1.5479034281384001</v>
      </c>
      <c r="Q11">
        <f>SUMIFS('EPA Export Aggregation'!T:T,'EPA Export Aggregation'!$A:$A,$B11,'EPA Export Aggregation'!$D:$D,$A$1)*IF($A11="CH4",About!$D$58,IF($A11="N2O",About!$D$59,1))</f>
        <v>1.645677360608</v>
      </c>
      <c r="R11">
        <f>SUMIFS('EPA Export Aggregation'!U:U,'EPA Export Aggregation'!$A:$A,$B11,'EPA Export Aggregation'!$D:$D,$A$1)*IF($A11="CH4",About!$D$58,IF($A11="N2O",About!$D$59,1))</f>
        <v>1.6446984363018</v>
      </c>
      <c r="S11">
        <f>SUMIFS('EPA Export Aggregation'!V:V,'EPA Export Aggregation'!$A:$A,$B11,'EPA Export Aggregation'!$D:$D,$A$1)*IF($A11="CH4",About!$D$58,IF($A11="N2O",About!$D$59,1))</f>
        <v>1.6132519880539999</v>
      </c>
      <c r="T11">
        <f>SUMIFS('EPA Export Aggregation'!W:W,'EPA Export Aggregation'!$A:$A,$B11,'EPA Export Aggregation'!$D:$D,$A$1)*IF($A11="CH4",About!$D$58,IF($A11="N2O",About!$D$59,1))</f>
        <v>1.6038240401101</v>
      </c>
      <c r="U11">
        <f>SUMIFS('EPA Export Aggregation'!X:X,'EPA Export Aggregation'!$A:$A,$B11,'EPA Export Aggregation'!$D:$D,$A$1)*IF($A11="CH4",About!$D$58,IF($A11="N2O",About!$D$59,1))</f>
        <v>1.3877512403318</v>
      </c>
      <c r="V11">
        <f>SUMIFS('EPA Export Aggregation'!Y:Y,'EPA Export Aggregation'!$A:$A,$B11,'EPA Export Aggregation'!$D:$D,$A$1)*IF($A11="CH4",About!$D$58,IF($A11="N2O",About!$D$59,1))</f>
        <v>0.87879381232410003</v>
      </c>
      <c r="W11">
        <f>SUMIFS('EPA Export Aggregation'!Z:Z,'EPA Export Aggregation'!$A:$A,$B11,'EPA Export Aggregation'!$D:$D,$A$1)*IF($A11="CH4",About!$D$58,IF($A11="N2O",About!$D$59,1))</f>
        <v>2.1718011263561001</v>
      </c>
      <c r="X11">
        <f>SUMIFS('EPA Export Aggregation'!AA:AA,'EPA Export Aggregation'!$A:$A,$B11,'EPA Export Aggregation'!$D:$D,$A$1)*IF($A11="CH4",About!$D$58,IF($A11="N2O",About!$D$59,1))</f>
        <v>1.3849997641864</v>
      </c>
      <c r="Y11">
        <f>SUMIFS('EPA Export Aggregation'!AB:AB,'EPA Export Aggregation'!$A:$A,$B11,'EPA Export Aggregation'!$D:$D,$A$1)*IF($A11="CH4",About!$D$58,IF($A11="N2O",About!$D$59,1))</f>
        <v>1.2426012868366001</v>
      </c>
      <c r="Z11">
        <f>SUMIFS('EPA Export Aggregation'!AC:AC,'EPA Export Aggregation'!$A:$A,$B11,'EPA Export Aggregation'!$D:$D,$A$1)*IF($A11="CH4",About!$D$58,IF($A11="N2O",About!$D$59,1))</f>
        <v>1.1971402422712001</v>
      </c>
      <c r="AA11">
        <f>SUMIFS('EPA Export Aggregation'!AD:AD,'EPA Export Aggregation'!$A:$A,$B11,'EPA Export Aggregation'!$D:$D,$A$1)*IF($A11="CH4",About!$D$58,IF($A11="N2O",About!$D$59,1))</f>
        <v>1.3813212899426</v>
      </c>
      <c r="AB11">
        <f>SUMIFS('EPA Export Aggregation'!AE:AE,'EPA Export Aggregation'!$A:$A,$B11,'EPA Export Aggregation'!$D:$D,$A$1)*IF($A11="CH4",About!$D$58,IF($A11="N2O",About!$D$59,1))</f>
        <v>1.4484309917597</v>
      </c>
      <c r="AC11">
        <f>SUMIFS('EPA Export Aggregation'!AF:AF,'EPA Export Aggregation'!$A:$A,$B11,'EPA Export Aggregation'!$D:$D,$A$1)*IF($A11="CH4",About!$D$58,IF($A11="N2O",About!$D$59,1))</f>
        <v>1.3797955824062</v>
      </c>
      <c r="AD11">
        <f>SUMIFS('EPA Export Aggregation'!AG:AG,'EPA Export Aggregation'!$A:$A,$B11,'EPA Export Aggregation'!$D:$D,$A$1)*IF($A11="CH4",About!$D$58,IF($A11="N2O",About!$D$59,1))</f>
        <v>1.559997445606</v>
      </c>
      <c r="AE11">
        <f>SUMIFS('EPA Export Aggregation'!AH:AH,'EPA Export Aggregation'!$A:$A,$B11,'EPA Export Aggregation'!$D:$D,$A$1)*IF($A11="CH4",About!$D$58,IF($A11="N2O",About!$D$59,1))</f>
        <v>1.3071782471033999</v>
      </c>
      <c r="AF11">
        <f>SUMIFS('EPA Export Aggregation'!AI:AI,'EPA Export Aggregation'!$A:$A,$B11,'EPA Export Aggregation'!$D:$D,$A$1)*IF($A11="CH4",About!$D$58,IF($A11="N2O",About!$D$59,1))</f>
        <v>1.38093288477</v>
      </c>
      <c r="AG11">
        <f>SUMIFS('EPA Export Aggregation'!AJ:AJ,'EPA Export Aggregation'!$A:$A,$B11,'EPA Export Aggregation'!$D:$D,$A$1)*IF($A11="CH4",About!$D$58,IF($A11="N2O",About!$D$59,1))</f>
        <v>1.4465473037887</v>
      </c>
      <c r="AH11">
        <f>SUMIFS('EPA Export Aggregation'!AK:AK,'EPA Export Aggregation'!$A:$A,$B11,'EPA Export Aggregation'!$D:$D,$A$1)*IF($A11="CH4",About!$D$58,IF($A11="N2O",About!$D$59,1))</f>
        <v>1.3905248754421999</v>
      </c>
    </row>
    <row r="12" spans="1:34" x14ac:dyDescent="0.45">
      <c r="A12" s="413" t="s">
        <v>2215</v>
      </c>
      <c r="B12" s="414" t="s">
        <v>4231</v>
      </c>
      <c r="C12">
        <f>SUMIFS('EPA Export Aggregation'!F:F,'EPA Export Aggregation'!$A:$A,$B12,'EPA Export Aggregation'!$D:$D,$A$1)*IF($A12="CH4",About!$D$58,IF($A12="N2O",About!$D$59,1))</f>
        <v>0.31471380470780003</v>
      </c>
      <c r="D12">
        <f>SUMIFS('EPA Export Aggregation'!G:G,'EPA Export Aggregation'!$A:$A,$B12,'EPA Export Aggregation'!$D:$D,$A$1)*IF($A12="CH4",About!$D$58,IF($A12="N2O",About!$D$59,1))</f>
        <v>0.31360155770420001</v>
      </c>
      <c r="E12">
        <f>SUMIFS('EPA Export Aggregation'!H:H,'EPA Export Aggregation'!$A:$A,$B12,'EPA Export Aggregation'!$D:$D,$A$1)*IF($A12="CH4",About!$D$58,IF($A12="N2O",About!$D$59,1))</f>
        <v>0.32473250374969997</v>
      </c>
      <c r="F12">
        <f>SUMIFS('EPA Export Aggregation'!I:I,'EPA Export Aggregation'!$A:$A,$B12,'EPA Export Aggregation'!$D:$D,$A$1)*IF($A12="CH4",About!$D$58,IF($A12="N2O",About!$D$59,1))</f>
        <v>0.33870712119579999</v>
      </c>
      <c r="G12">
        <f>SUMIFS('EPA Export Aggregation'!J:J,'EPA Export Aggregation'!$A:$A,$B12,'EPA Export Aggregation'!$D:$D,$A$1)*IF($A12="CH4",About!$D$58,IF($A12="N2O",About!$D$59,1))</f>
        <v>0.36118910057199999</v>
      </c>
      <c r="H12">
        <f>SUMIFS('EPA Export Aggregation'!K:K,'EPA Export Aggregation'!$A:$A,$B12,'EPA Export Aggregation'!$D:$D,$A$1)*IF($A12="CH4",About!$D$58,IF($A12="N2O",About!$D$59,1))</f>
        <v>0.39162979063230002</v>
      </c>
      <c r="I12">
        <f>SUMIFS('EPA Export Aggregation'!L:L,'EPA Export Aggregation'!$A:$A,$B12,'EPA Export Aggregation'!$D:$D,$A$1)*IF($A12="CH4",About!$D$58,IF($A12="N2O",About!$D$59,1))</f>
        <v>0.40637220289330001</v>
      </c>
      <c r="J12">
        <f>SUMIFS('EPA Export Aggregation'!M:M,'EPA Export Aggregation'!$A:$A,$B12,'EPA Export Aggregation'!$D:$D,$A$1)*IF($A12="CH4",About!$D$58,IF($A12="N2O",About!$D$59,1))</f>
        <v>0.42274949320189997</v>
      </c>
      <c r="K12">
        <f>SUMIFS('EPA Export Aggregation'!N:N,'EPA Export Aggregation'!$A:$A,$B12,'EPA Export Aggregation'!$D:$D,$A$1)*IF($A12="CH4",About!$D$58,IF($A12="N2O",About!$D$59,1))</f>
        <v>0.4280555543888</v>
      </c>
      <c r="L12">
        <f>SUMIFS('EPA Export Aggregation'!O:O,'EPA Export Aggregation'!$A:$A,$B12,'EPA Export Aggregation'!$D:$D,$A$1)*IF($A12="CH4",About!$D$58,IF($A12="N2O",About!$D$59,1))</f>
        <v>0.55353882032220003</v>
      </c>
      <c r="M12">
        <f>SUMIFS('EPA Export Aggregation'!P:P,'EPA Export Aggregation'!$A:$A,$B12,'EPA Export Aggregation'!$D:$D,$A$1)*IF($A12="CH4",About!$D$58,IF($A12="N2O",About!$D$59,1))</f>
        <v>0.55439074965979995</v>
      </c>
      <c r="N12">
        <f>SUMIFS('EPA Export Aggregation'!Q:Q,'EPA Export Aggregation'!$A:$A,$B12,'EPA Export Aggregation'!$D:$D,$A$1)*IF($A12="CH4",About!$D$58,IF($A12="N2O",About!$D$59,1))</f>
        <v>0.55178845882719996</v>
      </c>
      <c r="O12">
        <f>SUMIFS('EPA Export Aggregation'!R:R,'EPA Export Aggregation'!$A:$A,$B12,'EPA Export Aggregation'!$D:$D,$A$1)*IF($A12="CH4",About!$D$58,IF($A12="N2O",About!$D$59,1))</f>
        <v>0.54992559191519996</v>
      </c>
      <c r="P12">
        <f>SUMIFS('EPA Export Aggregation'!S:S,'EPA Export Aggregation'!$A:$A,$B12,'EPA Export Aggregation'!$D:$D,$A$1)*IF($A12="CH4",About!$D$58,IF($A12="N2O",About!$D$59,1))</f>
        <v>0.4500686865188</v>
      </c>
      <c r="Q12">
        <f>SUMIFS('EPA Export Aggregation'!T:T,'EPA Export Aggregation'!$A:$A,$B12,'EPA Export Aggregation'!$D:$D,$A$1)*IF($A12="CH4",About!$D$58,IF($A12="N2O",About!$D$59,1))</f>
        <v>0.33185051448129999</v>
      </c>
      <c r="R12">
        <f>SUMIFS('EPA Export Aggregation'!U:U,'EPA Export Aggregation'!$A:$A,$B12,'EPA Export Aggregation'!$D:$D,$A$1)*IF($A12="CH4",About!$D$58,IF($A12="N2O",About!$D$59,1))</f>
        <v>0.48107987532770002</v>
      </c>
      <c r="S12">
        <f>SUMIFS('EPA Export Aggregation'!V:V,'EPA Export Aggregation'!$A:$A,$B12,'EPA Export Aggregation'!$D:$D,$A$1)*IF($A12="CH4",About!$D$58,IF($A12="N2O",About!$D$59,1))</f>
        <v>0.51976107090989998</v>
      </c>
      <c r="T12">
        <f>SUMIFS('EPA Export Aggregation'!W:W,'EPA Export Aggregation'!$A:$A,$B12,'EPA Export Aggregation'!$D:$D,$A$1)*IF($A12="CH4",About!$D$58,IF($A12="N2O",About!$D$59,1))</f>
        <v>0.34204874063599999</v>
      </c>
      <c r="U12">
        <f>SUMIFS('EPA Export Aggregation'!X:X,'EPA Export Aggregation'!$A:$A,$B12,'EPA Export Aggregation'!$D:$D,$A$1)*IF($A12="CH4",About!$D$58,IF($A12="N2O",About!$D$59,1))</f>
        <v>0.33290105465999997</v>
      </c>
      <c r="V12">
        <f>SUMIFS('EPA Export Aggregation'!Y:Y,'EPA Export Aggregation'!$A:$A,$B12,'EPA Export Aggregation'!$D:$D,$A$1)*IF($A12="CH4",About!$D$58,IF($A12="N2O",About!$D$59,1))</f>
        <v>0.29313206079999998</v>
      </c>
      <c r="W12">
        <f>SUMIFS('EPA Export Aggregation'!Z:Z,'EPA Export Aggregation'!$A:$A,$B12,'EPA Export Aggregation'!$D:$D,$A$1)*IF($A12="CH4",About!$D$58,IF($A12="N2O",About!$D$59,1))</f>
        <v>0.74163336310219996</v>
      </c>
      <c r="X12">
        <f>SUMIFS('EPA Export Aggregation'!AA:AA,'EPA Export Aggregation'!$A:$A,$B12,'EPA Export Aggregation'!$D:$D,$A$1)*IF($A12="CH4",About!$D$58,IF($A12="N2O",About!$D$59,1))</f>
        <v>0.76145045957220003</v>
      </c>
      <c r="Y12">
        <f>SUMIFS('EPA Export Aggregation'!AB:AB,'EPA Export Aggregation'!$A:$A,$B12,'EPA Export Aggregation'!$D:$D,$A$1)*IF($A12="CH4",About!$D$58,IF($A12="N2O",About!$D$59,1))</f>
        <v>0.75914670658450001</v>
      </c>
      <c r="Z12">
        <f>SUMIFS('EPA Export Aggregation'!AC:AC,'EPA Export Aggregation'!$A:$A,$B12,'EPA Export Aggregation'!$D:$D,$A$1)*IF($A12="CH4",About!$D$58,IF($A12="N2O",About!$D$59,1))</f>
        <v>0.55654502938719996</v>
      </c>
      <c r="AA12">
        <f>SUMIFS('EPA Export Aggregation'!AD:AD,'EPA Export Aggregation'!$A:$A,$B12,'EPA Export Aggregation'!$D:$D,$A$1)*IF($A12="CH4",About!$D$58,IF($A12="N2O",About!$D$59,1))</f>
        <v>0.68020091911820002</v>
      </c>
      <c r="AB12">
        <f>SUMIFS('EPA Export Aggregation'!AE:AE,'EPA Export Aggregation'!$A:$A,$B12,'EPA Export Aggregation'!$D:$D,$A$1)*IF($A12="CH4",About!$D$58,IF($A12="N2O",About!$D$59,1))</f>
        <v>0.69104300996040002</v>
      </c>
      <c r="AC12">
        <f>SUMIFS('EPA Export Aggregation'!AF:AF,'EPA Export Aggregation'!$A:$A,$B12,'EPA Export Aggregation'!$D:$D,$A$1)*IF($A12="CH4",About!$D$58,IF($A12="N2O",About!$D$59,1))</f>
        <v>0.63627402662830002</v>
      </c>
      <c r="AD12">
        <f>SUMIFS('EPA Export Aggregation'!AG:AG,'EPA Export Aggregation'!$A:$A,$B12,'EPA Export Aggregation'!$D:$D,$A$1)*IF($A12="CH4",About!$D$58,IF($A12="N2O",About!$D$59,1))</f>
        <v>0.64961002851000005</v>
      </c>
      <c r="AE12">
        <f>SUMIFS('EPA Export Aggregation'!AH:AH,'EPA Export Aggregation'!$A:$A,$B12,'EPA Export Aggregation'!$D:$D,$A$1)*IF($A12="CH4",About!$D$58,IF($A12="N2O",About!$D$59,1))</f>
        <v>0.66130610042850002</v>
      </c>
      <c r="AF12">
        <f>SUMIFS('EPA Export Aggregation'!AI:AI,'EPA Export Aggregation'!$A:$A,$B12,'EPA Export Aggregation'!$D:$D,$A$1)*IF($A12="CH4",About!$D$58,IF($A12="N2O",About!$D$59,1))</f>
        <v>0.60073197468850004</v>
      </c>
      <c r="AG12">
        <f>SUMIFS('EPA Export Aggregation'!AJ:AJ,'EPA Export Aggregation'!$A:$A,$B12,'EPA Export Aggregation'!$D:$D,$A$1)*IF($A12="CH4",About!$D$58,IF($A12="N2O",About!$D$59,1))</f>
        <v>0.6158654043574</v>
      </c>
      <c r="AH12">
        <f>SUMIFS('EPA Export Aggregation'!AK:AK,'EPA Export Aggregation'!$A:$A,$B12,'EPA Export Aggregation'!$D:$D,$A$1)*IF($A12="CH4",About!$D$58,IF($A12="N2O",About!$D$59,1))</f>
        <v>0.58320415909839995</v>
      </c>
    </row>
    <row r="13" spans="1:34" x14ac:dyDescent="0.45">
      <c r="A13" s="413" t="s">
        <v>2215</v>
      </c>
      <c r="B13" s="414" t="s">
        <v>4235</v>
      </c>
      <c r="C13">
        <f>SUMIFS('EPA Export Aggregation'!F:F,'EPA Export Aggregation'!$A:$A,$B13,'EPA Export Aggregation'!$D:$D,$A$1)*IF($A13="CH4",About!$D$58,IF($A13="N2O",About!$D$59,1))</f>
        <v>6.8385574222499995E-2</v>
      </c>
      <c r="D13">
        <f>SUMIFS('EPA Export Aggregation'!G:G,'EPA Export Aggregation'!$A:$A,$B13,'EPA Export Aggregation'!$D:$D,$A$1)*IF($A13="CH4",About!$D$58,IF($A13="N2O",About!$D$59,1))</f>
        <v>6.1104261204300001E-2</v>
      </c>
      <c r="E13">
        <f>SUMIFS('EPA Export Aggregation'!H:H,'EPA Export Aggregation'!$A:$A,$B13,'EPA Export Aggregation'!$D:$D,$A$1)*IF($A13="CH4",About!$D$58,IF($A13="N2O",About!$D$59,1))</f>
        <v>6.01085160004E-2</v>
      </c>
      <c r="F13">
        <f>SUMIFS('EPA Export Aggregation'!I:I,'EPA Export Aggregation'!$A:$A,$B13,'EPA Export Aggregation'!$D:$D,$A$1)*IF($A13="CH4",About!$D$58,IF($A13="N2O",About!$D$59,1))</f>
        <v>5.55788935242E-2</v>
      </c>
      <c r="G13">
        <f>SUMIFS('EPA Export Aggregation'!J:J,'EPA Export Aggregation'!$A:$A,$B13,'EPA Export Aggregation'!$D:$D,$A$1)*IF($A13="CH4",About!$D$58,IF($A13="N2O",About!$D$59,1))</f>
        <v>5.8172137461000001E-2</v>
      </c>
      <c r="H13">
        <f>SUMIFS('EPA Export Aggregation'!K:K,'EPA Export Aggregation'!$A:$A,$B13,'EPA Export Aggregation'!$D:$D,$A$1)*IF($A13="CH4",About!$D$58,IF($A13="N2O",About!$D$59,1))</f>
        <v>7.7950136612600002E-2</v>
      </c>
      <c r="I13">
        <f>SUMIFS('EPA Export Aggregation'!L:L,'EPA Export Aggregation'!$A:$A,$B13,'EPA Export Aggregation'!$D:$D,$A$1)*IF($A13="CH4",About!$D$58,IF($A13="N2O",About!$D$59,1))</f>
        <v>8.3789461559600001E-2</v>
      </c>
      <c r="J13">
        <f>SUMIFS('EPA Export Aggregation'!M:M,'EPA Export Aggregation'!$A:$A,$B13,'EPA Export Aggregation'!$D:$D,$A$1)*IF($A13="CH4",About!$D$58,IF($A13="N2O",About!$D$59,1))</f>
        <v>8.0352316622500003E-2</v>
      </c>
      <c r="K13">
        <f>SUMIFS('EPA Export Aggregation'!N:N,'EPA Export Aggregation'!$A:$A,$B13,'EPA Export Aggregation'!$D:$D,$A$1)*IF($A13="CH4",About!$D$58,IF($A13="N2O",About!$D$59,1))</f>
        <v>8.13714677597E-2</v>
      </c>
      <c r="L13">
        <f>SUMIFS('EPA Export Aggregation'!O:O,'EPA Export Aggregation'!$A:$A,$B13,'EPA Export Aggregation'!$D:$D,$A$1)*IF($A13="CH4",About!$D$58,IF($A13="N2O",About!$D$59,1))</f>
        <v>8.8966458663799999E-2</v>
      </c>
      <c r="M13">
        <f>SUMIFS('EPA Export Aggregation'!P:P,'EPA Export Aggregation'!$A:$A,$B13,'EPA Export Aggregation'!$D:$D,$A$1)*IF($A13="CH4",About!$D$58,IF($A13="N2O",About!$D$59,1))</f>
        <v>5.8942708518299997E-2</v>
      </c>
      <c r="N13">
        <f>SUMIFS('EPA Export Aggregation'!Q:Q,'EPA Export Aggregation'!$A:$A,$B13,'EPA Export Aggregation'!$D:$D,$A$1)*IF($A13="CH4",About!$D$58,IF($A13="N2O",About!$D$59,1))</f>
        <v>6.0622803187800001E-2</v>
      </c>
      <c r="O13">
        <f>SUMIFS('EPA Export Aggregation'!R:R,'EPA Export Aggregation'!$A:$A,$B13,'EPA Export Aggregation'!$D:$D,$A$1)*IF($A13="CH4",About!$D$58,IF($A13="N2O",About!$D$59,1))</f>
        <v>6.3140370213099997E-2</v>
      </c>
      <c r="P13">
        <f>SUMIFS('EPA Export Aggregation'!S:S,'EPA Export Aggregation'!$A:$A,$B13,'EPA Export Aggregation'!$D:$D,$A$1)*IF($A13="CH4",About!$D$58,IF($A13="N2O",About!$D$59,1))</f>
        <v>4.8656426820299997E-2</v>
      </c>
      <c r="Q13">
        <f>SUMIFS('EPA Export Aggregation'!T:T,'EPA Export Aggregation'!$A:$A,$B13,'EPA Export Aggregation'!$D:$D,$A$1)*IF($A13="CH4",About!$D$58,IF($A13="N2O",About!$D$59,1))</f>
        <v>6.6539229224000004E-2</v>
      </c>
      <c r="R13">
        <f>SUMIFS('EPA Export Aggregation'!U:U,'EPA Export Aggregation'!$A:$A,$B13,'EPA Export Aggregation'!$D:$D,$A$1)*IF($A13="CH4",About!$D$58,IF($A13="N2O",About!$D$59,1))</f>
        <v>7.3774716821799993E-2</v>
      </c>
      <c r="S13">
        <f>SUMIFS('EPA Export Aggregation'!V:V,'EPA Export Aggregation'!$A:$A,$B13,'EPA Export Aggregation'!$D:$D,$A$1)*IF($A13="CH4",About!$D$58,IF($A13="N2O",About!$D$59,1))</f>
        <v>8.4378161486100001E-2</v>
      </c>
      <c r="T13">
        <f>SUMIFS('EPA Export Aggregation'!W:W,'EPA Export Aggregation'!$A:$A,$B13,'EPA Export Aggregation'!$D:$D,$A$1)*IF($A13="CH4",About!$D$58,IF($A13="N2O",About!$D$59,1))</f>
        <v>7.7254633314899998E-2</v>
      </c>
      <c r="U13">
        <f>SUMIFS('EPA Export Aggregation'!X:X,'EPA Export Aggregation'!$A:$A,$B13,'EPA Export Aggregation'!$D:$D,$A$1)*IF($A13="CH4",About!$D$58,IF($A13="N2O",About!$D$59,1))</f>
        <v>6.5584040767000001E-2</v>
      </c>
      <c r="V13">
        <f>SUMIFS('EPA Export Aggregation'!Y:Y,'EPA Export Aggregation'!$A:$A,$B13,'EPA Export Aggregation'!$D:$D,$A$1)*IF($A13="CH4",About!$D$58,IF($A13="N2O",About!$D$59,1))</f>
        <v>8.4403778681499994E-2</v>
      </c>
      <c r="W13">
        <f>SUMIFS('EPA Export Aggregation'!Z:Z,'EPA Export Aggregation'!$A:$A,$B13,'EPA Export Aggregation'!$D:$D,$A$1)*IF($A13="CH4",About!$D$58,IF($A13="N2O",About!$D$59,1))</f>
        <v>0.10332050177469999</v>
      </c>
      <c r="X13">
        <f>SUMIFS('EPA Export Aggregation'!AA:AA,'EPA Export Aggregation'!$A:$A,$B13,'EPA Export Aggregation'!$D:$D,$A$1)*IF($A13="CH4",About!$D$58,IF($A13="N2O",About!$D$59,1))</f>
        <v>9.4444262057599995E-2</v>
      </c>
      <c r="Y13">
        <f>SUMIFS('EPA Export Aggregation'!AB:AB,'EPA Export Aggregation'!$A:$A,$B13,'EPA Export Aggregation'!$D:$D,$A$1)*IF($A13="CH4",About!$D$58,IF($A13="N2O",About!$D$59,1))</f>
        <v>8.6507887982900003E-2</v>
      </c>
      <c r="Z13">
        <f>SUMIFS('EPA Export Aggregation'!AC:AC,'EPA Export Aggregation'!$A:$A,$B13,'EPA Export Aggregation'!$D:$D,$A$1)*IF($A13="CH4",About!$D$58,IF($A13="N2O",About!$D$59,1))</f>
        <v>0.10534628335810001</v>
      </c>
      <c r="AA13">
        <f>SUMIFS('EPA Export Aggregation'!AD:AD,'EPA Export Aggregation'!$A:$A,$B13,'EPA Export Aggregation'!$D:$D,$A$1)*IF($A13="CH4",About!$D$58,IF($A13="N2O",About!$D$59,1))</f>
        <v>0.1214285055024</v>
      </c>
      <c r="AB13">
        <f>SUMIFS('EPA Export Aggregation'!AE:AE,'EPA Export Aggregation'!$A:$A,$B13,'EPA Export Aggregation'!$D:$D,$A$1)*IF($A13="CH4",About!$D$58,IF($A13="N2O",About!$D$59,1))</f>
        <v>0.1168213527197</v>
      </c>
      <c r="AC13">
        <f>SUMIFS('EPA Export Aggregation'!AF:AF,'EPA Export Aggregation'!$A:$A,$B13,'EPA Export Aggregation'!$D:$D,$A$1)*IF($A13="CH4",About!$D$58,IF($A13="N2O",About!$D$59,1))</f>
        <v>0.1036505732652</v>
      </c>
      <c r="AD13">
        <f>SUMIFS('EPA Export Aggregation'!AG:AG,'EPA Export Aggregation'!$A:$A,$B13,'EPA Export Aggregation'!$D:$D,$A$1)*IF($A13="CH4",About!$D$58,IF($A13="N2O",About!$D$59,1))</f>
        <v>9.4350774365299997E-2</v>
      </c>
      <c r="AE13">
        <f>SUMIFS('EPA Export Aggregation'!AH:AH,'EPA Export Aggregation'!$A:$A,$B13,'EPA Export Aggregation'!$D:$D,$A$1)*IF($A13="CH4",About!$D$58,IF($A13="N2O",About!$D$59,1))</f>
        <v>7.0084158072300007E-2</v>
      </c>
      <c r="AF13">
        <f>SUMIFS('EPA Export Aggregation'!AI:AI,'EPA Export Aggregation'!$A:$A,$B13,'EPA Export Aggregation'!$D:$D,$A$1)*IF($A13="CH4",About!$D$58,IF($A13="N2O",About!$D$59,1))</f>
        <v>8.0172323318599997E-2</v>
      </c>
      <c r="AG13">
        <f>SUMIFS('EPA Export Aggregation'!AJ:AJ,'EPA Export Aggregation'!$A:$A,$B13,'EPA Export Aggregation'!$D:$D,$A$1)*IF($A13="CH4",About!$D$58,IF($A13="N2O",About!$D$59,1))</f>
        <v>7.99101069794E-2</v>
      </c>
      <c r="AH13">
        <f>SUMIFS('EPA Export Aggregation'!AK:AK,'EPA Export Aggregation'!$A:$A,$B13,'EPA Export Aggregation'!$D:$D,$A$1)*IF($A13="CH4",About!$D$58,IF($A13="N2O",About!$D$59,1))</f>
        <v>7.5669387143899994E-2</v>
      </c>
    </row>
    <row r="14" spans="1:34" x14ac:dyDescent="0.45">
      <c r="A14" s="413" t="s">
        <v>2215</v>
      </c>
      <c r="B14" s="414" t="s">
        <v>4253</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6.8625636690400005E-2</v>
      </c>
      <c r="I14">
        <f>SUMIFS('EPA Export Aggregation'!L:L,'EPA Export Aggregation'!$A:$A,$B14,'EPA Export Aggregation'!$D:$D,$A$1)*IF($A14="CH4",About!$D$58,IF($A14="N2O",About!$D$59,1))</f>
        <v>6.7616910830100005E-2</v>
      </c>
      <c r="J14">
        <f>SUMIFS('EPA Export Aggregation'!M:M,'EPA Export Aggregation'!$A:$A,$B14,'EPA Export Aggregation'!$D:$D,$A$1)*IF($A14="CH4",About!$D$58,IF($A14="N2O",About!$D$59,1))</f>
        <v>7.0514601158100002E-2</v>
      </c>
      <c r="K14">
        <f>SUMIFS('EPA Export Aggregation'!N:N,'EPA Export Aggregation'!$A:$A,$B14,'EPA Export Aggregation'!$D:$D,$A$1)*IF($A14="CH4",About!$D$58,IF($A14="N2O",About!$D$59,1))</f>
        <v>6.9276468021100004E-2</v>
      </c>
      <c r="L14">
        <f>SUMIFS('EPA Export Aggregation'!O:O,'EPA Export Aggregation'!$A:$A,$B14,'EPA Export Aggregation'!$D:$D,$A$1)*IF($A14="CH4",About!$D$58,IF($A14="N2O",About!$D$59,1))</f>
        <v>0.10008340025869999</v>
      </c>
      <c r="M14">
        <f>SUMIFS('EPA Export Aggregation'!P:P,'EPA Export Aggregation'!$A:$A,$B14,'EPA Export Aggregation'!$D:$D,$A$1)*IF($A14="CH4",About!$D$58,IF($A14="N2O",About!$D$59,1))</f>
        <v>0.14788707660469999</v>
      </c>
      <c r="N14">
        <f>SUMIFS('EPA Export Aggregation'!Q:Q,'EPA Export Aggregation'!$A:$A,$B14,'EPA Export Aggregation'!$D:$D,$A$1)*IF($A14="CH4",About!$D$58,IF($A14="N2O",About!$D$59,1))</f>
        <v>0.13909704003170001</v>
      </c>
      <c r="O14">
        <f>SUMIFS('EPA Export Aggregation'!R:R,'EPA Export Aggregation'!$A:$A,$B14,'EPA Export Aggregation'!$D:$D,$A$1)*IF($A14="CH4",About!$D$58,IF($A14="N2O",About!$D$59,1))</f>
        <v>0.13506725793259999</v>
      </c>
      <c r="P14">
        <f>SUMIFS('EPA Export Aggregation'!S:S,'EPA Export Aggregation'!$A:$A,$B14,'EPA Export Aggregation'!$D:$D,$A$1)*IF($A14="CH4",About!$D$58,IF($A14="N2O",About!$D$59,1))</f>
        <v>0.1296833570365</v>
      </c>
      <c r="Q14">
        <f>SUMIFS('EPA Export Aggregation'!T:T,'EPA Export Aggregation'!$A:$A,$B14,'EPA Export Aggregation'!$D:$D,$A$1)*IF($A14="CH4",About!$D$58,IF($A14="N2O",About!$D$59,1))</f>
        <v>0.12745932986629999</v>
      </c>
      <c r="R14">
        <f>SUMIFS('EPA Export Aggregation'!U:U,'EPA Export Aggregation'!$A:$A,$B14,'EPA Export Aggregation'!$D:$D,$A$1)*IF($A14="CH4",About!$D$58,IF($A14="N2O",About!$D$59,1))</f>
        <v>0.1225605254402</v>
      </c>
      <c r="S14">
        <f>SUMIFS('EPA Export Aggregation'!V:V,'EPA Export Aggregation'!$A:$A,$B14,'EPA Export Aggregation'!$D:$D,$A$1)*IF($A14="CH4",About!$D$58,IF($A14="N2O",About!$D$59,1))</f>
        <v>0.1199121772894</v>
      </c>
      <c r="T14">
        <f>SUMIFS('EPA Export Aggregation'!W:W,'EPA Export Aggregation'!$A:$A,$B14,'EPA Export Aggregation'!$D:$D,$A$1)*IF($A14="CH4",About!$D$58,IF($A14="N2O",About!$D$59,1))</f>
        <v>0.1151609650158</v>
      </c>
      <c r="U14">
        <f>SUMIFS('EPA Export Aggregation'!X:X,'EPA Export Aggregation'!$A:$A,$B14,'EPA Export Aggregation'!$D:$D,$A$1)*IF($A14="CH4",About!$D$58,IF($A14="N2O",About!$D$59,1))</f>
        <v>0.1070404335419</v>
      </c>
      <c r="V14">
        <f>SUMIFS('EPA Export Aggregation'!Y:Y,'EPA Export Aggregation'!$A:$A,$B14,'EPA Export Aggregation'!$D:$D,$A$1)*IF($A14="CH4",About!$D$58,IF($A14="N2O",About!$D$59,1))</f>
        <v>9.2086492465999994E-2</v>
      </c>
      <c r="W14">
        <f>SUMIFS('EPA Export Aggregation'!Z:Z,'EPA Export Aggregation'!$A:$A,$B14,'EPA Export Aggregation'!$D:$D,$A$1)*IF($A14="CH4",About!$D$58,IF($A14="N2O",About!$D$59,1))</f>
        <v>0.10894225128729999</v>
      </c>
      <c r="X14">
        <f>SUMIFS('EPA Export Aggregation'!AA:AA,'EPA Export Aggregation'!$A:$A,$B14,'EPA Export Aggregation'!$D:$D,$A$1)*IF($A14="CH4",About!$D$58,IF($A14="N2O",About!$D$59,1))</f>
        <v>0.10550951305630001</v>
      </c>
      <c r="Y14">
        <f>SUMIFS('EPA Export Aggregation'!AB:AB,'EPA Export Aggregation'!$A:$A,$B14,'EPA Export Aggregation'!$D:$D,$A$1)*IF($A14="CH4",About!$D$58,IF($A14="N2O",About!$D$59,1))</f>
        <v>0.1056131331305</v>
      </c>
      <c r="Z14">
        <f>SUMIFS('EPA Export Aggregation'!AC:AC,'EPA Export Aggregation'!$A:$A,$B14,'EPA Export Aggregation'!$D:$D,$A$1)*IF($A14="CH4",About!$D$58,IF($A14="N2O",About!$D$59,1))</f>
        <v>0.10836376793209999</v>
      </c>
      <c r="AA14">
        <f>SUMIFS('EPA Export Aggregation'!AD:AD,'EPA Export Aggregation'!$A:$A,$B14,'EPA Export Aggregation'!$D:$D,$A$1)*IF($A14="CH4",About!$D$58,IF($A14="N2O",About!$D$59,1))</f>
        <v>0.111694542534</v>
      </c>
      <c r="AB14">
        <f>SUMIFS('EPA Export Aggregation'!AE:AE,'EPA Export Aggregation'!$A:$A,$B14,'EPA Export Aggregation'!$D:$D,$A$1)*IF($A14="CH4",About!$D$58,IF($A14="N2O",About!$D$59,1))</f>
        <v>0.10052020627949999</v>
      </c>
      <c r="AC14">
        <f>SUMIFS('EPA Export Aggregation'!AF:AF,'EPA Export Aggregation'!$A:$A,$B14,'EPA Export Aggregation'!$D:$D,$A$1)*IF($A14="CH4",About!$D$58,IF($A14="N2O",About!$D$59,1))</f>
        <v>0.1106505041867</v>
      </c>
      <c r="AD14">
        <f>SUMIFS('EPA Export Aggregation'!AG:AG,'EPA Export Aggregation'!$A:$A,$B14,'EPA Export Aggregation'!$D:$D,$A$1)*IF($A14="CH4",About!$D$58,IF($A14="N2O",About!$D$59,1))</f>
        <v>0.1091910515599</v>
      </c>
      <c r="AE14">
        <f>SUMIFS('EPA Export Aggregation'!AH:AH,'EPA Export Aggregation'!$A:$A,$B14,'EPA Export Aggregation'!$D:$D,$A$1)*IF($A14="CH4",About!$D$58,IF($A14="N2O",About!$D$59,1))</f>
        <v>0.10492550775039999</v>
      </c>
      <c r="AF14">
        <f>SUMIFS('EPA Export Aggregation'!AI:AI,'EPA Export Aggregation'!$A:$A,$B14,'EPA Export Aggregation'!$D:$D,$A$1)*IF($A14="CH4",About!$D$58,IF($A14="N2O",About!$D$59,1))</f>
        <v>0.1140507945965</v>
      </c>
      <c r="AG14">
        <f>SUMIFS('EPA Export Aggregation'!AJ:AJ,'EPA Export Aggregation'!$A:$A,$B14,'EPA Export Aggregation'!$D:$D,$A$1)*IF($A14="CH4",About!$D$58,IF($A14="N2O",About!$D$59,1))</f>
        <v>0.10696945835799999</v>
      </c>
      <c r="AH14">
        <f>SUMIFS('EPA Export Aggregation'!AK:AK,'EPA Export Aggregation'!$A:$A,$B14,'EPA Export Aggregation'!$D:$D,$A$1)*IF($A14="CH4",About!$D$58,IF($A14="N2O",About!$D$59,1))</f>
        <v>0.1154909401514</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3.2271347122199999E-2</v>
      </c>
      <c r="D16">
        <f>SUMIFS('EPA Export Aggregation'!G:G,'EPA Export Aggregation'!$A:$A,$B16,'EPA Export Aggregation'!$D:$D,$A$1)*IF($A16="CH4",About!$D$58,IF($A16="N2O",About!$D$59,1))</f>
        <v>3.2126609667800003E-2</v>
      </c>
      <c r="E16">
        <f>SUMIFS('EPA Export Aggregation'!H:H,'EPA Export Aggregation'!$A:$A,$B16,'EPA Export Aggregation'!$D:$D,$A$1)*IF($A16="CH4",About!$D$58,IF($A16="N2O",About!$D$59,1))</f>
        <v>3.1872538884899999E-2</v>
      </c>
      <c r="F16">
        <f>SUMIFS('EPA Export Aggregation'!I:I,'EPA Export Aggregation'!$A:$A,$B16,'EPA Export Aggregation'!$D:$D,$A$1)*IF($A16="CH4",About!$D$58,IF($A16="N2O",About!$D$59,1))</f>
        <v>3.1969375360400003E-2</v>
      </c>
      <c r="G16">
        <f>SUMIFS('EPA Export Aggregation'!J:J,'EPA Export Aggregation'!$A:$A,$B16,'EPA Export Aggregation'!$D:$D,$A$1)*IF($A16="CH4",About!$D$58,IF($A16="N2O",About!$D$59,1))</f>
        <v>3.2023352140699998E-2</v>
      </c>
      <c r="H16">
        <f>SUMIFS('EPA Export Aggregation'!K:K,'EPA Export Aggregation'!$A:$A,$B16,'EPA Export Aggregation'!$D:$D,$A$1)*IF($A16="CH4",About!$D$58,IF($A16="N2O",About!$D$59,1))</f>
        <v>3.1983115146400003E-2</v>
      </c>
      <c r="I16">
        <f>SUMIFS('EPA Export Aggregation'!L:L,'EPA Export Aggregation'!$A:$A,$B16,'EPA Export Aggregation'!$D:$D,$A$1)*IF($A16="CH4",About!$D$58,IF($A16="N2O",About!$D$59,1))</f>
        <v>3.2091826883400003E-2</v>
      </c>
      <c r="J16">
        <f>SUMIFS('EPA Export Aggregation'!M:M,'EPA Export Aggregation'!$A:$A,$B16,'EPA Export Aggregation'!$D:$D,$A$1)*IF($A16="CH4",About!$D$58,IF($A16="N2O",About!$D$59,1))</f>
        <v>3.1937693570800001E-2</v>
      </c>
      <c r="K16">
        <f>SUMIFS('EPA Export Aggregation'!N:N,'EPA Export Aggregation'!$A:$A,$B16,'EPA Export Aggregation'!$D:$D,$A$1)*IF($A16="CH4",About!$D$58,IF($A16="N2O",About!$D$59,1))</f>
        <v>3.1736880404800001E-2</v>
      </c>
      <c r="L16">
        <f>SUMIFS('EPA Export Aggregation'!O:O,'EPA Export Aggregation'!$A:$A,$B16,'EPA Export Aggregation'!$D:$D,$A$1)*IF($A16="CH4",About!$D$58,IF($A16="N2O",About!$D$59,1))</f>
        <v>3.1572482303199999E-2</v>
      </c>
      <c r="M16">
        <f>SUMIFS('EPA Export Aggregation'!P:P,'EPA Export Aggregation'!$A:$A,$B16,'EPA Export Aggregation'!$D:$D,$A$1)*IF($A16="CH4",About!$D$58,IF($A16="N2O",About!$D$59,1))</f>
        <v>3.1439558535600001E-2</v>
      </c>
      <c r="N16">
        <f>SUMIFS('EPA Export Aggregation'!Q:Q,'EPA Export Aggregation'!$A:$A,$B16,'EPA Export Aggregation'!$D:$D,$A$1)*IF($A16="CH4",About!$D$58,IF($A16="N2O",About!$D$59,1))</f>
        <v>1.8933722336800001E-2</v>
      </c>
      <c r="O16">
        <f>SUMIFS('EPA Export Aggregation'!R:R,'EPA Export Aggregation'!$A:$A,$B16,'EPA Export Aggregation'!$D:$D,$A$1)*IF($A16="CH4",About!$D$58,IF($A16="N2O",About!$D$59,1))</f>
        <v>2.20898605656E-2</v>
      </c>
      <c r="P16">
        <f>SUMIFS('EPA Export Aggregation'!S:S,'EPA Export Aggregation'!$A:$A,$B16,'EPA Export Aggregation'!$D:$D,$A$1)*IF($A16="CH4",About!$D$58,IF($A16="N2O",About!$D$59,1))</f>
        <v>2.8732303293699999E-2</v>
      </c>
      <c r="Q16">
        <f>SUMIFS('EPA Export Aggregation'!T:T,'EPA Export Aggregation'!$A:$A,$B16,'EPA Export Aggregation'!$D:$D,$A$1)*IF($A16="CH4",About!$D$58,IF($A16="N2O",About!$D$59,1))</f>
        <v>2.64273953129E-2</v>
      </c>
      <c r="R16">
        <f>SUMIFS('EPA Export Aggregation'!U:U,'EPA Export Aggregation'!$A:$A,$B16,'EPA Export Aggregation'!$D:$D,$A$1)*IF($A16="CH4",About!$D$58,IF($A16="N2O",About!$D$59,1))</f>
        <v>2.8798971271299999E-2</v>
      </c>
      <c r="S16">
        <f>SUMIFS('EPA Export Aggregation'!V:V,'EPA Export Aggregation'!$A:$A,$B16,'EPA Export Aggregation'!$D:$D,$A$1)*IF($A16="CH4",About!$D$58,IF($A16="N2O",About!$D$59,1))</f>
        <v>3.6796124597399997E-2</v>
      </c>
      <c r="T16">
        <f>SUMIFS('EPA Export Aggregation'!W:W,'EPA Export Aggregation'!$A:$A,$B16,'EPA Export Aggregation'!$D:$D,$A$1)*IF($A16="CH4",About!$D$58,IF($A16="N2O",About!$D$59,1))</f>
        <v>4.0143456507799997E-2</v>
      </c>
      <c r="U16">
        <f>SUMIFS('EPA Export Aggregation'!X:X,'EPA Export Aggregation'!$A:$A,$B16,'EPA Export Aggregation'!$D:$D,$A$1)*IF($A16="CH4",About!$D$58,IF($A16="N2O",About!$D$59,1))</f>
        <v>3.8217920564800001E-2</v>
      </c>
      <c r="V16">
        <f>SUMIFS('EPA Export Aggregation'!Y:Y,'EPA Export Aggregation'!$A:$A,$B16,'EPA Export Aggregation'!$D:$D,$A$1)*IF($A16="CH4",About!$D$58,IF($A16="N2O",About!$D$59,1))</f>
        <v>3.7289018888999999E-2</v>
      </c>
      <c r="W16">
        <f>SUMIFS('EPA Export Aggregation'!Z:Z,'EPA Export Aggregation'!$A:$A,$B16,'EPA Export Aggregation'!$D:$D,$A$1)*IF($A16="CH4",About!$D$58,IF($A16="N2O",About!$D$59,1))</f>
        <v>9.1636161477199995E-2</v>
      </c>
      <c r="X16">
        <f>SUMIFS('EPA Export Aggregation'!AA:AA,'EPA Export Aggregation'!$A:$A,$B16,'EPA Export Aggregation'!$D:$D,$A$1)*IF($A16="CH4",About!$D$58,IF($A16="N2O",About!$D$59,1))</f>
        <v>8.4302388720799995E-2</v>
      </c>
      <c r="Y16">
        <f>SUMIFS('EPA Export Aggregation'!AB:AB,'EPA Export Aggregation'!$A:$A,$B16,'EPA Export Aggregation'!$D:$D,$A$1)*IF($A16="CH4",About!$D$58,IF($A16="N2O",About!$D$59,1))</f>
        <v>8.2671708640200001E-2</v>
      </c>
      <c r="Z16">
        <f>SUMIFS('EPA Export Aggregation'!AC:AC,'EPA Export Aggregation'!$A:$A,$B16,'EPA Export Aggregation'!$D:$D,$A$1)*IF($A16="CH4",About!$D$58,IF($A16="N2O",About!$D$59,1))</f>
        <v>8.59732095758E-2</v>
      </c>
      <c r="AA16">
        <f>SUMIFS('EPA Export Aggregation'!AD:AD,'EPA Export Aggregation'!$A:$A,$B16,'EPA Export Aggregation'!$D:$D,$A$1)*IF($A16="CH4",About!$D$58,IF($A16="N2O",About!$D$59,1))</f>
        <v>9.1505321052999994E-2</v>
      </c>
      <c r="AB16">
        <f>SUMIFS('EPA Export Aggregation'!AE:AE,'EPA Export Aggregation'!$A:$A,$B16,'EPA Export Aggregation'!$D:$D,$A$1)*IF($A16="CH4",About!$D$58,IF($A16="N2O",About!$D$59,1))</f>
        <v>0.10062039886059999</v>
      </c>
      <c r="AC16">
        <f>SUMIFS('EPA Export Aggregation'!AF:AF,'EPA Export Aggregation'!$A:$A,$B16,'EPA Export Aggregation'!$D:$D,$A$1)*IF($A16="CH4",About!$D$58,IF($A16="N2O",About!$D$59,1))</f>
        <v>9.4230373176500001E-2</v>
      </c>
      <c r="AD16">
        <f>SUMIFS('EPA Export Aggregation'!AG:AG,'EPA Export Aggregation'!$A:$A,$B16,'EPA Export Aggregation'!$D:$D,$A$1)*IF($A16="CH4",About!$D$58,IF($A16="N2O",About!$D$59,1))</f>
        <v>9.2791833330599996E-2</v>
      </c>
      <c r="AE16">
        <f>SUMIFS('EPA Export Aggregation'!AH:AH,'EPA Export Aggregation'!$A:$A,$B16,'EPA Export Aggregation'!$D:$D,$A$1)*IF($A16="CH4",About!$D$58,IF($A16="N2O",About!$D$59,1))</f>
        <v>8.3728972746700006E-2</v>
      </c>
      <c r="AF16">
        <f>SUMIFS('EPA Export Aggregation'!AI:AI,'EPA Export Aggregation'!$A:$A,$B16,'EPA Export Aggregation'!$D:$D,$A$1)*IF($A16="CH4",About!$D$58,IF($A16="N2O",About!$D$59,1))</f>
        <v>9.8765093259100004E-2</v>
      </c>
      <c r="AG16">
        <f>SUMIFS('EPA Export Aggregation'!AJ:AJ,'EPA Export Aggregation'!$A:$A,$B16,'EPA Export Aggregation'!$D:$D,$A$1)*IF($A16="CH4",About!$D$58,IF($A16="N2O",About!$D$59,1))</f>
        <v>0.1006235492753</v>
      </c>
      <c r="AH16">
        <f>SUMIFS('EPA Export Aggregation'!AK:AK,'EPA Export Aggregation'!$A:$A,$B16,'EPA Export Aggregation'!$D:$D,$A$1)*IF($A16="CH4",About!$D$58,IF($A16="N2O",About!$D$59,1))</f>
        <v>0.1012185575643</v>
      </c>
    </row>
    <row r="17" spans="1:34" x14ac:dyDescent="0.45">
      <c r="A17" s="413" t="s">
        <v>2215</v>
      </c>
      <c r="B17" s="414" t="s">
        <v>4233</v>
      </c>
      <c r="C17">
        <f>SUMIFS('EPA Export Aggregation'!F:F,'EPA Export Aggregation'!$A:$A,$B17,'EPA Export Aggregation'!$D:$D,$A$1)*IF($A17="CH4",About!$D$58,IF($A17="N2O",About!$D$59,1))</f>
        <v>0.52079833803599995</v>
      </c>
      <c r="D17">
        <f>SUMIFS('EPA Export Aggregation'!G:G,'EPA Export Aggregation'!$A:$A,$B17,'EPA Export Aggregation'!$D:$D,$A$1)*IF($A17="CH4",About!$D$58,IF($A17="N2O",About!$D$59,1))</f>
        <v>0.39273767333580001</v>
      </c>
      <c r="E17">
        <f>SUMIFS('EPA Export Aggregation'!H:H,'EPA Export Aggregation'!$A:$A,$B17,'EPA Export Aggregation'!$D:$D,$A$1)*IF($A17="CH4",About!$D$58,IF($A17="N2O",About!$D$59,1))</f>
        <v>0.58835407105009996</v>
      </c>
      <c r="F17">
        <f>SUMIFS('EPA Export Aggregation'!I:I,'EPA Export Aggregation'!$A:$A,$B17,'EPA Export Aggregation'!$D:$D,$A$1)*IF($A17="CH4",About!$D$58,IF($A17="N2O",About!$D$59,1))</f>
        <v>0.30741168640490002</v>
      </c>
      <c r="G17">
        <f>SUMIFS('EPA Export Aggregation'!J:J,'EPA Export Aggregation'!$A:$A,$B17,'EPA Export Aggregation'!$D:$D,$A$1)*IF($A17="CH4",About!$D$58,IF($A17="N2O",About!$D$59,1))</f>
        <v>0.29828325544099998</v>
      </c>
      <c r="H17">
        <f>SUMIFS('EPA Export Aggregation'!K:K,'EPA Export Aggregation'!$A:$A,$B17,'EPA Export Aggregation'!$D:$D,$A$1)*IF($A17="CH4",About!$D$58,IF($A17="N2O",About!$D$59,1))</f>
        <v>0.29355745661979998</v>
      </c>
      <c r="I17">
        <f>SUMIFS('EPA Export Aggregation'!L:L,'EPA Export Aggregation'!$A:$A,$B17,'EPA Export Aggregation'!$D:$D,$A$1)*IF($A17="CH4",About!$D$58,IF($A17="N2O",About!$D$59,1))</f>
        <v>0.22551271409679999</v>
      </c>
      <c r="J17">
        <f>SUMIFS('EPA Export Aggregation'!M:M,'EPA Export Aggregation'!$A:$A,$B17,'EPA Export Aggregation'!$D:$D,$A$1)*IF($A17="CH4",About!$D$58,IF($A17="N2O",About!$D$59,1))</f>
        <v>0.36345011467119998</v>
      </c>
      <c r="K17">
        <f>SUMIFS('EPA Export Aggregation'!N:N,'EPA Export Aggregation'!$A:$A,$B17,'EPA Export Aggregation'!$D:$D,$A$1)*IF($A17="CH4",About!$D$58,IF($A17="N2O",About!$D$59,1))</f>
        <v>0.26799814329089999</v>
      </c>
      <c r="L17">
        <f>SUMIFS('EPA Export Aggregation'!O:O,'EPA Export Aggregation'!$A:$A,$B17,'EPA Export Aggregation'!$D:$D,$A$1)*IF($A17="CH4",About!$D$58,IF($A17="N2O",About!$D$59,1))</f>
        <v>0.15675577213809999</v>
      </c>
      <c r="M17">
        <f>SUMIFS('EPA Export Aggregation'!P:P,'EPA Export Aggregation'!$A:$A,$B17,'EPA Export Aggregation'!$D:$D,$A$1)*IF($A17="CH4",About!$D$58,IF($A17="N2O",About!$D$59,1))</f>
        <v>0.25519533770090003</v>
      </c>
      <c r="N17">
        <f>SUMIFS('EPA Export Aggregation'!Q:Q,'EPA Export Aggregation'!$A:$A,$B17,'EPA Export Aggregation'!$D:$D,$A$1)*IF($A17="CH4",About!$D$58,IF($A17="N2O",About!$D$59,1))</f>
        <v>0.35186168784810001</v>
      </c>
      <c r="O17">
        <f>SUMIFS('EPA Export Aggregation'!R:R,'EPA Export Aggregation'!$A:$A,$B17,'EPA Export Aggregation'!$D:$D,$A$1)*IF($A17="CH4",About!$D$58,IF($A17="N2O",About!$D$59,1))</f>
        <v>0.46091862064650002</v>
      </c>
      <c r="P17">
        <f>SUMIFS('EPA Export Aggregation'!S:S,'EPA Export Aggregation'!$A:$A,$B17,'EPA Export Aggregation'!$D:$D,$A$1)*IF($A17="CH4",About!$D$58,IF($A17="N2O",About!$D$59,1))</f>
        <v>0.368301442604</v>
      </c>
      <c r="Q17">
        <f>SUMIFS('EPA Export Aggregation'!T:T,'EPA Export Aggregation'!$A:$A,$B17,'EPA Export Aggregation'!$D:$D,$A$1)*IF($A17="CH4",About!$D$58,IF($A17="N2O",About!$D$59,1))</f>
        <v>0.28268293696230001</v>
      </c>
      <c r="R17">
        <f>SUMIFS('EPA Export Aggregation'!U:U,'EPA Export Aggregation'!$A:$A,$B17,'EPA Export Aggregation'!$D:$D,$A$1)*IF($A17="CH4",About!$D$58,IF($A17="N2O",About!$D$59,1))</f>
        <v>0.284128697263</v>
      </c>
      <c r="S17">
        <f>SUMIFS('EPA Export Aggregation'!V:V,'EPA Export Aggregation'!$A:$A,$B17,'EPA Export Aggregation'!$D:$D,$A$1)*IF($A17="CH4",About!$D$58,IF($A17="N2O",About!$D$59,1))</f>
        <v>0.31675987648019999</v>
      </c>
      <c r="T17">
        <f>SUMIFS('EPA Export Aggregation'!W:W,'EPA Export Aggregation'!$A:$A,$B17,'EPA Export Aggregation'!$D:$D,$A$1)*IF($A17="CH4",About!$D$58,IF($A17="N2O",About!$D$59,1))</f>
        <v>0.2409035818246</v>
      </c>
      <c r="U17">
        <f>SUMIFS('EPA Export Aggregation'!X:X,'EPA Export Aggregation'!$A:$A,$B17,'EPA Export Aggregation'!$D:$D,$A$1)*IF($A17="CH4",About!$D$58,IF($A17="N2O",About!$D$59,1))</f>
        <v>0.30339227687269998</v>
      </c>
      <c r="V17">
        <f>SUMIFS('EPA Export Aggregation'!Y:Y,'EPA Export Aggregation'!$A:$A,$B17,'EPA Export Aggregation'!$D:$D,$A$1)*IF($A17="CH4",About!$D$58,IF($A17="N2O",About!$D$59,1))</f>
        <v>0.29066531033240001</v>
      </c>
      <c r="W17">
        <f>SUMIFS('EPA Export Aggregation'!Z:Z,'EPA Export Aggregation'!$A:$A,$B17,'EPA Export Aggregation'!$D:$D,$A$1)*IF($A17="CH4",About!$D$58,IF($A17="N2O",About!$D$59,1))</f>
        <v>0.28028777516519998</v>
      </c>
      <c r="X17">
        <f>SUMIFS('EPA Export Aggregation'!AA:AA,'EPA Export Aggregation'!$A:$A,$B17,'EPA Export Aggregation'!$D:$D,$A$1)*IF($A17="CH4",About!$D$58,IF($A17="N2O",About!$D$59,1))</f>
        <v>0.37430892905860003</v>
      </c>
      <c r="Y17">
        <f>SUMIFS('EPA Export Aggregation'!AB:AB,'EPA Export Aggregation'!$A:$A,$B17,'EPA Export Aggregation'!$D:$D,$A$1)*IF($A17="CH4",About!$D$58,IF($A17="N2O",About!$D$59,1))</f>
        <v>0.36141549288519997</v>
      </c>
      <c r="Z17">
        <f>SUMIFS('EPA Export Aggregation'!AC:AC,'EPA Export Aggregation'!$A:$A,$B17,'EPA Export Aggregation'!$D:$D,$A$1)*IF($A17="CH4",About!$D$58,IF($A17="N2O",About!$D$59,1))</f>
        <v>0.40536175932230001</v>
      </c>
      <c r="AA17">
        <f>SUMIFS('EPA Export Aggregation'!AD:AD,'EPA Export Aggregation'!$A:$A,$B17,'EPA Export Aggregation'!$D:$D,$A$1)*IF($A17="CH4",About!$D$58,IF($A17="N2O",About!$D$59,1))</f>
        <v>0.3582927381714</v>
      </c>
      <c r="AB17">
        <f>SUMIFS('EPA Export Aggregation'!AE:AE,'EPA Export Aggregation'!$A:$A,$B17,'EPA Export Aggregation'!$D:$D,$A$1)*IF($A17="CH4",About!$D$58,IF($A17="N2O",About!$D$59,1))</f>
        <v>0.36158039383180002</v>
      </c>
      <c r="AC17">
        <f>SUMIFS('EPA Export Aggregation'!AF:AF,'EPA Export Aggregation'!$A:$A,$B17,'EPA Export Aggregation'!$D:$D,$A$1)*IF($A17="CH4",About!$D$58,IF($A17="N2O",About!$D$59,1))</f>
        <v>0.33887010032699999</v>
      </c>
      <c r="AD17">
        <f>SUMIFS('EPA Export Aggregation'!AG:AG,'EPA Export Aggregation'!$A:$A,$B17,'EPA Export Aggregation'!$D:$D,$A$1)*IF($A17="CH4",About!$D$58,IF($A17="N2O",About!$D$59,1))</f>
        <v>0.34058810067290002</v>
      </c>
      <c r="AE17">
        <f>SUMIFS('EPA Export Aggregation'!AH:AH,'EPA Export Aggregation'!$A:$A,$B17,'EPA Export Aggregation'!$D:$D,$A$1)*IF($A17="CH4",About!$D$58,IF($A17="N2O",About!$D$59,1))</f>
        <v>0.34433521011939999</v>
      </c>
      <c r="AF17">
        <f>SUMIFS('EPA Export Aggregation'!AI:AI,'EPA Export Aggregation'!$A:$A,$B17,'EPA Export Aggregation'!$D:$D,$A$1)*IF($A17="CH4",About!$D$58,IF($A17="N2O",About!$D$59,1))</f>
        <v>0.34907197049369998</v>
      </c>
      <c r="AG17">
        <f>SUMIFS('EPA Export Aggregation'!AJ:AJ,'EPA Export Aggregation'!$A:$A,$B17,'EPA Export Aggregation'!$D:$D,$A$1)*IF($A17="CH4",About!$D$58,IF($A17="N2O",About!$D$59,1))</f>
        <v>0.3840013205467</v>
      </c>
      <c r="AH17">
        <f>SUMIFS('EPA Export Aggregation'!AK:AK,'EPA Export Aggregation'!$A:$A,$B17,'EPA Export Aggregation'!$D:$D,$A$1)*IF($A17="CH4",About!$D$58,IF($A17="N2O",About!$D$59,1))</f>
        <v>0.35609523788640002</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0.54652755725809998</v>
      </c>
      <c r="D19" s="415">
        <f>SUMIFS('EPA Export Aggregation'!G:G,'EPA Export Aggregation'!$A:$A,$B19,'EPA Export Aggregation'!$D:$D,$A$1)*IF($A19="CH4",About!$D$58,IF($A19="N2O",About!$D$59,1))</f>
        <v>0.55066602663700004</v>
      </c>
      <c r="E19" s="415">
        <f>SUMIFS('EPA Export Aggregation'!H:H,'EPA Export Aggregation'!$A:$A,$B19,'EPA Export Aggregation'!$D:$D,$A$1)*IF($A19="CH4",About!$D$58,IF($A19="N2O",About!$D$59,1))</f>
        <v>0.52303998086930004</v>
      </c>
      <c r="F19" s="415">
        <f>SUMIFS('EPA Export Aggregation'!I:I,'EPA Export Aggregation'!$A:$A,$B19,'EPA Export Aggregation'!$D:$D,$A$1)*IF($A19="CH4",About!$D$58,IF($A19="N2O",About!$D$59,1))</f>
        <v>0.42326666721989997</v>
      </c>
      <c r="G19" s="415">
        <f>SUMIFS('EPA Export Aggregation'!J:J,'EPA Export Aggregation'!$A:$A,$B19,'EPA Export Aggregation'!$D:$D,$A$1)*IF($A19="CH4",About!$D$58,IF($A19="N2O",About!$D$59,1))</f>
        <v>0.371393754799</v>
      </c>
      <c r="H19" s="415">
        <f>SUMIFS('EPA Export Aggregation'!K:K,'EPA Export Aggregation'!$A:$A,$B19,'EPA Export Aggregation'!$D:$D,$A$1)*IF($A19="CH4",About!$D$58,IF($A19="N2O",About!$D$59,1))</f>
        <v>0.37995234134630002</v>
      </c>
      <c r="I19" s="415">
        <f>SUMIFS('EPA Export Aggregation'!L:L,'EPA Export Aggregation'!$A:$A,$B19,'EPA Export Aggregation'!$D:$D,$A$1)*IF($A19="CH4",About!$D$58,IF($A19="N2O",About!$D$59,1))</f>
        <v>0.4064828585586</v>
      </c>
      <c r="J19" s="415">
        <f>SUMIFS('EPA Export Aggregation'!M:M,'EPA Export Aggregation'!$A:$A,$B19,'EPA Export Aggregation'!$D:$D,$A$1)*IF($A19="CH4",About!$D$58,IF($A19="N2O",About!$D$59,1))</f>
        <v>0.41079758176850001</v>
      </c>
      <c r="K19" s="415">
        <f>SUMIFS('EPA Export Aggregation'!N:N,'EPA Export Aggregation'!$A:$A,$B19,'EPA Export Aggregation'!$D:$D,$A$1)*IF($A19="CH4",About!$D$58,IF($A19="N2O",About!$D$59,1))</f>
        <v>0.41612955952140002</v>
      </c>
      <c r="L19" s="415">
        <f>SUMIFS('EPA Export Aggregation'!O:O,'EPA Export Aggregation'!$A:$A,$B19,'EPA Export Aggregation'!$D:$D,$A$1)*IF($A19="CH4",About!$D$58,IF($A19="N2O",About!$D$59,1))</f>
        <v>0.43171198853839998</v>
      </c>
      <c r="M19" s="415">
        <f>SUMIFS('EPA Export Aggregation'!P:P,'EPA Export Aggregation'!$A:$A,$B19,'EPA Export Aggregation'!$D:$D,$A$1)*IF($A19="CH4",About!$D$58,IF($A19="N2O",About!$D$59,1))</f>
        <v>0.43725492908899999</v>
      </c>
      <c r="N19" s="415">
        <f>SUMIFS('EPA Export Aggregation'!Q:Q,'EPA Export Aggregation'!$A:$A,$B19,'EPA Export Aggregation'!$D:$D,$A$1)*IF($A19="CH4",About!$D$58,IF($A19="N2O",About!$D$59,1))</f>
        <v>0.34955586609209999</v>
      </c>
      <c r="O19" s="415">
        <f>SUMIFS('EPA Export Aggregation'!R:R,'EPA Export Aggregation'!$A:$A,$B19,'EPA Export Aggregation'!$D:$D,$A$1)*IF($A19="CH4",About!$D$58,IF($A19="N2O",About!$D$59,1))</f>
        <v>0.37140228207230003</v>
      </c>
      <c r="P19" s="415">
        <f>SUMIFS('EPA Export Aggregation'!S:S,'EPA Export Aggregation'!$A:$A,$B19,'EPA Export Aggregation'!$D:$D,$A$1)*IF($A19="CH4",About!$D$58,IF($A19="N2O",About!$D$59,1))</f>
        <v>0.37474197039230001</v>
      </c>
      <c r="Q19" s="415">
        <f>SUMIFS('EPA Export Aggregation'!T:T,'EPA Export Aggregation'!$A:$A,$B19,'EPA Export Aggregation'!$D:$D,$A$1)*IF($A19="CH4",About!$D$58,IF($A19="N2O",About!$D$59,1))</f>
        <v>0.36776997768149999</v>
      </c>
      <c r="R19" s="415">
        <f>SUMIFS('EPA Export Aggregation'!U:U,'EPA Export Aggregation'!$A:$A,$B19,'EPA Export Aggregation'!$D:$D,$A$1)*IF($A19="CH4",About!$D$58,IF($A19="N2O",About!$D$59,1))</f>
        <v>0.3977046718799</v>
      </c>
      <c r="S19" s="415">
        <f>SUMIFS('EPA Export Aggregation'!V:V,'EPA Export Aggregation'!$A:$A,$B19,'EPA Export Aggregation'!$D:$D,$A$1)*IF($A19="CH4",About!$D$58,IF($A19="N2O",About!$D$59,1))</f>
        <v>0.43726895336350002</v>
      </c>
      <c r="T19" s="415">
        <f>SUMIFS('EPA Export Aggregation'!W:W,'EPA Export Aggregation'!$A:$A,$B19,'EPA Export Aggregation'!$D:$D,$A$1)*IF($A19="CH4",About!$D$58,IF($A19="N2O",About!$D$59,1))</f>
        <v>0.44939744359130002</v>
      </c>
      <c r="U19" s="415">
        <f>SUMIFS('EPA Export Aggregation'!X:X,'EPA Export Aggregation'!$A:$A,$B19,'EPA Export Aggregation'!$D:$D,$A$1)*IF($A19="CH4",About!$D$58,IF($A19="N2O",About!$D$59,1))</f>
        <v>0.46099211185560002</v>
      </c>
      <c r="V19" s="415">
        <f>SUMIFS('EPA Export Aggregation'!Y:Y,'EPA Export Aggregation'!$A:$A,$B19,'EPA Export Aggregation'!$D:$D,$A$1)*IF($A19="CH4",About!$D$58,IF($A19="N2O",About!$D$59,1))</f>
        <v>0.3744985874058</v>
      </c>
      <c r="W19" s="415">
        <f>SUMIFS('EPA Export Aggregation'!Z:Z,'EPA Export Aggregation'!$A:$A,$B19,'EPA Export Aggregation'!$D:$D,$A$1)*IF($A19="CH4",About!$D$58,IF($A19="N2O",About!$D$59,1))</f>
        <v>0.34145700000000001</v>
      </c>
      <c r="X19" s="415">
        <f>SUMIFS('EPA Export Aggregation'!AA:AA,'EPA Export Aggregation'!$A:$A,$B19,'EPA Export Aggregation'!$D:$D,$A$1)*IF($A19="CH4",About!$D$58,IF($A19="N2O",About!$D$59,1))</f>
        <v>0.42868400000000001</v>
      </c>
      <c r="Y19" s="415">
        <f>SUMIFS('EPA Export Aggregation'!AB:AB,'EPA Export Aggregation'!$A:$A,$B19,'EPA Export Aggregation'!$D:$D,$A$1)*IF($A19="CH4",About!$D$58,IF($A19="N2O",About!$D$59,1))</f>
        <v>0.42221579999999997</v>
      </c>
      <c r="Z19" s="415">
        <f>SUMIFS('EPA Export Aggregation'!AC:AC,'EPA Export Aggregation'!$A:$A,$B19,'EPA Export Aggregation'!$D:$D,$A$1)*IF($A19="CH4",About!$D$58,IF($A19="N2O",About!$D$59,1))</f>
        <v>0.44635259999999999</v>
      </c>
      <c r="AA19" s="415">
        <f>SUMIFS('EPA Export Aggregation'!AD:AD,'EPA Export Aggregation'!$A:$A,$B19,'EPA Export Aggregation'!$D:$D,$A$1)*IF($A19="CH4",About!$D$58,IF($A19="N2O",About!$D$59,1))</f>
        <v>0.39680579999999999</v>
      </c>
      <c r="AB19" s="415">
        <f>SUMIFS('EPA Export Aggregation'!AE:AE,'EPA Export Aggregation'!$A:$A,$B19,'EPA Export Aggregation'!$D:$D,$A$1)*IF($A19="CH4",About!$D$58,IF($A19="N2O",About!$D$59,1))</f>
        <v>0.47493109999999999</v>
      </c>
      <c r="AC19" s="415">
        <f>SUMIFS('EPA Export Aggregation'!AF:AF,'EPA Export Aggregation'!$A:$A,$B19,'EPA Export Aggregation'!$D:$D,$A$1)*IF($A19="CH4",About!$D$58,IF($A19="N2O",About!$D$59,1))</f>
        <v>8.8977899999999999E-2</v>
      </c>
      <c r="AD19" s="415">
        <f>SUMIFS('EPA Export Aggregation'!AG:AG,'EPA Export Aggregation'!$A:$A,$B19,'EPA Export Aggregation'!$D:$D,$A$1)*IF($A19="CH4",About!$D$58,IF($A19="N2O",About!$D$59,1))</f>
        <v>1.0861300000000001E-2</v>
      </c>
      <c r="AE19" s="415">
        <f>SUMIFS('EPA Export Aggregation'!AH:AH,'EPA Export Aggregation'!$A:$A,$B19,'EPA Export Aggregation'!$D:$D,$A$1)*IF($A19="CH4",About!$D$58,IF($A19="N2O",About!$D$59,1))</f>
        <v>0.16519439999999999</v>
      </c>
      <c r="AF19" s="415">
        <f>SUMIFS('EPA Export Aggregation'!AI:AI,'EPA Export Aggregation'!$A:$A,$B19,'EPA Export Aggregation'!$D:$D,$A$1)*IF($A19="CH4",About!$D$58,IF($A19="N2O",About!$D$59,1))</f>
        <v>0.2491003</v>
      </c>
      <c r="AG19" s="415">
        <f>SUMIFS('EPA Export Aggregation'!AJ:AJ,'EPA Export Aggregation'!$A:$A,$B19,'EPA Export Aggregation'!$D:$D,$A$1)*IF($A19="CH4",About!$D$58,IF($A19="N2O",About!$D$59,1))</f>
        <v>0.24588989999999999</v>
      </c>
      <c r="AH19" s="415">
        <f>SUMIFS('EPA Export Aggregation'!AK:AK,'EPA Export Aggregation'!$A:$A,$B19,'EPA Export Aggregation'!$D:$D,$A$1)*IF($A19="CH4",About!$D$58,IF($A19="N2O",About!$D$59,1))</f>
        <v>0.2095274</v>
      </c>
    </row>
    <row r="20" spans="1:34" x14ac:dyDescent="0.45">
      <c r="A20" s="413" t="s">
        <v>2215</v>
      </c>
      <c r="B20" s="414" t="s">
        <v>4218</v>
      </c>
      <c r="C20">
        <f>SUMIFS('EPA Export Aggregation'!F:F,'EPA Export Aggregation'!$A:$A,$B20,'EPA Export Aggregation'!$D:$D,$A$1)*IF($A20="CH4",About!$D$58,IF($A20="N2O",About!$D$59,1))</f>
        <v>24.2895995944058</v>
      </c>
      <c r="D20">
        <f>SUMIFS('EPA Export Aggregation'!G:G,'EPA Export Aggregation'!$A:$A,$B20,'EPA Export Aggregation'!$D:$D,$A$1)*IF($A20="CH4",About!$D$58,IF($A20="N2O",About!$D$59,1))</f>
        <v>22.157960321532901</v>
      </c>
      <c r="E20">
        <f>SUMIFS('EPA Export Aggregation'!H:H,'EPA Export Aggregation'!$A:$A,$B20,'EPA Export Aggregation'!$D:$D,$A$1)*IF($A20="CH4",About!$D$58,IF($A20="N2O",About!$D$59,1))</f>
        <v>22.237846890775099</v>
      </c>
      <c r="F20">
        <f>SUMIFS('EPA Export Aggregation'!I:I,'EPA Export Aggregation'!$A:$A,$B20,'EPA Export Aggregation'!$D:$D,$A$1)*IF($A20="CH4",About!$D$58,IF($A20="N2O",About!$D$59,1))</f>
        <v>21.209544204713598</v>
      </c>
      <c r="G20">
        <f>SUMIFS('EPA Export Aggregation'!J:J,'EPA Export Aggregation'!$A:$A,$B20,'EPA Export Aggregation'!$D:$D,$A$1)*IF($A20="CH4",About!$D$58,IF($A20="N2O",About!$D$59,1))</f>
        <v>21.530750104610199</v>
      </c>
      <c r="H20">
        <f>SUMIFS('EPA Export Aggregation'!K:K,'EPA Export Aggregation'!$A:$A,$B20,'EPA Export Aggregation'!$D:$D,$A$1)*IF($A20="CH4",About!$D$58,IF($A20="N2O",About!$D$59,1))</f>
        <v>22.558881497303201</v>
      </c>
      <c r="I20">
        <f>SUMIFS('EPA Export Aggregation'!L:L,'EPA Export Aggregation'!$A:$A,$B20,'EPA Export Aggregation'!$D:$D,$A$1)*IF($A20="CH4",About!$D$58,IF($A20="N2O",About!$D$59,1))</f>
        <v>22.156166029894798</v>
      </c>
      <c r="J20">
        <f>SUMIFS('EPA Export Aggregation'!M:M,'EPA Export Aggregation'!$A:$A,$B20,'EPA Export Aggregation'!$D:$D,$A$1)*IF($A20="CH4",About!$D$58,IF($A20="N2O",About!$D$59,1))</f>
        <v>22.492014261090102</v>
      </c>
      <c r="K20">
        <f>SUMIFS('EPA Export Aggregation'!N:N,'EPA Export Aggregation'!$A:$A,$B20,'EPA Export Aggregation'!$D:$D,$A$1)*IF($A20="CH4",About!$D$58,IF($A20="N2O",About!$D$59,1))</f>
        <v>20.109356963292999</v>
      </c>
      <c r="L20">
        <f>SUMIFS('EPA Export Aggregation'!O:O,'EPA Export Aggregation'!$A:$A,$B20,'EPA Export Aggregation'!$D:$D,$A$1)*IF($A20="CH4",About!$D$58,IF($A20="N2O",About!$D$59,1))</f>
        <v>21.238096220017901</v>
      </c>
      <c r="M20">
        <f>SUMIFS('EPA Export Aggregation'!P:P,'EPA Export Aggregation'!$A:$A,$B20,'EPA Export Aggregation'!$D:$D,$A$1)*IF($A20="CH4",About!$D$58,IF($A20="N2O",About!$D$59,1))</f>
        <v>20.945368179755</v>
      </c>
      <c r="N20">
        <f>SUMIFS('EPA Export Aggregation'!Q:Q,'EPA Export Aggregation'!$A:$A,$B20,'EPA Export Aggregation'!$D:$D,$A$1)*IF($A20="CH4",About!$D$58,IF($A20="N2O",About!$D$59,1))</f>
        <v>18.9105413314009</v>
      </c>
      <c r="O20">
        <f>SUMIFS('EPA Export Aggregation'!R:R,'EPA Export Aggregation'!$A:$A,$B20,'EPA Export Aggregation'!$D:$D,$A$1)*IF($A20="CH4",About!$D$58,IF($A20="N2O",About!$D$59,1))</f>
        <v>15.6146408796551</v>
      </c>
      <c r="P20">
        <f>SUMIFS('EPA Export Aggregation'!S:S,'EPA Export Aggregation'!$A:$A,$B20,'EPA Export Aggregation'!$D:$D,$A$1)*IF($A20="CH4",About!$D$58,IF($A20="N2O",About!$D$59,1))</f>
        <v>16.269383440714002</v>
      </c>
      <c r="Q20">
        <f>SUMIFS('EPA Export Aggregation'!T:T,'EPA Export Aggregation'!$A:$A,$B20,'EPA Export Aggregation'!$D:$D,$A$1)*IF($A20="CH4",About!$D$58,IF($A20="N2O",About!$D$59,1))</f>
        <v>18.2804601806859</v>
      </c>
      <c r="R20">
        <f>SUMIFS('EPA Export Aggregation'!U:U,'EPA Export Aggregation'!$A:$A,$B20,'EPA Export Aggregation'!$D:$D,$A$1)*IF($A20="CH4",About!$D$58,IF($A20="N2O",About!$D$59,1))</f>
        <v>16.868199211273001</v>
      </c>
      <c r="S20">
        <f>SUMIFS('EPA Export Aggregation'!V:V,'EPA Export Aggregation'!$A:$A,$B20,'EPA Export Aggregation'!$D:$D,$A$1)*IF($A20="CH4",About!$D$58,IF($A20="N2O",About!$D$59,1))</f>
        <v>17.848632172735801</v>
      </c>
      <c r="T20">
        <f>SUMIFS('EPA Export Aggregation'!W:W,'EPA Export Aggregation'!$A:$A,$B20,'EPA Export Aggregation'!$D:$D,$A$1)*IF($A20="CH4",About!$D$58,IF($A20="N2O",About!$D$59,1))</f>
        <v>17.9470366589306</v>
      </c>
      <c r="U20">
        <f>SUMIFS('EPA Export Aggregation'!X:X,'EPA Export Aggregation'!$A:$A,$B20,'EPA Export Aggregation'!$D:$D,$A$1)*IF($A20="CH4",About!$D$58,IF($A20="N2O",About!$D$59,1))</f>
        <v>17.765239664081601</v>
      </c>
      <c r="V20">
        <f>SUMIFS('EPA Export Aggregation'!Y:Y,'EPA Export Aggregation'!$A:$A,$B20,'EPA Export Aggregation'!$D:$D,$A$1)*IF($A20="CH4",About!$D$58,IF($A20="N2O",About!$D$59,1))</f>
        <v>12.6791266103775</v>
      </c>
      <c r="W20">
        <f>SUMIFS('EPA Export Aggregation'!Z:Z,'EPA Export Aggregation'!$A:$A,$B20,'EPA Export Aggregation'!$D:$D,$A$1)*IF($A20="CH4",About!$D$58,IF($A20="N2O",About!$D$59,1))</f>
        <v>19.835751327723699</v>
      </c>
      <c r="X20">
        <f>SUMIFS('EPA Export Aggregation'!AA:AA,'EPA Export Aggregation'!$A:$A,$B20,'EPA Export Aggregation'!$D:$D,$A$1)*IF($A20="CH4",About!$D$58,IF($A20="N2O",About!$D$59,1))</f>
        <v>20.1194604424632</v>
      </c>
      <c r="Y20">
        <f>SUMIFS('EPA Export Aggregation'!AB:AB,'EPA Export Aggregation'!$A:$A,$B20,'EPA Export Aggregation'!$D:$D,$A$1)*IF($A20="CH4",About!$D$58,IF($A20="N2O",About!$D$59,1))</f>
        <v>19.5976039363062</v>
      </c>
      <c r="Z20">
        <f>SUMIFS('EPA Export Aggregation'!AC:AC,'EPA Export Aggregation'!$A:$A,$B20,'EPA Export Aggregation'!$D:$D,$A$1)*IF($A20="CH4",About!$D$58,IF($A20="N2O",About!$D$59,1))</f>
        <v>18.895285167506302</v>
      </c>
      <c r="AA20">
        <f>SUMIFS('EPA Export Aggregation'!AD:AD,'EPA Export Aggregation'!$A:$A,$B20,'EPA Export Aggregation'!$D:$D,$A$1)*IF($A20="CH4",About!$D$58,IF($A20="N2O",About!$D$59,1))</f>
        <v>19.8400269236996</v>
      </c>
      <c r="AB20">
        <f>SUMIFS('EPA Export Aggregation'!AE:AE,'EPA Export Aggregation'!$A:$A,$B20,'EPA Export Aggregation'!$D:$D,$A$1)*IF($A20="CH4",About!$D$58,IF($A20="N2O",About!$D$59,1))</f>
        <v>17.994566589771001</v>
      </c>
      <c r="AC20">
        <f>SUMIFS('EPA Export Aggregation'!AF:AF,'EPA Export Aggregation'!$A:$A,$B20,'EPA Export Aggregation'!$D:$D,$A$1)*IF($A20="CH4",About!$D$58,IF($A20="N2O",About!$D$59,1))</f>
        <v>14.447410450493299</v>
      </c>
      <c r="AD20">
        <f>SUMIFS('EPA Export Aggregation'!AG:AG,'EPA Export Aggregation'!$A:$A,$B20,'EPA Export Aggregation'!$D:$D,$A$1)*IF($A20="CH4",About!$D$58,IF($A20="N2O",About!$D$59,1))</f>
        <v>10.9600011412704</v>
      </c>
      <c r="AE20">
        <f>SUMIFS('EPA Export Aggregation'!AH:AH,'EPA Export Aggregation'!$A:$A,$B20,'EPA Export Aggregation'!$D:$D,$A$1)*IF($A20="CH4",About!$D$58,IF($A20="N2O",About!$D$59,1))</f>
        <v>10.718187199988799</v>
      </c>
      <c r="AF20">
        <f>SUMIFS('EPA Export Aggregation'!AI:AI,'EPA Export Aggregation'!$A:$A,$B20,'EPA Export Aggregation'!$D:$D,$A$1)*IF($A20="CH4",About!$D$58,IF($A20="N2O",About!$D$59,1))</f>
        <v>10.740181378799999</v>
      </c>
      <c r="AG20">
        <f>SUMIFS('EPA Export Aggregation'!AJ:AJ,'EPA Export Aggregation'!$A:$A,$B20,'EPA Export Aggregation'!$D:$D,$A$1)*IF($A20="CH4",About!$D$58,IF($A20="N2O",About!$D$59,1))</f>
        <v>6.2700556772746001</v>
      </c>
      <c r="AH20">
        <f>SUMIFS('EPA Export Aggregation'!AK:AK,'EPA Export Aggregation'!$A:$A,$B20,'EPA Export Aggregation'!$D:$D,$A$1)*IF($A20="CH4",About!$D$58,IF($A20="N2O",About!$D$59,1))</f>
        <v>5.0943842465013001</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8.2970144973700005E-2</v>
      </c>
      <c r="D23">
        <f>SUMIFS('EPA Export Aggregation'!G:G,'EPA Export Aggregation'!$A:$A,$B23,'EPA Export Aggregation'!$D:$D,$A$1)*IF($A23="CH4",About!$D$58,IF($A23="N2O",About!$D$59,1))</f>
        <v>7.6549735622599993E-2</v>
      </c>
      <c r="E23">
        <f>SUMIFS('EPA Export Aggregation'!H:H,'EPA Export Aggregation'!$A:$A,$B23,'EPA Export Aggregation'!$D:$D,$A$1)*IF($A23="CH4",About!$D$58,IF($A23="N2O",About!$D$59,1))</f>
        <v>8.4164914763400003E-2</v>
      </c>
      <c r="F23">
        <f>SUMIFS('EPA Export Aggregation'!I:I,'EPA Export Aggregation'!$A:$A,$B23,'EPA Export Aggregation'!$D:$D,$A$1)*IF($A23="CH4",About!$D$58,IF($A23="N2O",About!$D$59,1))</f>
        <v>9.93606490737E-2</v>
      </c>
      <c r="G23">
        <f>SUMIFS('EPA Export Aggregation'!J:J,'EPA Export Aggregation'!$A:$A,$B23,'EPA Export Aggregation'!$D:$D,$A$1)*IF($A23="CH4",About!$D$58,IF($A23="N2O",About!$D$59,1))</f>
        <v>9.2574348974899995E-2</v>
      </c>
      <c r="H23">
        <f>SUMIFS('EPA Export Aggregation'!K:K,'EPA Export Aggregation'!$A:$A,$B23,'EPA Export Aggregation'!$D:$D,$A$1)*IF($A23="CH4",About!$D$58,IF($A23="N2O",About!$D$59,1))</f>
        <v>9.2103742098900002E-2</v>
      </c>
      <c r="I23">
        <f>SUMIFS('EPA Export Aggregation'!L:L,'EPA Export Aggregation'!$A:$A,$B23,'EPA Export Aggregation'!$D:$D,$A$1)*IF($A23="CH4",About!$D$58,IF($A23="N2O",About!$D$59,1))</f>
        <v>8.3353438103299995E-2</v>
      </c>
      <c r="J23">
        <f>SUMIFS('EPA Export Aggregation'!M:M,'EPA Export Aggregation'!$A:$A,$B23,'EPA Export Aggregation'!$D:$D,$A$1)*IF($A23="CH4",About!$D$58,IF($A23="N2O",About!$D$59,1))</f>
        <v>8.4596916308200001E-2</v>
      </c>
      <c r="K23">
        <f>SUMIFS('EPA Export Aggregation'!N:N,'EPA Export Aggregation'!$A:$A,$B23,'EPA Export Aggregation'!$D:$D,$A$1)*IF($A23="CH4",About!$D$58,IF($A23="N2O",About!$D$59,1))</f>
        <v>0.1037853917214</v>
      </c>
      <c r="L23">
        <f>SUMIFS('EPA Export Aggregation'!O:O,'EPA Export Aggregation'!$A:$A,$B23,'EPA Export Aggregation'!$D:$D,$A$1)*IF($A23="CH4",About!$D$58,IF($A23="N2O",About!$D$59,1))</f>
        <v>9.9254700025900006E-2</v>
      </c>
      <c r="M23">
        <f>SUMIFS('EPA Export Aggregation'!P:P,'EPA Export Aggregation'!$A:$A,$B23,'EPA Export Aggregation'!$D:$D,$A$1)*IF($A23="CH4",About!$D$58,IF($A23="N2O",About!$D$59,1))</f>
        <v>8.9998811584399999E-2</v>
      </c>
      <c r="N23">
        <f>SUMIFS('EPA Export Aggregation'!Q:Q,'EPA Export Aggregation'!$A:$A,$B23,'EPA Export Aggregation'!$D:$D,$A$1)*IF($A23="CH4",About!$D$58,IF($A23="N2O",About!$D$59,1))</f>
        <v>8.6282990438599994E-2</v>
      </c>
      <c r="O23">
        <f>SUMIFS('EPA Export Aggregation'!R:R,'EPA Export Aggregation'!$A:$A,$B23,'EPA Export Aggregation'!$D:$D,$A$1)*IF($A23="CH4",About!$D$58,IF($A23="N2O",About!$D$59,1))</f>
        <v>7.80457493758E-2</v>
      </c>
      <c r="P23">
        <f>SUMIFS('EPA Export Aggregation'!S:S,'EPA Export Aggregation'!$A:$A,$B23,'EPA Export Aggregation'!$D:$D,$A$1)*IF($A23="CH4",About!$D$58,IF($A23="N2O",About!$D$59,1))</f>
        <v>7.4902058929399995E-2</v>
      </c>
      <c r="Q23">
        <f>SUMIFS('EPA Export Aggregation'!T:T,'EPA Export Aggregation'!$A:$A,$B23,'EPA Export Aggregation'!$D:$D,$A$1)*IF($A23="CH4",About!$D$58,IF($A23="N2O",About!$D$59,1))</f>
        <v>7.7078010084099993E-2</v>
      </c>
      <c r="R23">
        <f>SUMIFS('EPA Export Aggregation'!U:U,'EPA Export Aggregation'!$A:$A,$B23,'EPA Export Aggregation'!$D:$D,$A$1)*IF($A23="CH4",About!$D$58,IF($A23="N2O",About!$D$59,1))</f>
        <v>7.6520077777299994E-2</v>
      </c>
      <c r="S23">
        <f>SUMIFS('EPA Export Aggregation'!V:V,'EPA Export Aggregation'!$A:$A,$B23,'EPA Export Aggregation'!$D:$D,$A$1)*IF($A23="CH4",About!$D$58,IF($A23="N2O",About!$D$59,1))</f>
        <v>7.3652069537100004E-2</v>
      </c>
      <c r="T23">
        <f>SUMIFS('EPA Export Aggregation'!W:W,'EPA Export Aggregation'!$A:$A,$B23,'EPA Export Aggregation'!$D:$D,$A$1)*IF($A23="CH4",About!$D$58,IF($A23="N2O",About!$D$59,1))</f>
        <v>0.1032672071472</v>
      </c>
      <c r="U23">
        <f>SUMIFS('EPA Export Aggregation'!X:X,'EPA Export Aggregation'!$A:$A,$B23,'EPA Export Aggregation'!$D:$D,$A$1)*IF($A23="CH4",About!$D$58,IF($A23="N2O",About!$D$59,1))</f>
        <v>8.4724452652299997E-2</v>
      </c>
      <c r="V23">
        <f>SUMIFS('EPA Export Aggregation'!Y:Y,'EPA Export Aggregation'!$A:$A,$B23,'EPA Export Aggregation'!$D:$D,$A$1)*IF($A23="CH4",About!$D$58,IF($A23="N2O",About!$D$59,1))</f>
        <v>7.1201617887200003E-2</v>
      </c>
      <c r="W23">
        <f>SUMIFS('EPA Export Aggregation'!Z:Z,'EPA Export Aggregation'!$A:$A,$B23,'EPA Export Aggregation'!$D:$D,$A$1)*IF($A23="CH4",About!$D$58,IF($A23="N2O",About!$D$59,1))</f>
        <v>9.7949879424899994E-2</v>
      </c>
      <c r="X23">
        <f>SUMIFS('EPA Export Aggregation'!AA:AA,'EPA Export Aggregation'!$A:$A,$B23,'EPA Export Aggregation'!$D:$D,$A$1)*IF($A23="CH4",About!$D$58,IF($A23="N2O",About!$D$59,1))</f>
        <v>0.1051612648075</v>
      </c>
      <c r="Y23">
        <f>SUMIFS('EPA Export Aggregation'!AB:AB,'EPA Export Aggregation'!$A:$A,$B23,'EPA Export Aggregation'!$D:$D,$A$1)*IF($A23="CH4",About!$D$58,IF($A23="N2O",About!$D$59,1))</f>
        <v>9.9139894939899997E-2</v>
      </c>
      <c r="Z23">
        <f>SUMIFS('EPA Export Aggregation'!AC:AC,'EPA Export Aggregation'!$A:$A,$B23,'EPA Export Aggregation'!$D:$D,$A$1)*IF($A23="CH4",About!$D$58,IF($A23="N2O",About!$D$59,1))</f>
        <v>9.3547134633999995E-2</v>
      </c>
      <c r="AA23">
        <f>SUMIFS('EPA Export Aggregation'!AD:AD,'EPA Export Aggregation'!$A:$A,$B23,'EPA Export Aggregation'!$D:$D,$A$1)*IF($A23="CH4",About!$D$58,IF($A23="N2O",About!$D$59,1))</f>
        <v>3.7017818571799997E-2</v>
      </c>
      <c r="AB23">
        <f>SUMIFS('EPA Export Aggregation'!AE:AE,'EPA Export Aggregation'!$A:$A,$B23,'EPA Export Aggregation'!$D:$D,$A$1)*IF($A23="CH4",About!$D$58,IF($A23="N2O",About!$D$59,1))</f>
        <v>9.4235456187099997E-2</v>
      </c>
      <c r="AC23">
        <f>SUMIFS('EPA Export Aggregation'!AF:AF,'EPA Export Aggregation'!$A:$A,$B23,'EPA Export Aggregation'!$D:$D,$A$1)*IF($A23="CH4",About!$D$58,IF($A23="N2O",About!$D$59,1))</f>
        <v>0.1074143119488</v>
      </c>
      <c r="AD23">
        <f>SUMIFS('EPA Export Aggregation'!AG:AG,'EPA Export Aggregation'!$A:$A,$B23,'EPA Export Aggregation'!$D:$D,$A$1)*IF($A23="CH4",About!$D$58,IF($A23="N2O",About!$D$59,1))</f>
        <v>0.1045620907359</v>
      </c>
      <c r="AE23">
        <f>SUMIFS('EPA Export Aggregation'!AH:AH,'EPA Export Aggregation'!$A:$A,$B23,'EPA Export Aggregation'!$D:$D,$A$1)*IF($A23="CH4",About!$D$58,IF($A23="N2O",About!$D$59,1))</f>
        <v>0.1238822590272</v>
      </c>
      <c r="AF23">
        <f>SUMIFS('EPA Export Aggregation'!AI:AI,'EPA Export Aggregation'!$A:$A,$B23,'EPA Export Aggregation'!$D:$D,$A$1)*IF($A23="CH4",About!$D$58,IF($A23="N2O",About!$D$59,1))</f>
        <v>0.1248016335632</v>
      </c>
      <c r="AG23">
        <f>SUMIFS('EPA Export Aggregation'!AJ:AJ,'EPA Export Aggregation'!$A:$A,$B23,'EPA Export Aggregation'!$D:$D,$A$1)*IF($A23="CH4",About!$D$58,IF($A23="N2O",About!$D$59,1))</f>
        <v>0.11771690684369999</v>
      </c>
      <c r="AH23">
        <f>SUMIFS('EPA Export Aggregation'!AK:AK,'EPA Export Aggregation'!$A:$A,$B23,'EPA Export Aggregation'!$D:$D,$A$1)*IF($A23="CH4",About!$D$58,IF($A23="N2O",About!$D$59,1))</f>
        <v>0.1012033987595</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7.9916145699999996E-4</v>
      </c>
      <c r="D26">
        <f>SUMIFS('EPA Export Aggregation'!G:G,'EPA Export Aggregation'!$A:$A,$B26,'EPA Export Aggregation'!$D:$D,$A$1)*IF($A26="CH4",About!$D$58,IF($A26="N2O",About!$D$59,1))</f>
        <v>5.9142338699999996E-4</v>
      </c>
      <c r="E26">
        <f>SUMIFS('EPA Export Aggregation'!H:H,'EPA Export Aggregation'!$A:$A,$B26,'EPA Export Aggregation'!$D:$D,$A$1)*IF($A26="CH4",About!$D$58,IF($A26="N2O",About!$D$59,1))</f>
        <v>7.1770476649999997E-4</v>
      </c>
      <c r="F26">
        <f>SUMIFS('EPA Export Aggregation'!I:I,'EPA Export Aggregation'!$A:$A,$B26,'EPA Export Aggregation'!$D:$D,$A$1)*IF($A26="CH4",About!$D$58,IF($A26="N2O",About!$D$59,1))</f>
        <v>7.8992138479999998E-4</v>
      </c>
      <c r="G26">
        <f>SUMIFS('EPA Export Aggregation'!J:J,'EPA Export Aggregation'!$A:$A,$B26,'EPA Export Aggregation'!$D:$D,$A$1)*IF($A26="CH4",About!$D$58,IF($A26="N2O",About!$D$59,1))</f>
        <v>8.1786177320000003E-4</v>
      </c>
      <c r="H26">
        <f>SUMIFS('EPA Export Aggregation'!K:K,'EPA Export Aggregation'!$A:$A,$B26,'EPA Export Aggregation'!$D:$D,$A$1)*IF($A26="CH4",About!$D$58,IF($A26="N2O",About!$D$59,1))</f>
        <v>1.0966878488E-3</v>
      </c>
      <c r="I26">
        <f>SUMIFS('EPA Export Aggregation'!L:L,'EPA Export Aggregation'!$A:$A,$B26,'EPA Export Aggregation'!$D:$D,$A$1)*IF($A26="CH4",About!$D$58,IF($A26="N2O",About!$D$59,1))</f>
        <v>1.2143652226000001E-3</v>
      </c>
      <c r="J26">
        <f>SUMIFS('EPA Export Aggregation'!M:M,'EPA Export Aggregation'!$A:$A,$B26,'EPA Export Aggregation'!$D:$D,$A$1)*IF($A26="CH4",About!$D$58,IF($A26="N2O",About!$D$59,1))</f>
        <v>1.4986854257E-3</v>
      </c>
      <c r="K26">
        <f>SUMIFS('EPA Export Aggregation'!N:N,'EPA Export Aggregation'!$A:$A,$B26,'EPA Export Aggregation'!$D:$D,$A$1)*IF($A26="CH4",About!$D$58,IF($A26="N2O",About!$D$59,1))</f>
        <v>1.6950000931E-3</v>
      </c>
      <c r="L26">
        <f>SUMIFS('EPA Export Aggregation'!O:O,'EPA Export Aggregation'!$A:$A,$B26,'EPA Export Aggregation'!$D:$D,$A$1)*IF($A26="CH4",About!$D$58,IF($A26="N2O",About!$D$59,1))</f>
        <v>1.0963226088999999E-3</v>
      </c>
      <c r="M26">
        <f>SUMIFS('EPA Export Aggregation'!P:P,'EPA Export Aggregation'!$A:$A,$B26,'EPA Export Aggregation'!$D:$D,$A$1)*IF($A26="CH4",About!$D$58,IF($A26="N2O",About!$D$59,1))</f>
        <v>1.1928680609E-3</v>
      </c>
      <c r="N26">
        <f>SUMIFS('EPA Export Aggregation'!Q:Q,'EPA Export Aggregation'!$A:$A,$B26,'EPA Export Aggregation'!$D:$D,$A$1)*IF($A26="CH4",About!$D$58,IF($A26="N2O",About!$D$59,1))</f>
        <v>8.618811129E-4</v>
      </c>
      <c r="O26">
        <f>SUMIFS('EPA Export Aggregation'!R:R,'EPA Export Aggregation'!$A:$A,$B26,'EPA Export Aggregation'!$D:$D,$A$1)*IF($A26="CH4",About!$D$58,IF($A26="N2O",About!$D$59,1))</f>
        <v>1.0017801182E-3</v>
      </c>
      <c r="P26">
        <f>SUMIFS('EPA Export Aggregation'!S:S,'EPA Export Aggregation'!$A:$A,$B26,'EPA Export Aggregation'!$D:$D,$A$1)*IF($A26="CH4",About!$D$58,IF($A26="N2O",About!$D$59,1))</f>
        <v>1.0489980142000001E-3</v>
      </c>
      <c r="Q26">
        <f>SUMIFS('EPA Export Aggregation'!T:T,'EPA Export Aggregation'!$A:$A,$B26,'EPA Export Aggregation'!$D:$D,$A$1)*IF($A26="CH4",About!$D$58,IF($A26="N2O",About!$D$59,1))</f>
        <v>1.2560052179000001E-3</v>
      </c>
      <c r="R26">
        <f>SUMIFS('EPA Export Aggregation'!U:U,'EPA Export Aggregation'!$A:$A,$B26,'EPA Export Aggregation'!$D:$D,$A$1)*IF($A26="CH4",About!$D$58,IF($A26="N2O",About!$D$59,1))</f>
        <v>1.1973171530000001E-3</v>
      </c>
      <c r="S26">
        <f>SUMIFS('EPA Export Aggregation'!V:V,'EPA Export Aggregation'!$A:$A,$B26,'EPA Export Aggregation'!$D:$D,$A$1)*IF($A26="CH4",About!$D$58,IF($A26="N2O",About!$D$59,1))</f>
        <v>1.0837511916E-3</v>
      </c>
      <c r="T26">
        <f>SUMIFS('EPA Export Aggregation'!W:W,'EPA Export Aggregation'!$A:$A,$B26,'EPA Export Aggregation'!$D:$D,$A$1)*IF($A26="CH4",About!$D$58,IF($A26="N2O",About!$D$59,1))</f>
        <v>9.706042117E-4</v>
      </c>
      <c r="U26">
        <f>SUMIFS('EPA Export Aggregation'!X:X,'EPA Export Aggregation'!$A:$A,$B26,'EPA Export Aggregation'!$D:$D,$A$1)*IF($A26="CH4",About!$D$58,IF($A26="N2O",About!$D$59,1))</f>
        <v>7.799221446E-4</v>
      </c>
      <c r="V26">
        <f>SUMIFS('EPA Export Aggregation'!Y:Y,'EPA Export Aggregation'!$A:$A,$B26,'EPA Export Aggregation'!$D:$D,$A$1)*IF($A26="CH4",About!$D$58,IF($A26="N2O",About!$D$59,1))</f>
        <v>4.9498392819999999E-4</v>
      </c>
      <c r="W26">
        <f>SUMIFS('EPA Export Aggregation'!Z:Z,'EPA Export Aggregation'!$A:$A,$B26,'EPA Export Aggregation'!$D:$D,$A$1)*IF($A26="CH4",About!$D$58,IF($A26="N2O",About!$D$59,1))</f>
        <v>8.2709274489999995E-4</v>
      </c>
      <c r="X26">
        <f>SUMIFS('EPA Export Aggregation'!AA:AA,'EPA Export Aggregation'!$A:$A,$B26,'EPA Export Aggregation'!$D:$D,$A$1)*IF($A26="CH4",About!$D$58,IF($A26="N2O",About!$D$59,1))</f>
        <v>7.2772206489999996E-4</v>
      </c>
      <c r="Y26">
        <f>SUMIFS('EPA Export Aggregation'!AB:AB,'EPA Export Aggregation'!$A:$A,$B26,'EPA Export Aggregation'!$D:$D,$A$1)*IF($A26="CH4",About!$D$58,IF($A26="N2O",About!$D$59,1))</f>
        <v>6.0808981780000005E-4</v>
      </c>
      <c r="Z26">
        <f>SUMIFS('EPA Export Aggregation'!AC:AC,'EPA Export Aggregation'!$A:$A,$B26,'EPA Export Aggregation'!$D:$D,$A$1)*IF($A26="CH4",About!$D$58,IF($A26="N2O",About!$D$59,1))</f>
        <v>7.1256437580000001E-4</v>
      </c>
      <c r="AA26">
        <f>SUMIFS('EPA Export Aggregation'!AD:AD,'EPA Export Aggregation'!$A:$A,$B26,'EPA Export Aggregation'!$D:$D,$A$1)*IF($A26="CH4",About!$D$58,IF($A26="N2O",About!$D$59,1))</f>
        <v>7.4680162789999996E-4</v>
      </c>
      <c r="AB26">
        <f>SUMIFS('EPA Export Aggregation'!AE:AE,'EPA Export Aggregation'!$A:$A,$B26,'EPA Export Aggregation'!$D:$D,$A$1)*IF($A26="CH4",About!$D$58,IF($A26="N2O",About!$D$59,1))</f>
        <v>8.1174999570000005E-4</v>
      </c>
      <c r="AC26">
        <f>SUMIFS('EPA Export Aggregation'!AF:AF,'EPA Export Aggregation'!$A:$A,$B26,'EPA Export Aggregation'!$D:$D,$A$1)*IF($A26="CH4",About!$D$58,IF($A26="N2O",About!$D$59,1))</f>
        <v>7.4894519470000004E-4</v>
      </c>
      <c r="AD26">
        <f>SUMIFS('EPA Export Aggregation'!AG:AG,'EPA Export Aggregation'!$A:$A,$B26,'EPA Export Aggregation'!$D:$D,$A$1)*IF($A26="CH4",About!$D$58,IF($A26="N2O",About!$D$59,1))</f>
        <v>8.5938193910000001E-4</v>
      </c>
      <c r="AE26">
        <f>SUMIFS('EPA Export Aggregation'!AH:AH,'EPA Export Aggregation'!$A:$A,$B26,'EPA Export Aggregation'!$D:$D,$A$1)*IF($A26="CH4",About!$D$58,IF($A26="N2O",About!$D$59,1))</f>
        <v>8.8331660900000004E-4</v>
      </c>
      <c r="AF26">
        <f>SUMIFS('EPA Export Aggregation'!AI:AI,'EPA Export Aggregation'!$A:$A,$B26,'EPA Export Aggregation'!$D:$D,$A$1)*IF($A26="CH4",About!$D$58,IF($A26="N2O",About!$D$59,1))</f>
        <v>7.9771245239999996E-4</v>
      </c>
      <c r="AG26">
        <f>SUMIFS('EPA Export Aggregation'!AJ:AJ,'EPA Export Aggregation'!$A:$A,$B26,'EPA Export Aggregation'!$D:$D,$A$1)*IF($A26="CH4",About!$D$58,IF($A26="N2O",About!$D$59,1))</f>
        <v>5.9501805090000004E-4</v>
      </c>
      <c r="AH26">
        <f>SUMIFS('EPA Export Aggregation'!AK:AK,'EPA Export Aggregation'!$A:$A,$B26,'EPA Export Aggregation'!$D:$D,$A$1)*IF($A26="CH4",About!$D$58,IF($A26="N2O",About!$D$59,1))</f>
        <v>7.6550848479999998E-4</v>
      </c>
    </row>
    <row r="27" spans="1:34" x14ac:dyDescent="0.45">
      <c r="A27" s="413" t="s">
        <v>2215</v>
      </c>
      <c r="B27" s="414" t="s">
        <v>4259</v>
      </c>
      <c r="C27">
        <f>SUMIFS('EPA Export Aggregation'!F:F,'EPA Export Aggregation'!$A:$A,$B27,'EPA Export Aggregation'!$D:$D,$A$1)*IF($A27="CH4",About!$D$58,IF($A27="N2O",About!$D$59,1))</f>
        <v>4.0373018642100002E-2</v>
      </c>
      <c r="D27">
        <f>SUMIFS('EPA Export Aggregation'!G:G,'EPA Export Aggregation'!$A:$A,$B27,'EPA Export Aggregation'!$D:$D,$A$1)*IF($A27="CH4",About!$D$58,IF($A27="N2O",About!$D$59,1))</f>
        <v>3.7933342627099999E-2</v>
      </c>
      <c r="E27">
        <f>SUMIFS('EPA Export Aggregation'!H:H,'EPA Export Aggregation'!$A:$A,$B27,'EPA Export Aggregation'!$D:$D,$A$1)*IF($A27="CH4",About!$D$58,IF($A27="N2O",About!$D$59,1))</f>
        <v>3.8220938757099997E-2</v>
      </c>
      <c r="F27">
        <f>SUMIFS('EPA Export Aggregation'!I:I,'EPA Export Aggregation'!$A:$A,$B27,'EPA Export Aggregation'!$D:$D,$A$1)*IF($A27="CH4",About!$D$58,IF($A27="N2O",About!$D$59,1))</f>
        <v>3.7999861459900003E-2</v>
      </c>
      <c r="G27">
        <f>SUMIFS('EPA Export Aggregation'!J:J,'EPA Export Aggregation'!$A:$A,$B27,'EPA Export Aggregation'!$D:$D,$A$1)*IF($A27="CH4",About!$D$58,IF($A27="N2O",About!$D$59,1))</f>
        <v>3.96608758438E-2</v>
      </c>
      <c r="H27">
        <f>SUMIFS('EPA Export Aggregation'!K:K,'EPA Export Aggregation'!$A:$A,$B27,'EPA Export Aggregation'!$D:$D,$A$1)*IF($A27="CH4",About!$D$58,IF($A27="N2O",About!$D$59,1))</f>
        <v>4.3237241325400001E-2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5.1637798113400003E-2</v>
      </c>
      <c r="K27">
        <f>SUMIFS('EPA Export Aggregation'!N:N,'EPA Export Aggregation'!$A:$A,$B27,'EPA Export Aggregation'!$D:$D,$A$1)*IF($A27="CH4",About!$D$58,IF($A27="N2O",About!$D$59,1))</f>
        <v>5.1902494216499999E-2</v>
      </c>
      <c r="L27">
        <f>SUMIFS('EPA Export Aggregation'!O:O,'EPA Export Aggregation'!$A:$A,$B27,'EPA Export Aggregation'!$D:$D,$A$1)*IF($A27="CH4",About!$D$58,IF($A27="N2O",About!$D$59,1))</f>
        <v>5.4182521210299997E-2</v>
      </c>
      <c r="M27">
        <f>SUMIFS('EPA Export Aggregation'!P:P,'EPA Export Aggregation'!$A:$A,$B27,'EPA Export Aggregation'!$D:$D,$A$1)*IF($A27="CH4",About!$D$58,IF($A27="N2O",About!$D$59,1))</f>
        <v>5.74573492162E-2</v>
      </c>
      <c r="N27">
        <f>SUMIFS('EPA Export Aggregation'!Q:Q,'EPA Export Aggregation'!$A:$A,$B27,'EPA Export Aggregation'!$D:$D,$A$1)*IF($A27="CH4",About!$D$58,IF($A27="N2O",About!$D$59,1))</f>
        <v>5.4481663340999999E-2</v>
      </c>
      <c r="O27">
        <f>SUMIFS('EPA Export Aggregation'!R:R,'EPA Export Aggregation'!$A:$A,$B27,'EPA Export Aggregation'!$D:$D,$A$1)*IF($A27="CH4",About!$D$58,IF($A27="N2O",About!$D$59,1))</f>
        <v>5.9696450013800001E-2</v>
      </c>
      <c r="P27">
        <f>SUMIFS('EPA Export Aggregation'!S:S,'EPA Export Aggregation'!$A:$A,$B27,'EPA Export Aggregation'!$D:$D,$A$1)*IF($A27="CH4",About!$D$58,IF($A27="N2O",About!$D$59,1))</f>
        <v>6.1160903515499999E-2</v>
      </c>
      <c r="Q27">
        <f>SUMIFS('EPA Export Aggregation'!T:T,'EPA Export Aggregation'!$A:$A,$B27,'EPA Export Aggregation'!$D:$D,$A$1)*IF($A27="CH4",About!$D$58,IF($A27="N2O",About!$D$59,1))</f>
        <v>6.86631293665E-2</v>
      </c>
      <c r="R27">
        <f>SUMIFS('EPA Export Aggregation'!U:U,'EPA Export Aggregation'!$A:$A,$B27,'EPA Export Aggregation'!$D:$D,$A$1)*IF($A27="CH4",About!$D$58,IF($A27="N2O",About!$D$59,1))</f>
        <v>5.8578546086200001E-2</v>
      </c>
      <c r="S27">
        <f>SUMIFS('EPA Export Aggregation'!V:V,'EPA Export Aggregation'!$A:$A,$B27,'EPA Export Aggregation'!$D:$D,$A$1)*IF($A27="CH4",About!$D$58,IF($A27="N2O",About!$D$59,1))</f>
        <v>7.5256051762600001E-2</v>
      </c>
      <c r="T27">
        <f>SUMIFS('EPA Export Aggregation'!W:W,'EPA Export Aggregation'!$A:$A,$B27,'EPA Export Aggregation'!$D:$D,$A$1)*IF($A27="CH4",About!$D$58,IF($A27="N2O",About!$D$59,1))</f>
        <v>6.6521926833600004E-2</v>
      </c>
      <c r="U27">
        <f>SUMIFS('EPA Export Aggregation'!X:X,'EPA Export Aggregation'!$A:$A,$B27,'EPA Export Aggregation'!$D:$D,$A$1)*IF($A27="CH4",About!$D$58,IF($A27="N2O",About!$D$59,1))</f>
        <v>6.4745640402799995E-2</v>
      </c>
      <c r="V27">
        <f>SUMIFS('EPA Export Aggregation'!Y:Y,'EPA Export Aggregation'!$A:$A,$B27,'EPA Export Aggregation'!$D:$D,$A$1)*IF($A27="CH4",About!$D$58,IF($A27="N2O",About!$D$59,1))</f>
        <v>6.2199629851999998E-2</v>
      </c>
      <c r="W27">
        <f>SUMIFS('EPA Export Aggregation'!Z:Z,'EPA Export Aggregation'!$A:$A,$B27,'EPA Export Aggregation'!$D:$D,$A$1)*IF($A27="CH4",About!$D$58,IF($A27="N2O",About!$D$59,1))</f>
        <v>4.4502421913299998E-2</v>
      </c>
      <c r="X27">
        <f>SUMIFS('EPA Export Aggregation'!AA:AA,'EPA Export Aggregation'!$A:$A,$B27,'EPA Export Aggregation'!$D:$D,$A$1)*IF($A27="CH4",About!$D$58,IF($A27="N2O",About!$D$59,1))</f>
        <v>5.1546121863700001E-2</v>
      </c>
      <c r="Y27">
        <f>SUMIFS('EPA Export Aggregation'!AB:AB,'EPA Export Aggregation'!$A:$A,$B27,'EPA Export Aggregation'!$D:$D,$A$1)*IF($A27="CH4",About!$D$58,IF($A27="N2O",About!$D$59,1))</f>
        <v>5.1277721420799997E-2</v>
      </c>
      <c r="Z27">
        <f>SUMIFS('EPA Export Aggregation'!AC:AC,'EPA Export Aggregation'!$A:$A,$B27,'EPA Export Aggregation'!$D:$D,$A$1)*IF($A27="CH4",About!$D$58,IF($A27="N2O",About!$D$59,1))</f>
        <v>6.54732752582E-2</v>
      </c>
      <c r="AA27">
        <f>SUMIFS('EPA Export Aggregation'!AD:AD,'EPA Export Aggregation'!$A:$A,$B27,'EPA Export Aggregation'!$D:$D,$A$1)*IF($A27="CH4",About!$D$58,IF($A27="N2O",About!$D$59,1))</f>
        <v>4.2761344073899997E-2</v>
      </c>
      <c r="AB27">
        <f>SUMIFS('EPA Export Aggregation'!AE:AE,'EPA Export Aggregation'!$A:$A,$B27,'EPA Export Aggregation'!$D:$D,$A$1)*IF($A27="CH4",About!$D$58,IF($A27="N2O",About!$D$59,1))</f>
        <v>4.3714843157199999E-2</v>
      </c>
      <c r="AC27">
        <f>SUMIFS('EPA Export Aggregation'!AF:AF,'EPA Export Aggregation'!$A:$A,$B27,'EPA Export Aggregation'!$D:$D,$A$1)*IF($A27="CH4",About!$D$58,IF($A27="N2O",About!$D$59,1))</f>
        <v>4.6628666715699998E-2</v>
      </c>
      <c r="AD27">
        <f>SUMIFS('EPA Export Aggregation'!AG:AG,'EPA Export Aggregation'!$A:$A,$B27,'EPA Export Aggregation'!$D:$D,$A$1)*IF($A27="CH4",About!$D$58,IF($A27="N2O",About!$D$59,1))</f>
        <v>5.2912721052199997E-2</v>
      </c>
      <c r="AE27">
        <f>SUMIFS('EPA Export Aggregation'!AH:AH,'EPA Export Aggregation'!$A:$A,$B27,'EPA Export Aggregation'!$D:$D,$A$1)*IF($A27="CH4",About!$D$58,IF($A27="N2O",About!$D$59,1))</f>
        <v>6.7379921738099993E-2</v>
      </c>
      <c r="AF27">
        <f>SUMIFS('EPA Export Aggregation'!AI:AI,'EPA Export Aggregation'!$A:$A,$B27,'EPA Export Aggregation'!$D:$D,$A$1)*IF($A27="CH4",About!$D$58,IF($A27="N2O",About!$D$59,1))</f>
        <v>7.2258731126899997E-2</v>
      </c>
      <c r="AG27">
        <f>SUMIFS('EPA Export Aggregation'!AJ:AJ,'EPA Export Aggregation'!$A:$A,$B27,'EPA Export Aggregation'!$D:$D,$A$1)*IF($A27="CH4",About!$D$58,IF($A27="N2O",About!$D$59,1))</f>
        <v>6.7844968275299997E-2</v>
      </c>
      <c r="AH27">
        <f>SUMIFS('EPA Export Aggregation'!AK:AK,'EPA Export Aggregation'!$A:$A,$B27,'EPA Export Aggregation'!$D:$D,$A$1)*IF($A27="CH4",About!$D$58,IF($A27="N2O",About!$D$59,1))</f>
        <v>4.3339445538200003E-2</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0.1142700729756</v>
      </c>
      <c r="D29">
        <f>SUMIFS('EPA Export Aggregation'!G:G,'EPA Export Aggregation'!$A:$A,$B29,'EPA Export Aggregation'!$D:$D,$A$1)*IF($A29="CH4",About!$D$58,IF($A29="N2O",About!$D$59,1))</f>
        <v>0.11424698464660001</v>
      </c>
      <c r="E29">
        <f>SUMIFS('EPA Export Aggregation'!H:H,'EPA Export Aggregation'!$A:$A,$B29,'EPA Export Aggregation'!$D:$D,$A$1)*IF($A29="CH4",About!$D$58,IF($A29="N2O",About!$D$59,1))</f>
        <v>0.1187900586696</v>
      </c>
      <c r="F29">
        <f>SUMIFS('EPA Export Aggregation'!I:I,'EPA Export Aggregation'!$A:$A,$B29,'EPA Export Aggregation'!$D:$D,$A$1)*IF($A29="CH4",About!$D$58,IF($A29="N2O",About!$D$59,1))</f>
        <v>0.1251594446682</v>
      </c>
      <c r="G29">
        <f>SUMIFS('EPA Export Aggregation'!J:J,'EPA Export Aggregation'!$A:$A,$B29,'EPA Export Aggregation'!$D:$D,$A$1)*IF($A29="CH4",About!$D$58,IF($A29="N2O",About!$D$59,1))</f>
        <v>0.11326316123580001</v>
      </c>
      <c r="H29">
        <f>SUMIFS('EPA Export Aggregation'!K:K,'EPA Export Aggregation'!$A:$A,$B29,'EPA Export Aggregation'!$D:$D,$A$1)*IF($A29="CH4",About!$D$58,IF($A29="N2O",About!$D$59,1))</f>
        <v>0.11643923576530001</v>
      </c>
      <c r="I29">
        <f>SUMIFS('EPA Export Aggregation'!L:L,'EPA Export Aggregation'!$A:$A,$B29,'EPA Export Aggregation'!$D:$D,$A$1)*IF($A29="CH4",About!$D$58,IF($A29="N2O",About!$D$59,1))</f>
        <v>0.11706355069710001</v>
      </c>
      <c r="J29">
        <f>SUMIFS('EPA Export Aggregation'!M:M,'EPA Export Aggregation'!$A:$A,$B29,'EPA Export Aggregation'!$D:$D,$A$1)*IF($A29="CH4",About!$D$58,IF($A29="N2O",About!$D$59,1))</f>
        <v>0.1189268466919</v>
      </c>
      <c r="K29">
        <f>SUMIFS('EPA Export Aggregation'!N:N,'EPA Export Aggregation'!$A:$A,$B29,'EPA Export Aggregation'!$D:$D,$A$1)*IF($A29="CH4",About!$D$58,IF($A29="N2O",About!$D$59,1))</f>
        <v>0.1183813650233</v>
      </c>
      <c r="L29">
        <f>SUMIFS('EPA Export Aggregation'!O:O,'EPA Export Aggregation'!$A:$A,$B29,'EPA Export Aggregation'!$D:$D,$A$1)*IF($A29="CH4",About!$D$58,IF($A29="N2O",About!$D$59,1))</f>
        <v>0.1108233441936</v>
      </c>
      <c r="M29">
        <f>SUMIFS('EPA Export Aggregation'!P:P,'EPA Export Aggregation'!$A:$A,$B29,'EPA Export Aggregation'!$D:$D,$A$1)*IF($A29="CH4",About!$D$58,IF($A29="N2O",About!$D$59,1))</f>
        <v>0.1127129841305</v>
      </c>
      <c r="N29">
        <f>SUMIFS('EPA Export Aggregation'!Q:Q,'EPA Export Aggregation'!$A:$A,$B29,'EPA Export Aggregation'!$D:$D,$A$1)*IF($A29="CH4",About!$D$58,IF($A29="N2O",About!$D$59,1))</f>
        <v>0.1131665503556</v>
      </c>
      <c r="O29">
        <f>SUMIFS('EPA Export Aggregation'!R:R,'EPA Export Aggregation'!$A:$A,$B29,'EPA Export Aggregation'!$D:$D,$A$1)*IF($A29="CH4",About!$D$58,IF($A29="N2O",About!$D$59,1))</f>
        <v>0.1117322317169</v>
      </c>
      <c r="P29">
        <f>SUMIFS('EPA Export Aggregation'!S:S,'EPA Export Aggregation'!$A:$A,$B29,'EPA Export Aggregation'!$D:$D,$A$1)*IF($A29="CH4",About!$D$58,IF($A29="N2O",About!$D$59,1))</f>
        <v>0.1125592841343</v>
      </c>
      <c r="Q29">
        <f>SUMIFS('EPA Export Aggregation'!T:T,'EPA Export Aggregation'!$A:$A,$B29,'EPA Export Aggregation'!$D:$D,$A$1)*IF($A29="CH4",About!$D$58,IF($A29="N2O",About!$D$59,1))</f>
        <v>0.1125759014937</v>
      </c>
      <c r="R29">
        <f>SUMIFS('EPA Export Aggregation'!U:U,'EPA Export Aggregation'!$A:$A,$B29,'EPA Export Aggregation'!$D:$D,$A$1)*IF($A29="CH4",About!$D$58,IF($A29="N2O",About!$D$59,1))</f>
        <v>0.1098030561715</v>
      </c>
      <c r="S29">
        <f>SUMIFS('EPA Export Aggregation'!V:V,'EPA Export Aggregation'!$A:$A,$B29,'EPA Export Aggregation'!$D:$D,$A$1)*IF($A29="CH4",About!$D$58,IF($A29="N2O",About!$D$59,1))</f>
        <v>0.113938216296</v>
      </c>
      <c r="T29">
        <f>SUMIFS('EPA Export Aggregation'!W:W,'EPA Export Aggregation'!$A:$A,$B29,'EPA Export Aggregation'!$D:$D,$A$1)*IF($A29="CH4",About!$D$58,IF($A29="N2O",About!$D$59,1))</f>
        <v>0.1101849354485</v>
      </c>
      <c r="U29">
        <f>SUMIFS('EPA Export Aggregation'!X:X,'EPA Export Aggregation'!$A:$A,$B29,'EPA Export Aggregation'!$D:$D,$A$1)*IF($A29="CH4",About!$D$58,IF($A29="N2O",About!$D$59,1))</f>
        <v>0.108073661724</v>
      </c>
      <c r="V29">
        <f>SUMIFS('EPA Export Aggregation'!Y:Y,'EPA Export Aggregation'!$A:$A,$B29,'EPA Export Aggregation'!$D:$D,$A$1)*IF($A29="CH4",About!$D$58,IF($A29="N2O",About!$D$59,1))</f>
        <v>0.1043637909602</v>
      </c>
      <c r="W29">
        <f>SUMIFS('EPA Export Aggregation'!Z:Z,'EPA Export Aggregation'!$A:$A,$B29,'EPA Export Aggregation'!$D:$D,$A$1)*IF($A29="CH4",About!$D$58,IF($A29="N2O",About!$D$59,1))</f>
        <v>0.1007256923137</v>
      </c>
      <c r="X29">
        <f>SUMIFS('EPA Export Aggregation'!AA:AA,'EPA Export Aggregation'!$A:$A,$B29,'EPA Export Aggregation'!$D:$D,$A$1)*IF($A29="CH4",About!$D$58,IF($A29="N2O",About!$D$59,1))</f>
        <v>0.1121571941474</v>
      </c>
      <c r="Y29">
        <f>SUMIFS('EPA Export Aggregation'!AB:AB,'EPA Export Aggregation'!$A:$A,$B29,'EPA Export Aggregation'!$D:$D,$A$1)*IF($A29="CH4",About!$D$58,IF($A29="N2O",About!$D$59,1))</f>
        <v>0.1087520724353</v>
      </c>
      <c r="Z29">
        <f>SUMIFS('EPA Export Aggregation'!AC:AC,'EPA Export Aggregation'!$A:$A,$B29,'EPA Export Aggregation'!$D:$D,$A$1)*IF($A29="CH4",About!$D$58,IF($A29="N2O",About!$D$59,1))</f>
        <v>0.11172265187079999</v>
      </c>
      <c r="AA29">
        <f>SUMIFS('EPA Export Aggregation'!AD:AD,'EPA Export Aggregation'!$A:$A,$B29,'EPA Export Aggregation'!$D:$D,$A$1)*IF($A29="CH4",About!$D$58,IF($A29="N2O",About!$D$59,1))</f>
        <v>0.1149539331738</v>
      </c>
      <c r="AB29">
        <f>SUMIFS('EPA Export Aggregation'!AE:AE,'EPA Export Aggregation'!$A:$A,$B29,'EPA Export Aggregation'!$D:$D,$A$1)*IF($A29="CH4",About!$D$58,IF($A29="N2O",About!$D$59,1))</f>
        <v>0.1273608043135</v>
      </c>
      <c r="AC29">
        <f>SUMIFS('EPA Export Aggregation'!AF:AF,'EPA Export Aggregation'!$A:$A,$B29,'EPA Export Aggregation'!$D:$D,$A$1)*IF($A29="CH4",About!$D$58,IF($A29="N2O",About!$D$59,1))</f>
        <v>0.1016853479009</v>
      </c>
      <c r="AD29">
        <f>SUMIFS('EPA Export Aggregation'!AG:AG,'EPA Export Aggregation'!$A:$A,$B29,'EPA Export Aggregation'!$D:$D,$A$1)*IF($A29="CH4",About!$D$58,IF($A29="N2O",About!$D$59,1))</f>
        <v>9.6737326390599995E-2</v>
      </c>
      <c r="AE29">
        <f>SUMIFS('EPA Export Aggregation'!AH:AH,'EPA Export Aggregation'!$A:$A,$B29,'EPA Export Aggregation'!$D:$D,$A$1)*IF($A29="CH4",About!$D$58,IF($A29="N2O",About!$D$59,1))</f>
        <v>9.9320128149199993E-2</v>
      </c>
      <c r="AF29">
        <f>SUMIFS('EPA Export Aggregation'!AI:AI,'EPA Export Aggregation'!$A:$A,$B29,'EPA Export Aggregation'!$D:$D,$A$1)*IF($A29="CH4",About!$D$58,IF($A29="N2O",About!$D$59,1))</f>
        <v>0.1313388806768</v>
      </c>
      <c r="AG29">
        <f>SUMIFS('EPA Export Aggregation'!AJ:AJ,'EPA Export Aggregation'!$A:$A,$B29,'EPA Export Aggregation'!$D:$D,$A$1)*IF($A29="CH4",About!$D$58,IF($A29="N2O",About!$D$59,1))</f>
        <v>0.13457373240129999</v>
      </c>
      <c r="AH29">
        <f>SUMIFS('EPA Export Aggregation'!AK:AK,'EPA Export Aggregation'!$A:$A,$B29,'EPA Export Aggregation'!$D:$D,$A$1)*IF($A29="CH4",About!$D$58,IF($A29="N2O",About!$D$59,1))</f>
        <v>0.14024589433439999</v>
      </c>
    </row>
    <row r="30" spans="1:34" x14ac:dyDescent="0.45">
      <c r="A30" s="413" t="s">
        <v>2215</v>
      </c>
      <c r="B30" s="414" t="s">
        <v>4266</v>
      </c>
      <c r="C30">
        <f>SUMIFS('EPA Export Aggregation'!F:F,'EPA Export Aggregation'!$A:$A,$B30,'EPA Export Aggregation'!$D:$D,$A$1)*IF($A30="CH4",About!$D$58,IF($A30="N2O",About!$D$59,1))</f>
        <v>1.187507608E-4</v>
      </c>
      <c r="D30">
        <f>SUMIFS('EPA Export Aggregation'!G:G,'EPA Export Aggregation'!$A:$A,$B30,'EPA Export Aggregation'!$D:$D,$A$1)*IF($A30="CH4",About!$D$58,IF($A30="N2O",About!$D$59,1))</f>
        <v>1.187507608E-4</v>
      </c>
      <c r="E30">
        <f>SUMIFS('EPA Export Aggregation'!H:H,'EPA Export Aggregation'!$A:$A,$B30,'EPA Export Aggregation'!$D:$D,$A$1)*IF($A30="CH4",About!$D$58,IF($A30="N2O",About!$D$59,1))</f>
        <v>1.187507608E-4</v>
      </c>
      <c r="F30">
        <f>SUMIFS('EPA Export Aggregation'!I:I,'EPA Export Aggregation'!$A:$A,$B30,'EPA Export Aggregation'!$D:$D,$A$1)*IF($A30="CH4",About!$D$58,IF($A30="N2O",About!$D$59,1))</f>
        <v>1.187507608E-4</v>
      </c>
      <c r="G30">
        <f>SUMIFS('EPA Export Aggregation'!J:J,'EPA Export Aggregation'!$A:$A,$B30,'EPA Export Aggregation'!$D:$D,$A$1)*IF($A30="CH4",About!$D$58,IF($A30="N2O",About!$D$59,1))</f>
        <v>1.187507608E-4</v>
      </c>
      <c r="H30">
        <f>SUMIFS('EPA Export Aggregation'!K:K,'EPA Export Aggregation'!$A:$A,$B30,'EPA Export Aggregation'!$D:$D,$A$1)*IF($A30="CH4",About!$D$58,IF($A30="N2O",About!$D$59,1))</f>
        <v>1.187507608E-4</v>
      </c>
      <c r="I30">
        <f>SUMIFS('EPA Export Aggregation'!L:L,'EPA Export Aggregation'!$A:$A,$B30,'EPA Export Aggregation'!$D:$D,$A$1)*IF($A30="CH4",About!$D$58,IF($A30="N2O",About!$D$59,1))</f>
        <v>1.187507608E-4</v>
      </c>
      <c r="J30">
        <f>SUMIFS('EPA Export Aggregation'!M:M,'EPA Export Aggregation'!$A:$A,$B30,'EPA Export Aggregation'!$D:$D,$A$1)*IF($A30="CH4",About!$D$58,IF($A30="N2O",About!$D$59,1))</f>
        <v>1.187507608E-4</v>
      </c>
      <c r="K30">
        <f>SUMIFS('EPA Export Aggregation'!N:N,'EPA Export Aggregation'!$A:$A,$B30,'EPA Export Aggregation'!$D:$D,$A$1)*IF($A30="CH4",About!$D$58,IF($A30="N2O",About!$D$59,1))</f>
        <v>1.187507608E-4</v>
      </c>
      <c r="L30">
        <f>SUMIFS('EPA Export Aggregation'!O:O,'EPA Export Aggregation'!$A:$A,$B30,'EPA Export Aggregation'!$D:$D,$A$1)*IF($A30="CH4",About!$D$58,IF($A30="N2O",About!$D$59,1))</f>
        <v>1.187507608E-4</v>
      </c>
      <c r="M30">
        <f>SUMIFS('EPA Export Aggregation'!P:P,'EPA Export Aggregation'!$A:$A,$B30,'EPA Export Aggregation'!$D:$D,$A$1)*IF($A30="CH4",About!$D$58,IF($A30="N2O",About!$D$59,1))</f>
        <v>1.187507608E-4</v>
      </c>
      <c r="N30">
        <f>SUMIFS('EPA Export Aggregation'!Q:Q,'EPA Export Aggregation'!$A:$A,$B30,'EPA Export Aggregation'!$D:$D,$A$1)*IF($A30="CH4",About!$D$58,IF($A30="N2O",About!$D$59,1))</f>
        <v>1.187507608E-4</v>
      </c>
      <c r="O30">
        <f>SUMIFS('EPA Export Aggregation'!R:R,'EPA Export Aggregation'!$A:$A,$B30,'EPA Export Aggregation'!$D:$D,$A$1)*IF($A30="CH4",About!$D$58,IF($A30="N2O",About!$D$59,1))</f>
        <v>1.187507608E-4</v>
      </c>
      <c r="P30">
        <f>SUMIFS('EPA Export Aggregation'!S:S,'EPA Export Aggregation'!$A:$A,$B30,'EPA Export Aggregation'!$D:$D,$A$1)*IF($A30="CH4",About!$D$58,IF($A30="N2O",About!$D$59,1))</f>
        <v>1.187507608E-4</v>
      </c>
      <c r="Q30">
        <f>SUMIFS('EPA Export Aggregation'!T:T,'EPA Export Aggregation'!$A:$A,$B30,'EPA Export Aggregation'!$D:$D,$A$1)*IF($A30="CH4",About!$D$58,IF($A30="N2O",About!$D$59,1))</f>
        <v>1.187507608E-4</v>
      </c>
      <c r="R30">
        <f>SUMIFS('EPA Export Aggregation'!U:U,'EPA Export Aggregation'!$A:$A,$B30,'EPA Export Aggregation'!$D:$D,$A$1)*IF($A30="CH4",About!$D$58,IF($A30="N2O",About!$D$59,1))</f>
        <v>1.187507608E-4</v>
      </c>
      <c r="S30">
        <f>SUMIFS('EPA Export Aggregation'!V:V,'EPA Export Aggregation'!$A:$A,$B30,'EPA Export Aggregation'!$D:$D,$A$1)*IF($A30="CH4",About!$D$58,IF($A30="N2O",About!$D$59,1))</f>
        <v>1.187507608E-4</v>
      </c>
      <c r="T30">
        <f>SUMIFS('EPA Export Aggregation'!W:W,'EPA Export Aggregation'!$A:$A,$B30,'EPA Export Aggregation'!$D:$D,$A$1)*IF($A30="CH4",About!$D$58,IF($A30="N2O",About!$D$59,1))</f>
        <v>1.187507608E-4</v>
      </c>
      <c r="U30">
        <f>SUMIFS('EPA Export Aggregation'!X:X,'EPA Export Aggregation'!$A:$A,$B30,'EPA Export Aggregation'!$D:$D,$A$1)*IF($A30="CH4",About!$D$58,IF($A30="N2O",About!$D$59,1))</f>
        <v>1.187507608E-4</v>
      </c>
      <c r="V30">
        <f>SUMIFS('EPA Export Aggregation'!Y:Y,'EPA Export Aggregation'!$A:$A,$B30,'EPA Export Aggregation'!$D:$D,$A$1)*IF($A30="CH4",About!$D$58,IF($A30="N2O",About!$D$59,1))</f>
        <v>1.187507608E-4</v>
      </c>
      <c r="W30">
        <f>SUMIFS('EPA Export Aggregation'!Z:Z,'EPA Export Aggregation'!$A:$A,$B30,'EPA Export Aggregation'!$D:$D,$A$1)*IF($A30="CH4",About!$D$58,IF($A30="N2O",About!$D$59,1))</f>
        <v>1.187507608E-4</v>
      </c>
      <c r="X30">
        <f>SUMIFS('EPA Export Aggregation'!AA:AA,'EPA Export Aggregation'!$A:$A,$B30,'EPA Export Aggregation'!$D:$D,$A$1)*IF($A30="CH4",About!$D$58,IF($A30="N2O",About!$D$59,1))</f>
        <v>1.187507608E-4</v>
      </c>
      <c r="Y30">
        <f>SUMIFS('EPA Export Aggregation'!AB:AB,'EPA Export Aggregation'!$A:$A,$B30,'EPA Export Aggregation'!$D:$D,$A$1)*IF($A30="CH4",About!$D$58,IF($A30="N2O",About!$D$59,1))</f>
        <v>1.187507608E-4</v>
      </c>
      <c r="Z30">
        <f>SUMIFS('EPA Export Aggregation'!AC:AC,'EPA Export Aggregation'!$A:$A,$B30,'EPA Export Aggregation'!$D:$D,$A$1)*IF($A30="CH4",About!$D$58,IF($A30="N2O",About!$D$59,1))</f>
        <v>1.187507608E-4</v>
      </c>
      <c r="AA30">
        <f>SUMIFS('EPA Export Aggregation'!AD:AD,'EPA Export Aggregation'!$A:$A,$B30,'EPA Export Aggregation'!$D:$D,$A$1)*IF($A30="CH4",About!$D$58,IF($A30="N2O",About!$D$59,1))</f>
        <v>1.187507608E-4</v>
      </c>
      <c r="AB30">
        <f>SUMIFS('EPA Export Aggregation'!AE:AE,'EPA Export Aggregation'!$A:$A,$B30,'EPA Export Aggregation'!$D:$D,$A$1)*IF($A30="CH4",About!$D$58,IF($A30="N2O",About!$D$59,1))</f>
        <v>1.187507608E-4</v>
      </c>
      <c r="AC30">
        <f>SUMIFS('EPA Export Aggregation'!AF:AF,'EPA Export Aggregation'!$A:$A,$B30,'EPA Export Aggregation'!$D:$D,$A$1)*IF($A30="CH4",About!$D$58,IF($A30="N2O",About!$D$59,1))</f>
        <v>1.187507608E-4</v>
      </c>
      <c r="AD30">
        <f>SUMIFS('EPA Export Aggregation'!AG:AG,'EPA Export Aggregation'!$A:$A,$B30,'EPA Export Aggregation'!$D:$D,$A$1)*IF($A30="CH4",About!$D$58,IF($A30="N2O",About!$D$59,1))</f>
        <v>1.187507608E-4</v>
      </c>
      <c r="AE30">
        <f>SUMIFS('EPA Export Aggregation'!AH:AH,'EPA Export Aggregation'!$A:$A,$B30,'EPA Export Aggregation'!$D:$D,$A$1)*IF($A30="CH4",About!$D$58,IF($A30="N2O",About!$D$59,1))</f>
        <v>1.187507608E-4</v>
      </c>
      <c r="AF30">
        <f>SUMIFS('EPA Export Aggregation'!AI:AI,'EPA Export Aggregation'!$A:$A,$B30,'EPA Export Aggregation'!$D:$D,$A$1)*IF($A30="CH4",About!$D$58,IF($A30="N2O",About!$D$59,1))</f>
        <v>1.187507608E-4</v>
      </c>
      <c r="AG30">
        <f>SUMIFS('EPA Export Aggregation'!AJ:AJ,'EPA Export Aggregation'!$A:$A,$B30,'EPA Export Aggregation'!$D:$D,$A$1)*IF($A30="CH4",About!$D$58,IF($A30="N2O",About!$D$59,1))</f>
        <v>1.187507608E-4</v>
      </c>
      <c r="AH30">
        <f>SUMIFS('EPA Export Aggregation'!AK:AK,'EPA Export Aggregation'!$A:$A,$B30,'EPA Export Aggregation'!$D:$D,$A$1)*IF($A30="CH4",About!$D$58,IF($A30="N2O",About!$D$59,1))</f>
        <v>1.187507608E-4</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5.4035753611199999E-2</v>
      </c>
      <c r="D32">
        <f>SUMIFS('EPA Export Aggregation'!G:G,'EPA Export Aggregation'!$A:$A,$B32,'EPA Export Aggregation'!$D:$D,$A$1)*IF($A32="CH4",About!$D$58,IF($A32="N2O",About!$D$59,1))</f>
        <v>4.8913752281799998E-2</v>
      </c>
      <c r="E32">
        <f>SUMIFS('EPA Export Aggregation'!H:H,'EPA Export Aggregation'!$A:$A,$B32,'EPA Export Aggregation'!$D:$D,$A$1)*IF($A32="CH4",About!$D$58,IF($A32="N2O",About!$D$59,1))</f>
        <v>4.6442205112700002E-2</v>
      </c>
      <c r="F32">
        <f>SUMIFS('EPA Export Aggregation'!I:I,'EPA Export Aggregation'!$A:$A,$B32,'EPA Export Aggregation'!$D:$D,$A$1)*IF($A32="CH4",About!$D$58,IF($A32="N2O",About!$D$59,1))</f>
        <v>4.5057954416099999E-2</v>
      </c>
      <c r="G32">
        <f>SUMIFS('EPA Export Aggregation'!J:J,'EPA Export Aggregation'!$A:$A,$B32,'EPA Export Aggregation'!$D:$D,$A$1)*IF($A32="CH4",About!$D$58,IF($A32="N2O",About!$D$59,1))</f>
        <v>5.3009283512699998E-2</v>
      </c>
      <c r="H32">
        <f>SUMIFS('EPA Export Aggregation'!K:K,'EPA Export Aggregation'!$A:$A,$B32,'EPA Export Aggregation'!$D:$D,$A$1)*IF($A32="CH4",About!$D$58,IF($A32="N2O",About!$D$59,1))</f>
        <v>5.1364367433100001E-2</v>
      </c>
      <c r="I32">
        <f>SUMIFS('EPA Export Aggregation'!L:L,'EPA Export Aggregation'!$A:$A,$B32,'EPA Export Aggregation'!$D:$D,$A$1)*IF($A32="CH4",About!$D$58,IF($A32="N2O",About!$D$59,1))</f>
        <v>4.87959387397E-2</v>
      </c>
      <c r="J32">
        <f>SUMIFS('EPA Export Aggregation'!M:M,'EPA Export Aggregation'!$A:$A,$B32,'EPA Export Aggregation'!$D:$D,$A$1)*IF($A32="CH4",About!$D$58,IF($A32="N2O",About!$D$59,1))</f>
        <v>5.8243222730099999E-2</v>
      </c>
      <c r="K32">
        <f>SUMIFS('EPA Export Aggregation'!N:N,'EPA Export Aggregation'!$A:$A,$B32,'EPA Export Aggregation'!$D:$D,$A$1)*IF($A32="CH4",About!$D$58,IF($A32="N2O",About!$D$59,1))</f>
        <v>5.8428472756900003E-2</v>
      </c>
      <c r="L32">
        <f>SUMIFS('EPA Export Aggregation'!O:O,'EPA Export Aggregation'!$A:$A,$B32,'EPA Export Aggregation'!$D:$D,$A$1)*IF($A32="CH4",About!$D$58,IF($A32="N2O",About!$D$59,1))</f>
        <v>5.73562994169E-2</v>
      </c>
      <c r="M32">
        <f>SUMIFS('EPA Export Aggregation'!P:P,'EPA Export Aggregation'!$A:$A,$B32,'EPA Export Aggregation'!$D:$D,$A$1)*IF($A32="CH4",About!$D$58,IF($A32="N2O",About!$D$59,1))</f>
        <v>5.4151297014200003E-2</v>
      </c>
      <c r="N32">
        <f>SUMIFS('EPA Export Aggregation'!Q:Q,'EPA Export Aggregation'!$A:$A,$B32,'EPA Export Aggregation'!$D:$D,$A$1)*IF($A32="CH4",About!$D$58,IF($A32="N2O",About!$D$59,1))</f>
        <v>9.2524293086800005E-2</v>
      </c>
      <c r="O32">
        <f>SUMIFS('EPA Export Aggregation'!R:R,'EPA Export Aggregation'!$A:$A,$B32,'EPA Export Aggregation'!$D:$D,$A$1)*IF($A32="CH4",About!$D$58,IF($A32="N2O",About!$D$59,1))</f>
        <v>9.8034302917700003E-2</v>
      </c>
      <c r="P32">
        <f>SUMIFS('EPA Export Aggregation'!S:S,'EPA Export Aggregation'!$A:$A,$B32,'EPA Export Aggregation'!$D:$D,$A$1)*IF($A32="CH4",About!$D$58,IF($A32="N2O",About!$D$59,1))</f>
        <v>0.1046613851334</v>
      </c>
      <c r="Q32">
        <f>SUMIFS('EPA Export Aggregation'!T:T,'EPA Export Aggregation'!$A:$A,$B32,'EPA Export Aggregation'!$D:$D,$A$1)*IF($A32="CH4",About!$D$58,IF($A32="N2O",About!$D$59,1))</f>
        <v>0.1177608856561</v>
      </c>
      <c r="R32">
        <f>SUMIFS('EPA Export Aggregation'!U:U,'EPA Export Aggregation'!$A:$A,$B32,'EPA Export Aggregation'!$D:$D,$A$1)*IF($A32="CH4",About!$D$58,IF($A32="N2O",About!$D$59,1))</f>
        <v>0.12728205616400001</v>
      </c>
      <c r="S32">
        <f>SUMIFS('EPA Export Aggregation'!V:V,'EPA Export Aggregation'!$A:$A,$B32,'EPA Export Aggregation'!$D:$D,$A$1)*IF($A32="CH4",About!$D$58,IF($A32="N2O",About!$D$59,1))</f>
        <v>0.12364460010930001</v>
      </c>
      <c r="T32">
        <f>SUMIFS('EPA Export Aggregation'!W:W,'EPA Export Aggregation'!$A:$A,$B32,'EPA Export Aggregation'!$D:$D,$A$1)*IF($A32="CH4",About!$D$58,IF($A32="N2O",About!$D$59,1))</f>
        <v>0.1223531105677</v>
      </c>
      <c r="U32">
        <f>SUMIFS('EPA Export Aggregation'!X:X,'EPA Export Aggregation'!$A:$A,$B32,'EPA Export Aggregation'!$D:$D,$A$1)*IF($A32="CH4",About!$D$58,IF($A32="N2O",About!$D$59,1))</f>
        <v>0.13776242079770001</v>
      </c>
      <c r="V32">
        <f>SUMIFS('EPA Export Aggregation'!Y:Y,'EPA Export Aggregation'!$A:$A,$B32,'EPA Export Aggregation'!$D:$D,$A$1)*IF($A32="CH4",About!$D$58,IF($A32="N2O",About!$D$59,1))</f>
        <v>0.14282211986230001</v>
      </c>
      <c r="W32">
        <f>SUMIFS('EPA Export Aggregation'!Z:Z,'EPA Export Aggregation'!$A:$A,$B32,'EPA Export Aggregation'!$D:$D,$A$1)*IF($A32="CH4",About!$D$58,IF($A32="N2O",About!$D$59,1))</f>
        <v>0.15587696868529999</v>
      </c>
      <c r="X32">
        <f>SUMIFS('EPA Export Aggregation'!AA:AA,'EPA Export Aggregation'!$A:$A,$B32,'EPA Export Aggregation'!$D:$D,$A$1)*IF($A32="CH4",About!$D$58,IF($A32="N2O",About!$D$59,1))</f>
        <v>0.17758438045229999</v>
      </c>
      <c r="Y32">
        <f>SUMIFS('EPA Export Aggregation'!AB:AB,'EPA Export Aggregation'!$A:$A,$B32,'EPA Export Aggregation'!$D:$D,$A$1)*IF($A32="CH4",About!$D$58,IF($A32="N2O",About!$D$59,1))</f>
        <v>0.16882376706669999</v>
      </c>
      <c r="Z32">
        <f>SUMIFS('EPA Export Aggregation'!AC:AC,'EPA Export Aggregation'!$A:$A,$B32,'EPA Export Aggregation'!$D:$D,$A$1)*IF($A32="CH4",About!$D$58,IF($A32="N2O",About!$D$59,1))</f>
        <v>0.18216939843999999</v>
      </c>
      <c r="AA32">
        <f>SUMIFS('EPA Export Aggregation'!AD:AD,'EPA Export Aggregation'!$A:$A,$B32,'EPA Export Aggregation'!$D:$D,$A$1)*IF($A32="CH4",About!$D$58,IF($A32="N2O",About!$D$59,1))</f>
        <v>0.1938492801667</v>
      </c>
      <c r="AB32">
        <f>SUMIFS('EPA Export Aggregation'!AE:AE,'EPA Export Aggregation'!$A:$A,$B32,'EPA Export Aggregation'!$D:$D,$A$1)*IF($A32="CH4",About!$D$58,IF($A32="N2O",About!$D$59,1))</f>
        <v>0.16743673020829999</v>
      </c>
      <c r="AC32">
        <f>SUMIFS('EPA Export Aggregation'!AF:AF,'EPA Export Aggregation'!$A:$A,$B32,'EPA Export Aggregation'!$D:$D,$A$1)*IF($A32="CH4",About!$D$58,IF($A32="N2O",About!$D$59,1))</f>
        <v>0.1328940889502</v>
      </c>
      <c r="AD32">
        <f>SUMIFS('EPA Export Aggregation'!AG:AG,'EPA Export Aggregation'!$A:$A,$B32,'EPA Export Aggregation'!$D:$D,$A$1)*IF($A32="CH4",About!$D$58,IF($A32="N2O",About!$D$59,1))</f>
        <v>0.15432010155289999</v>
      </c>
      <c r="AE32">
        <f>SUMIFS('EPA Export Aggregation'!AH:AH,'EPA Export Aggregation'!$A:$A,$B32,'EPA Export Aggregation'!$D:$D,$A$1)*IF($A32="CH4",About!$D$58,IF($A32="N2O",About!$D$59,1))</f>
        <v>0.18359055665740001</v>
      </c>
      <c r="AF32">
        <f>SUMIFS('EPA Export Aggregation'!AI:AI,'EPA Export Aggregation'!$A:$A,$B32,'EPA Export Aggregation'!$D:$D,$A$1)*IF($A32="CH4",About!$D$58,IF($A32="N2O",About!$D$59,1))</f>
        <v>0.1777133970973</v>
      </c>
      <c r="AG32">
        <f>SUMIFS('EPA Export Aggregation'!AJ:AJ,'EPA Export Aggregation'!$A:$A,$B32,'EPA Export Aggregation'!$D:$D,$A$1)*IF($A32="CH4",About!$D$58,IF($A32="N2O",About!$D$59,1))</f>
        <v>9.7993525176999996E-2</v>
      </c>
      <c r="AH32">
        <f>SUMIFS('EPA Export Aggregation'!AK:AK,'EPA Export Aggregation'!$A:$A,$B32,'EPA Export Aggregation'!$D:$D,$A$1)*IF($A32="CH4",About!$D$58,IF($A32="N2O",About!$D$59,1))</f>
        <v>0.109185110601</v>
      </c>
    </row>
    <row r="33" spans="1:34" x14ac:dyDescent="0.45">
      <c r="A33" s="413" t="s">
        <v>2215</v>
      </c>
      <c r="B33" s="414" t="s">
        <v>4243</v>
      </c>
      <c r="C33">
        <f>SUMIFS('EPA Export Aggregation'!F:F,'EPA Export Aggregation'!$A:$A,$B33,'EPA Export Aggregation'!$D:$D,$A$1)*IF($A33="CH4",About!$D$58,IF($A33="N2O",About!$D$59,1))</f>
        <v>0.44332343894260001</v>
      </c>
      <c r="D33">
        <f>SUMIFS('EPA Export Aggregation'!G:G,'EPA Export Aggregation'!$A:$A,$B33,'EPA Export Aggregation'!$D:$D,$A$1)*IF($A33="CH4",About!$D$58,IF($A33="N2O",About!$D$59,1))</f>
        <v>0.47355102756989997</v>
      </c>
      <c r="E33">
        <f>SUMIFS('EPA Export Aggregation'!H:H,'EPA Export Aggregation'!$A:$A,$B33,'EPA Export Aggregation'!$D:$D,$A$1)*IF($A33="CH4",About!$D$58,IF($A33="N2O",About!$D$59,1))</f>
        <v>0.41936000981060001</v>
      </c>
      <c r="F33">
        <f>SUMIFS('EPA Export Aggregation'!I:I,'EPA Export Aggregation'!$A:$A,$B33,'EPA Export Aggregation'!$D:$D,$A$1)*IF($A33="CH4",About!$D$58,IF($A33="N2O",About!$D$59,1))</f>
        <v>0.35936576592949998</v>
      </c>
      <c r="G33" s="415">
        <f>SUMIFS('EPA Export Aggregation'!J:J,'EPA Export Aggregation'!$A:$A,$B33,'EPA Export Aggregation'!$D:$D,$A$1)*IF($A33="CH4",About!$D$58,IF($A33="N2O",About!$D$59,1))</f>
        <v>0.41609870158360002</v>
      </c>
      <c r="H33">
        <f>SUMIFS('EPA Export Aggregation'!K:K,'EPA Export Aggregation'!$A:$A,$B33,'EPA Export Aggregation'!$D:$D,$A$1)*IF($A33="CH4",About!$D$58,IF($A33="N2O",About!$D$59,1))</f>
        <v>0.46616624076919999</v>
      </c>
      <c r="I33">
        <f>SUMIFS('EPA Export Aggregation'!L:L,'EPA Export Aggregation'!$A:$A,$B33,'EPA Export Aggregation'!$D:$D,$A$1)*IF($A33="CH4",About!$D$58,IF($A33="N2O",About!$D$59,1))</f>
        <v>0.4860327092858</v>
      </c>
      <c r="J33">
        <f>SUMIFS('EPA Export Aggregation'!M:M,'EPA Export Aggregation'!$A:$A,$B33,'EPA Export Aggregation'!$D:$D,$A$1)*IF($A33="CH4",About!$D$58,IF($A33="N2O",About!$D$59,1))</f>
        <v>0.54926181943380004</v>
      </c>
      <c r="K33">
        <f>SUMIFS('EPA Export Aggregation'!N:N,'EPA Export Aggregation'!$A:$A,$B33,'EPA Export Aggregation'!$D:$D,$A$1)*IF($A33="CH4",About!$D$58,IF($A33="N2O",About!$D$59,1))</f>
        <v>1.0632648778159</v>
      </c>
      <c r="L33">
        <f>SUMIFS('EPA Export Aggregation'!O:O,'EPA Export Aggregation'!$A:$A,$B33,'EPA Export Aggregation'!$D:$D,$A$1)*IF($A33="CH4",About!$D$58,IF($A33="N2O",About!$D$59,1))</f>
        <v>0.78606063623620004</v>
      </c>
      <c r="M33">
        <f>SUMIFS('EPA Export Aggregation'!P:P,'EPA Export Aggregation'!$A:$A,$B33,'EPA Export Aggregation'!$D:$D,$A$1)*IF($A33="CH4",About!$D$58,IF($A33="N2O",About!$D$59,1))</f>
        <v>0.46273461877990002</v>
      </c>
      <c r="N33">
        <f>SUMIFS('EPA Export Aggregation'!Q:Q,'EPA Export Aggregation'!$A:$A,$B33,'EPA Export Aggregation'!$D:$D,$A$1)*IF($A33="CH4",About!$D$58,IF($A33="N2O",About!$D$59,1))</f>
        <v>0.67422023175199997</v>
      </c>
      <c r="O33" s="415">
        <f>SUMIFS('EPA Export Aggregation'!R:R,'EPA Export Aggregation'!$A:$A,$B33,'EPA Export Aggregation'!$D:$D,$A$1)*IF($A33="CH4",About!$D$58,IF($A33="N2O",About!$D$59,1))</f>
        <v>0.71977306462940005</v>
      </c>
      <c r="P33" s="415">
        <f>SUMIFS('EPA Export Aggregation'!S:S,'EPA Export Aggregation'!$A:$A,$B33,'EPA Export Aggregation'!$D:$D,$A$1)*IF($A33="CH4",About!$D$58,IF($A33="N2O",About!$D$59,1))</f>
        <v>0.88361519301150004</v>
      </c>
      <c r="Q33">
        <f>SUMIFS('EPA Export Aggregation'!T:T,'EPA Export Aggregation'!$A:$A,$B33,'EPA Export Aggregation'!$D:$D,$A$1)*IF($A33="CH4",About!$D$58,IF($A33="N2O",About!$D$59,1))</f>
        <v>0.44935061217950001</v>
      </c>
      <c r="R33" s="415">
        <f>SUMIFS('EPA Export Aggregation'!U:U,'EPA Export Aggregation'!$A:$A,$B33,'EPA Export Aggregation'!$D:$D,$A$1)*IF($A33="CH4",About!$D$58,IF($A33="N2O",About!$D$59,1))</f>
        <v>0.9815157793939</v>
      </c>
      <c r="S33" s="415">
        <f>SUMIFS('EPA Export Aggregation'!V:V,'EPA Export Aggregation'!$A:$A,$B33,'EPA Export Aggregation'!$D:$D,$A$1)*IF($A33="CH4",About!$D$58,IF($A33="N2O",About!$D$59,1))</f>
        <v>0</v>
      </c>
      <c r="T33" s="415">
        <f>SUMIFS('EPA Export Aggregation'!W:W,'EPA Export Aggregation'!$A:$A,$B33,'EPA Export Aggregation'!$D:$D,$A$1)*IF($A33="CH4",About!$D$58,IF($A33="N2O",About!$D$59,1))</f>
        <v>0.70659006587679996</v>
      </c>
      <c r="U33">
        <f>SUMIFS('EPA Export Aggregation'!X:X,'EPA Export Aggregation'!$A:$A,$B33,'EPA Export Aggregation'!$D:$D,$A$1)*IF($A33="CH4",About!$D$58,IF($A33="N2O",About!$D$59,1))</f>
        <v>0.50595647996710003</v>
      </c>
      <c r="V33" s="415">
        <f>SUMIFS('EPA Export Aggregation'!Y:Y,'EPA Export Aggregation'!$A:$A,$B33,'EPA Export Aggregation'!$D:$D,$A$1)*IF($A33="CH4",About!$D$58,IF($A33="N2O",About!$D$59,1))</f>
        <v>1.2390165627664</v>
      </c>
      <c r="W33">
        <f>SUMIFS('EPA Export Aggregation'!Z:Z,'EPA Export Aggregation'!$A:$A,$B33,'EPA Export Aggregation'!$D:$D,$A$1)*IF($A33="CH4",About!$D$58,IF($A33="N2O",About!$D$59,1))</f>
        <v>0.72644688185049999</v>
      </c>
      <c r="X33">
        <f>SUMIFS('EPA Export Aggregation'!AA:AA,'EPA Export Aggregation'!$A:$A,$B33,'EPA Export Aggregation'!$D:$D,$A$1)*IF($A33="CH4",About!$D$58,IF($A33="N2O",About!$D$59,1))</f>
        <v>0.46746080752769997</v>
      </c>
      <c r="Y33" s="415">
        <f>SUMIFS('EPA Export Aggregation'!AB:AB,'EPA Export Aggregation'!$A:$A,$B33,'EPA Export Aggregation'!$D:$D,$A$1)*IF($A33="CH4",About!$D$58,IF($A33="N2O",About!$D$59,1))</f>
        <v>0.75273431442030003</v>
      </c>
      <c r="Z33">
        <f>SUMIFS('EPA Export Aggregation'!AC:AC,'EPA Export Aggregation'!$A:$A,$B33,'EPA Export Aggregation'!$D:$D,$A$1)*IF($A33="CH4",About!$D$58,IF($A33="N2O",About!$D$59,1))</f>
        <v>0.58122141299850005</v>
      </c>
      <c r="AA33" s="415">
        <f>SUMIFS('EPA Export Aggregation'!AD:AD,'EPA Export Aggregation'!$A:$A,$B33,'EPA Export Aggregation'!$D:$D,$A$1)*IF($A33="CH4",About!$D$58,IF($A33="N2O",About!$D$59,1))</f>
        <v>0.49644585686010001</v>
      </c>
      <c r="AB33" s="415">
        <f>SUMIFS('EPA Export Aggregation'!AE:AE,'EPA Export Aggregation'!$A:$A,$B33,'EPA Export Aggregation'!$D:$D,$A$1)*IF($A33="CH4",About!$D$58,IF($A33="N2O",About!$D$59,1))</f>
        <v>0.6667116423792</v>
      </c>
      <c r="AC33" s="415">
        <f>SUMIFS('EPA Export Aggregation'!AF:AF,'EPA Export Aggregation'!$A:$A,$B33,'EPA Export Aggregation'!$D:$D,$A$1)*IF($A33="CH4",About!$D$58,IF($A33="N2O",About!$D$59,1))</f>
        <v>0.53829085299879997</v>
      </c>
      <c r="AD33" s="415">
        <f>SUMIFS('EPA Export Aggregation'!AG:AG,'EPA Export Aggregation'!$A:$A,$B33,'EPA Export Aggregation'!$D:$D,$A$1)*IF($A33="CH4",About!$D$58,IF($A33="N2O",About!$D$59,1))</f>
        <v>0.52389781613410003</v>
      </c>
      <c r="AE33" s="415">
        <f>SUMIFS('EPA Export Aggregation'!AH:AH,'EPA Export Aggregation'!$A:$A,$B33,'EPA Export Aggregation'!$D:$D,$A$1)*IF($A33="CH4",About!$D$58,IF($A33="N2O",About!$D$59,1))</f>
        <v>0.39449256564680002</v>
      </c>
      <c r="AF33" s="415">
        <f>SUMIFS('EPA Export Aggregation'!AI:AI,'EPA Export Aggregation'!$A:$A,$B33,'EPA Export Aggregation'!$D:$D,$A$1)*IF($A33="CH4",About!$D$58,IF($A33="N2O",About!$D$59,1))</f>
        <v>0.13241972740989999</v>
      </c>
      <c r="AG33" s="415">
        <f>SUMIFS('EPA Export Aggregation'!AJ:AJ,'EPA Export Aggregation'!$A:$A,$B33,'EPA Export Aggregation'!$D:$D,$A$1)*IF($A33="CH4",About!$D$58,IF($A33="N2O",About!$D$59,1))</f>
        <v>0.141893485781</v>
      </c>
      <c r="AH33" s="415">
        <f>SUMIFS('EPA Export Aggregation'!AK:AK,'EPA Export Aggregation'!$A:$A,$B33,'EPA Export Aggregation'!$D:$D,$A$1)*IF($A33="CH4",About!$D$58,IF($A33="N2O",About!$D$59,1))</f>
        <v>0.14829656134800001</v>
      </c>
    </row>
    <row r="34" spans="1:34" x14ac:dyDescent="0.45">
      <c r="A34" s="413" t="s">
        <v>2215</v>
      </c>
      <c r="B34" s="414" t="s">
        <v>4237</v>
      </c>
      <c r="C34">
        <f>SUMIFS('EPA Export Aggregation'!F:F,'EPA Export Aggregation'!$A:$A,$B34,'EPA Export Aggregation'!$D:$D,$A$1)*IF($A34="CH4",About!$D$58,IF($A34="N2O",About!$D$59,1))</f>
        <v>7.6307731470599993E-2</v>
      </c>
      <c r="D34">
        <f>SUMIFS('EPA Export Aggregation'!G:G,'EPA Export Aggregation'!$A:$A,$B34,'EPA Export Aggregation'!$D:$D,$A$1)*IF($A34="CH4",About!$D$58,IF($A34="N2O",About!$D$59,1))</f>
        <v>6.2567395929699995E-2</v>
      </c>
      <c r="E34">
        <f>SUMIFS('EPA Export Aggregation'!H:H,'EPA Export Aggregation'!$A:$A,$B34,'EPA Export Aggregation'!$D:$D,$A$1)*IF($A34="CH4",About!$D$58,IF($A34="N2O",About!$D$59,1))</f>
        <v>6.0054019171999998E-2</v>
      </c>
      <c r="F34">
        <f>SUMIFS('EPA Export Aggregation'!I:I,'EPA Export Aggregation'!$A:$A,$B34,'EPA Export Aggregation'!$D:$D,$A$1)*IF($A34="CH4",About!$D$58,IF($A34="N2O",About!$D$59,1))</f>
        <v>5.4828764704100003E-2</v>
      </c>
      <c r="G34">
        <f>SUMIFS('EPA Export Aggregation'!J:J,'EPA Export Aggregation'!$A:$A,$B34,'EPA Export Aggregation'!$D:$D,$A$1)*IF($A34="CH4",About!$D$58,IF($A34="N2O",About!$D$59,1))</f>
        <v>5.7428382473E-2</v>
      </c>
      <c r="H34">
        <f>SUMIFS('EPA Export Aggregation'!K:K,'EPA Export Aggregation'!$A:$A,$B34,'EPA Export Aggregation'!$D:$D,$A$1)*IF($A34="CH4",About!$D$58,IF($A34="N2O",About!$D$59,1))</f>
        <v>5.1659230578499998E-2</v>
      </c>
      <c r="I34">
        <f>SUMIFS('EPA Export Aggregation'!L:L,'EPA Export Aggregation'!$A:$A,$B34,'EPA Export Aggregation'!$D:$D,$A$1)*IF($A34="CH4",About!$D$58,IF($A34="N2O",About!$D$59,1))</f>
        <v>4.2914578850299999E-2</v>
      </c>
      <c r="J34">
        <f>SUMIFS('EPA Export Aggregation'!M:M,'EPA Export Aggregation'!$A:$A,$B34,'EPA Export Aggregation'!$D:$D,$A$1)*IF($A34="CH4",About!$D$58,IF($A34="N2O",About!$D$59,1))</f>
        <v>3.7449421996400001E-2</v>
      </c>
      <c r="K34">
        <f>SUMIFS('EPA Export Aggregation'!N:N,'EPA Export Aggregation'!$A:$A,$B34,'EPA Export Aggregation'!$D:$D,$A$1)*IF($A34="CH4",About!$D$58,IF($A34="N2O",About!$D$59,1))</f>
        <v>4.3148368683699999E-2</v>
      </c>
      <c r="L34">
        <f>SUMIFS('EPA Export Aggregation'!O:O,'EPA Export Aggregation'!$A:$A,$B34,'EPA Export Aggregation'!$D:$D,$A$1)*IF($A34="CH4",About!$D$58,IF($A34="N2O",About!$D$59,1))</f>
        <v>4.1313317608599999E-2</v>
      </c>
      <c r="M34">
        <f>SUMIFS('EPA Export Aggregation'!P:P,'EPA Export Aggregation'!$A:$A,$B34,'EPA Export Aggregation'!$D:$D,$A$1)*IF($A34="CH4",About!$D$58,IF($A34="N2O",About!$D$59,1))</f>
        <v>4.5035111675600002E-2</v>
      </c>
      <c r="N34">
        <f>SUMIFS('EPA Export Aggregation'!Q:Q,'EPA Export Aggregation'!$A:$A,$B34,'EPA Export Aggregation'!$D:$D,$A$1)*IF($A34="CH4",About!$D$58,IF($A34="N2O",About!$D$59,1))</f>
        <v>5.1664258731699997E-2</v>
      </c>
      <c r="O34">
        <f>SUMIFS('EPA Export Aggregation'!R:R,'EPA Export Aggregation'!$A:$A,$B34,'EPA Export Aggregation'!$D:$D,$A$1)*IF($A34="CH4",About!$D$58,IF($A34="N2O",About!$D$59,1))</f>
        <v>4.7525895672699998E-2</v>
      </c>
      <c r="P34">
        <f>SUMIFS('EPA Export Aggregation'!S:S,'EPA Export Aggregation'!$A:$A,$B34,'EPA Export Aggregation'!$D:$D,$A$1)*IF($A34="CH4",About!$D$58,IF($A34="N2O",About!$D$59,1))</f>
        <v>4.97572753939E-2</v>
      </c>
      <c r="Q34">
        <f>SUMIFS('EPA Export Aggregation'!T:T,'EPA Export Aggregation'!$A:$A,$B34,'EPA Export Aggregation'!$D:$D,$A$1)*IF($A34="CH4",About!$D$58,IF($A34="N2O",About!$D$59,1))</f>
        <v>5.7717941032400001E-2</v>
      </c>
      <c r="R34">
        <f>SUMIFS('EPA Export Aggregation'!U:U,'EPA Export Aggregation'!$A:$A,$B34,'EPA Export Aggregation'!$D:$D,$A$1)*IF($A34="CH4",About!$D$58,IF($A34="N2O",About!$D$59,1))</f>
        <v>6.4636395173699998E-2</v>
      </c>
      <c r="S34">
        <f>SUMIFS('EPA Export Aggregation'!V:V,'EPA Export Aggregation'!$A:$A,$B34,'EPA Export Aggregation'!$D:$D,$A$1)*IF($A34="CH4",About!$D$58,IF($A34="N2O",About!$D$59,1))</f>
        <v>6.00876634915E-2</v>
      </c>
      <c r="T34">
        <f>SUMIFS('EPA Export Aggregation'!W:W,'EPA Export Aggregation'!$A:$A,$B34,'EPA Export Aggregation'!$D:$D,$A$1)*IF($A34="CH4",About!$D$58,IF($A34="N2O",About!$D$59,1))</f>
        <v>6.1146468293600001E-2</v>
      </c>
      <c r="U34">
        <f>SUMIFS('EPA Export Aggregation'!X:X,'EPA Export Aggregation'!$A:$A,$B34,'EPA Export Aggregation'!$D:$D,$A$1)*IF($A34="CH4",About!$D$58,IF($A34="N2O",About!$D$59,1))</f>
        <v>6.7046974870699994E-2</v>
      </c>
      <c r="V34">
        <f>SUMIFS('EPA Export Aggregation'!Y:Y,'EPA Export Aggregation'!$A:$A,$B34,'EPA Export Aggregation'!$D:$D,$A$1)*IF($A34="CH4",About!$D$58,IF($A34="N2O",About!$D$59,1))</f>
        <v>6.7009376152899994E-2</v>
      </c>
      <c r="W34">
        <f>SUMIFS('EPA Export Aggregation'!Z:Z,'EPA Export Aggregation'!$A:$A,$B34,'EPA Export Aggregation'!$D:$D,$A$1)*IF($A34="CH4",About!$D$58,IF($A34="N2O",About!$D$59,1))</f>
        <v>6.1828273367800002E-2</v>
      </c>
      <c r="X34">
        <f>SUMIFS('EPA Export Aggregation'!AA:AA,'EPA Export Aggregation'!$A:$A,$B34,'EPA Export Aggregation'!$D:$D,$A$1)*IF($A34="CH4",About!$D$58,IF($A34="N2O",About!$D$59,1))</f>
        <v>7.3050326408399993E-2</v>
      </c>
      <c r="Y34">
        <f>SUMIFS('EPA Export Aggregation'!AB:AB,'EPA Export Aggregation'!$A:$A,$B34,'EPA Export Aggregation'!$D:$D,$A$1)*IF($A34="CH4",About!$D$58,IF($A34="N2O",About!$D$59,1))</f>
        <v>7.9467782757300001E-2</v>
      </c>
      <c r="Z34">
        <f>SUMIFS('EPA Export Aggregation'!AC:AC,'EPA Export Aggregation'!$A:$A,$B34,'EPA Export Aggregation'!$D:$D,$A$1)*IF($A34="CH4",About!$D$58,IF($A34="N2O",About!$D$59,1))</f>
        <v>7.9463544951500001E-2</v>
      </c>
      <c r="AA34">
        <f>SUMIFS('EPA Export Aggregation'!AD:AD,'EPA Export Aggregation'!$A:$A,$B34,'EPA Export Aggregation'!$D:$D,$A$1)*IF($A34="CH4",About!$D$58,IF($A34="N2O",About!$D$59,1))</f>
        <v>8.0337407118399998E-2</v>
      </c>
      <c r="AB34">
        <f>SUMIFS('EPA Export Aggregation'!AE:AE,'EPA Export Aggregation'!$A:$A,$B34,'EPA Export Aggregation'!$D:$D,$A$1)*IF($A34="CH4",About!$D$58,IF($A34="N2O",About!$D$59,1))</f>
        <v>6.9983005231500001E-2</v>
      </c>
      <c r="AC34">
        <f>SUMIFS('EPA Export Aggregation'!AF:AF,'EPA Export Aggregation'!$A:$A,$B34,'EPA Export Aggregation'!$D:$D,$A$1)*IF($A34="CH4",About!$D$58,IF($A34="N2O",About!$D$59,1))</f>
        <v>8.1594470712800002E-2</v>
      </c>
      <c r="AD34">
        <f>SUMIFS('EPA Export Aggregation'!AG:AG,'EPA Export Aggregation'!$A:$A,$B34,'EPA Export Aggregation'!$D:$D,$A$1)*IF($A34="CH4",About!$D$58,IF($A34="N2O",About!$D$59,1))</f>
        <v>0.1198374673097</v>
      </c>
      <c r="AE34">
        <f>SUMIFS('EPA Export Aggregation'!AH:AH,'EPA Export Aggregation'!$A:$A,$B34,'EPA Export Aggregation'!$D:$D,$A$1)*IF($A34="CH4",About!$D$58,IF($A34="N2O",About!$D$59,1))</f>
        <v>0.1075720794936</v>
      </c>
      <c r="AF34">
        <f>SUMIFS('EPA Export Aggregation'!AI:AI,'EPA Export Aggregation'!$A:$A,$B34,'EPA Export Aggregation'!$D:$D,$A$1)*IF($A34="CH4",About!$D$58,IF($A34="N2O",About!$D$59,1))</f>
        <v>0.11197788926500001</v>
      </c>
      <c r="AG34">
        <f>SUMIFS('EPA Export Aggregation'!AJ:AJ,'EPA Export Aggregation'!$A:$A,$B34,'EPA Export Aggregation'!$D:$D,$A$1)*IF($A34="CH4",About!$D$58,IF($A34="N2O",About!$D$59,1))</f>
        <v>0.1163836990364</v>
      </c>
      <c r="AH34">
        <f>SUMIFS('EPA Export Aggregation'!AK:AK,'EPA Export Aggregation'!$A:$A,$B34,'EPA Export Aggregation'!$D:$D,$A$1)*IF($A34="CH4",About!$D$58,IF($A34="N2O",About!$D$59,1))</f>
        <v>0.1207895088078</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5.5419004464000001E-3</v>
      </c>
      <c r="D74">
        <f>SUMIFS('EPA Export Aggregation'!G:G,'EPA Export Aggregation'!$A:$A,$B74,'EPA Export Aggregation'!$D:$D,$A$1)*IF($A74="CH4",About!$D$58,IF($A74="N2O",About!$D$59,1))</f>
        <v>1.16283645826E-2</v>
      </c>
      <c r="E74">
        <f>SUMIFS('EPA Export Aggregation'!H:H,'EPA Export Aggregation'!$A:$A,$B74,'EPA Export Aggregation'!$D:$D,$A$1)*IF($A74="CH4",About!$D$58,IF($A74="N2O",About!$D$59,1))</f>
        <v>3.9316680474399998E-2</v>
      </c>
      <c r="F74">
        <f>SUMIFS('EPA Export Aggregation'!I:I,'EPA Export Aggregation'!$A:$A,$B74,'EPA Export Aggregation'!$D:$D,$A$1)*IF($A74="CH4",About!$D$58,IF($A74="N2O",About!$D$59,1))</f>
        <v>0.1364672761696</v>
      </c>
      <c r="G74">
        <f>SUMIFS('EPA Export Aggregation'!J:J,'EPA Export Aggregation'!$A:$A,$B74,'EPA Export Aggregation'!$D:$D,$A$1)*IF($A74="CH4",About!$D$58,IF($A74="N2O",About!$D$59,1))</f>
        <v>0.33612733629519997</v>
      </c>
      <c r="H74">
        <f>SUMIFS('EPA Export Aggregation'!K:K,'EPA Export Aggregation'!$A:$A,$B74,'EPA Export Aggregation'!$D:$D,$A$1)*IF($A74="CH4",About!$D$58,IF($A74="N2O",About!$D$59,1))</f>
        <v>0.7350319584745999</v>
      </c>
      <c r="I74">
        <f>SUMIFS('EPA Export Aggregation'!L:L,'EPA Export Aggregation'!$A:$A,$B74,'EPA Export Aggregation'!$D:$D,$A$1)*IF($A74="CH4",About!$D$58,IF($A74="N2O",About!$D$59,1))</f>
        <v>1.0234065331761</v>
      </c>
      <c r="J74">
        <f>SUMIFS('EPA Export Aggregation'!M:M,'EPA Export Aggregation'!$A:$A,$B74,'EPA Export Aggregation'!$D:$D,$A$1)*IF($A74="CH4",About!$D$58,IF($A74="N2O",About!$D$59,1))</f>
        <v>1.2974821037898001</v>
      </c>
      <c r="K74">
        <f>SUMIFS('EPA Export Aggregation'!N:N,'EPA Export Aggregation'!$A:$A,$B74,'EPA Export Aggregation'!$D:$D,$A$1)*IF($A74="CH4",About!$D$58,IF($A74="N2O",About!$D$59,1))</f>
        <v>1.4904049648140001</v>
      </c>
      <c r="L74">
        <f>SUMIFS('EPA Export Aggregation'!O:O,'EPA Export Aggregation'!$A:$A,$B74,'EPA Export Aggregation'!$D:$D,$A$1)*IF($A74="CH4",About!$D$58,IF($A74="N2O",About!$D$59,1))</f>
        <v>1.6920695270435999</v>
      </c>
      <c r="M74">
        <f>SUMIFS('EPA Export Aggregation'!P:P,'EPA Export Aggregation'!$A:$A,$B74,'EPA Export Aggregation'!$D:$D,$A$1)*IF($A74="CH4",About!$D$58,IF($A74="N2O",About!$D$59,1))</f>
        <v>1.8654888616827998</v>
      </c>
      <c r="N74">
        <f>SUMIFS('EPA Export Aggregation'!Q:Q,'EPA Export Aggregation'!$A:$A,$B74,'EPA Export Aggregation'!$D:$D,$A$1)*IF($A74="CH4",About!$D$58,IF($A74="N2O",About!$D$59,1))</f>
        <v>2.0290330223069999</v>
      </c>
      <c r="O74">
        <f>SUMIFS('EPA Export Aggregation'!R:R,'EPA Export Aggregation'!$A:$A,$B74,'EPA Export Aggregation'!$D:$D,$A$1)*IF($A74="CH4",About!$D$58,IF($A74="N2O",About!$D$59,1))</f>
        <v>2.1408327224321009</v>
      </c>
      <c r="P74">
        <f>SUMIFS('EPA Export Aggregation'!S:S,'EPA Export Aggregation'!$A:$A,$B74,'EPA Export Aggregation'!$D:$D,$A$1)*IF($A74="CH4",About!$D$58,IF($A74="N2O",About!$D$59,1))</f>
        <v>2.2456781859129999</v>
      </c>
      <c r="Q74">
        <f>SUMIFS('EPA Export Aggregation'!T:T,'EPA Export Aggregation'!$A:$A,$B74,'EPA Export Aggregation'!$D:$D,$A$1)*IF($A74="CH4",About!$D$58,IF($A74="N2O",About!$D$59,1))</f>
        <v>2.3350021441880999</v>
      </c>
      <c r="R74">
        <f>SUMIFS('EPA Export Aggregation'!U:U,'EPA Export Aggregation'!$A:$A,$B74,'EPA Export Aggregation'!$D:$D,$A$1)*IF($A74="CH4",About!$D$58,IF($A74="N2O",About!$D$59,1))</f>
        <v>2.4392640762235995</v>
      </c>
      <c r="S74">
        <f>SUMIFS('EPA Export Aggregation'!V:V,'EPA Export Aggregation'!$A:$A,$B74,'EPA Export Aggregation'!$D:$D,$A$1)*IF($A74="CH4",About!$D$58,IF($A74="N2O",About!$D$59,1))</f>
        <v>2.5918290083647002</v>
      </c>
      <c r="T74">
        <f>SUMIFS('EPA Export Aggregation'!W:W,'EPA Export Aggregation'!$A:$A,$B74,'EPA Export Aggregation'!$D:$D,$A$1)*IF($A74="CH4",About!$D$58,IF($A74="N2O",About!$D$59,1))</f>
        <v>2.7608948607980999</v>
      </c>
      <c r="U74">
        <f>SUMIFS('EPA Export Aggregation'!X:X,'EPA Export Aggregation'!$A:$A,$B74,'EPA Export Aggregation'!$D:$D,$A$1)*IF($A74="CH4",About!$D$58,IF($A74="N2O",About!$D$59,1))</f>
        <v>2.9491349729002998</v>
      </c>
      <c r="V74">
        <f>SUMIFS('EPA Export Aggregation'!Y:Y,'EPA Export Aggregation'!$A:$A,$B74,'EPA Export Aggregation'!$D:$D,$A$1)*IF($A74="CH4",About!$D$58,IF($A74="N2O",About!$D$59,1))</f>
        <v>3.1363762338881997</v>
      </c>
      <c r="W74">
        <f>SUMIFS('EPA Export Aggregation'!Z:Z,'EPA Export Aggregation'!$A:$A,$B74,'EPA Export Aggregation'!$D:$D,$A$1)*IF($A74="CH4",About!$D$58,IF($A74="N2O",About!$D$59,1))</f>
        <v>3.4645794527331004</v>
      </c>
      <c r="X74">
        <f>SUMIFS('EPA Export Aggregation'!AA:AA,'EPA Export Aggregation'!$A:$A,$B74,'EPA Export Aggregation'!$D:$D,$A$1)*IF($A74="CH4",About!$D$58,IF($A74="N2O",About!$D$59,1))</f>
        <v>3.5404499510037999</v>
      </c>
      <c r="Y74">
        <f>SUMIFS('EPA Export Aggregation'!AB:AB,'EPA Export Aggregation'!$A:$A,$B74,'EPA Export Aggregation'!$D:$D,$A$1)*IF($A74="CH4",About!$D$58,IF($A74="N2O",About!$D$59,1))</f>
        <v>3.6766442878529002</v>
      </c>
      <c r="Z74">
        <f>SUMIFS('EPA Export Aggregation'!AC:AC,'EPA Export Aggregation'!$A:$A,$B74,'EPA Export Aggregation'!$D:$D,$A$1)*IF($A74="CH4",About!$D$58,IF($A74="N2O",About!$D$59,1))</f>
        <v>3.6469318749311004</v>
      </c>
      <c r="AA74">
        <f>SUMIFS('EPA Export Aggregation'!AD:AD,'EPA Export Aggregation'!$A:$A,$B74,'EPA Export Aggregation'!$D:$D,$A$1)*IF($A74="CH4",About!$D$58,IF($A74="N2O",About!$D$59,1))</f>
        <v>3.3045076394491999</v>
      </c>
      <c r="AB74">
        <f>SUMIFS('EPA Export Aggregation'!AE:AE,'EPA Export Aggregation'!$A:$A,$B74,'EPA Export Aggregation'!$D:$D,$A$1)*IF($A74="CH4",About!$D$58,IF($A74="N2O",About!$D$59,1))</f>
        <v>3.5734030715944001</v>
      </c>
      <c r="AC74">
        <f>SUMIFS('EPA Export Aggregation'!AF:AF,'EPA Export Aggregation'!$A:$A,$B74,'EPA Export Aggregation'!$D:$D,$A$1)*IF($A74="CH4",About!$D$58,IF($A74="N2O",About!$D$59,1))</f>
        <v>3.3521847209490994</v>
      </c>
      <c r="AD74">
        <f>SUMIFS('EPA Export Aggregation'!AG:AG,'EPA Export Aggregation'!$A:$A,$B74,'EPA Export Aggregation'!$D:$D,$A$1)*IF($A74="CH4",About!$D$58,IF($A74="N2O",About!$D$59,1))</f>
        <v>3.6176497453749006</v>
      </c>
      <c r="AE74">
        <f>SUMIFS('EPA Export Aggregation'!AH:AH,'EPA Export Aggregation'!$A:$A,$B74,'EPA Export Aggregation'!$D:$D,$A$1)*IF($A74="CH4",About!$D$58,IF($A74="N2O",About!$D$59,1))</f>
        <v>3.1241693346818002</v>
      </c>
      <c r="AF74">
        <f>SUMIFS('EPA Export Aggregation'!AI:AI,'EPA Export Aggregation'!$A:$A,$B74,'EPA Export Aggregation'!$D:$D,$A$1)*IF($A74="CH4",About!$D$58,IF($A74="N2O",About!$D$59,1))</f>
        <v>3.1904539098192002</v>
      </c>
      <c r="AG74">
        <f>SUMIFS('EPA Export Aggregation'!AJ:AJ,'EPA Export Aggregation'!$A:$A,$B74,'EPA Export Aggregation'!$D:$D,$A$1)*IF($A74="CH4",About!$D$58,IF($A74="N2O",About!$D$59,1))</f>
        <v>2.9660860055879001</v>
      </c>
      <c r="AH74">
        <f>SUMIFS('EPA Export Aggregation'!AK:AK,'EPA Export Aggregation'!$A:$A,$B74,'EPA Export Aggregation'!$D:$D,$A$1)*IF($A74="CH4",About!$D$58,IF($A74="N2O",About!$D$59,1))</f>
        <v>3.0468353317749992</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4.1863852899999999E-4</v>
      </c>
      <c r="D76" s="415">
        <f>SUMIFS('EPA Export Aggregation'!G:G,'EPA Export Aggregation'!$A:$A,$B76,'EPA Export Aggregation'!$D:$D,$A$1)*IF($A76="CH4",About!$D$58,IF($A76="N2O",About!$D$59,1))</f>
        <v>4.1863852899999999E-4</v>
      </c>
      <c r="E76" s="415">
        <f>SUMIFS('EPA Export Aggregation'!H:H,'EPA Export Aggregation'!$A:$A,$B76,'EPA Export Aggregation'!$D:$D,$A$1)*IF($A76="CH4",About!$D$58,IF($A76="N2O",About!$D$59,1))</f>
        <v>4.1863852899999999E-4</v>
      </c>
      <c r="F76" s="415">
        <f>SUMIFS('EPA Export Aggregation'!I:I,'EPA Export Aggregation'!$A:$A,$B76,'EPA Export Aggregation'!$D:$D,$A$1)*IF($A76="CH4",About!$D$58,IF($A76="N2O",About!$D$59,1))</f>
        <v>5.2329878280000001E-4</v>
      </c>
      <c r="G76" s="415">
        <f>SUMIFS('EPA Export Aggregation'!J:J,'EPA Export Aggregation'!$A:$A,$B76,'EPA Export Aggregation'!$D:$D,$A$1)*IF($A76="CH4",About!$D$58,IF($A76="N2O",About!$D$59,1))</f>
        <v>5.7562759890000001E-4</v>
      </c>
      <c r="H76" s="415">
        <f>SUMIFS('EPA Export Aggregation'!K:K,'EPA Export Aggregation'!$A:$A,$B76,'EPA Export Aggregation'!$D:$D,$A$1)*IF($A76="CH4",About!$D$58,IF($A76="N2O",About!$D$59,1))</f>
        <v>7.2336854850000003E-4</v>
      </c>
      <c r="I76" s="415">
        <f>SUMIFS('EPA Export Aggregation'!L:L,'EPA Export Aggregation'!$A:$A,$B76,'EPA Export Aggregation'!$D:$D,$A$1)*IF($A76="CH4",About!$D$58,IF($A76="N2O",About!$D$59,1))</f>
        <v>8.0327405090000002E-4</v>
      </c>
      <c r="J76" s="415">
        <f>SUMIFS('EPA Export Aggregation'!M:M,'EPA Export Aggregation'!$A:$A,$B76,'EPA Export Aggregation'!$D:$D,$A$1)*IF($A76="CH4",About!$D$58,IF($A76="N2O",About!$D$59,1))</f>
        <v>8.4890035720000003E-4</v>
      </c>
      <c r="K76" s="415">
        <f>SUMIFS('EPA Export Aggregation'!N:N,'EPA Export Aggregation'!$A:$A,$B76,'EPA Export Aggregation'!$D:$D,$A$1)*IF($A76="CH4",About!$D$58,IF($A76="N2O",About!$D$59,1))</f>
        <v>1.0409014161999999E-3</v>
      </c>
      <c r="L76" s="415">
        <f>SUMIFS('EPA Export Aggregation'!O:O,'EPA Export Aggregation'!$A:$A,$B76,'EPA Export Aggregation'!$D:$D,$A$1)*IF($A76="CH4",About!$D$58,IF($A76="N2O",About!$D$59,1))</f>
        <v>1.0562648903000001E-3</v>
      </c>
      <c r="M76" s="415">
        <f>SUMIFS('EPA Export Aggregation'!P:P,'EPA Export Aggregation'!$A:$A,$B76,'EPA Export Aggregation'!$D:$D,$A$1)*IF($A76="CH4",About!$D$58,IF($A76="N2O",About!$D$59,1))</f>
        <v>6.4325029960000002E-4</v>
      </c>
      <c r="N76" s="415">
        <f>SUMIFS('EPA Export Aggregation'!Q:Q,'EPA Export Aggregation'!$A:$A,$B76,'EPA Export Aggregation'!$D:$D,$A$1)*IF($A76="CH4",About!$D$58,IF($A76="N2O",About!$D$59,1))</f>
        <v>4.2744586880000003E-4</v>
      </c>
      <c r="O76" s="415">
        <f>SUMIFS('EPA Export Aggregation'!R:R,'EPA Export Aggregation'!$A:$A,$B76,'EPA Export Aggregation'!$D:$D,$A$1)*IF($A76="CH4",About!$D$58,IF($A76="N2O",About!$D$59,1))</f>
        <v>4.0864460369999998E-4</v>
      </c>
      <c r="P76" s="415">
        <f>SUMIFS('EPA Export Aggregation'!S:S,'EPA Export Aggregation'!$A:$A,$B76,'EPA Export Aggregation'!$D:$D,$A$1)*IF($A76="CH4",About!$D$58,IF($A76="N2O",About!$D$59,1))</f>
        <v>4.273095114E-4</v>
      </c>
      <c r="Q76" s="415">
        <f>SUMIFS('EPA Export Aggregation'!T:T,'EPA Export Aggregation'!$A:$A,$B76,'EPA Export Aggregation'!$D:$D,$A$1)*IF($A76="CH4",About!$D$58,IF($A76="N2O",About!$D$59,1))</f>
        <v>4.2545138550000001E-4</v>
      </c>
      <c r="R76" s="415">
        <f>SUMIFS('EPA Export Aggregation'!U:U,'EPA Export Aggregation'!$A:$A,$B76,'EPA Export Aggregation'!$D:$D,$A$1)*IF($A76="CH4",About!$D$58,IF($A76="N2O",About!$D$59,1))</f>
        <v>4.0841369989999998E-4</v>
      </c>
      <c r="S76" s="415">
        <f>SUMIFS('EPA Export Aggregation'!V:V,'EPA Export Aggregation'!$A:$A,$B76,'EPA Export Aggregation'!$D:$D,$A$1)*IF($A76="CH4",About!$D$58,IF($A76="N2O",About!$D$59,1))</f>
        <v>4.8625147000000001E-4</v>
      </c>
      <c r="T76" s="415">
        <f>SUMIFS('EPA Export Aggregation'!W:W,'EPA Export Aggregation'!$A:$A,$B76,'EPA Export Aggregation'!$D:$D,$A$1)*IF($A76="CH4",About!$D$58,IF($A76="N2O",About!$D$59,1))</f>
        <v>4.7317711810000002E-4</v>
      </c>
      <c r="U76" s="415">
        <f>SUMIFS('EPA Export Aggregation'!X:X,'EPA Export Aggregation'!$A:$A,$B76,'EPA Export Aggregation'!$D:$D,$A$1)*IF($A76="CH4",About!$D$58,IF($A76="N2O",About!$D$59,1))</f>
        <v>4.4722857700000001E-4</v>
      </c>
      <c r="V76" s="415">
        <f>SUMIFS('EPA Export Aggregation'!Y:Y,'EPA Export Aggregation'!$A:$A,$B76,'EPA Export Aggregation'!$D:$D,$A$1)*IF($A76="CH4",About!$D$58,IF($A76="N2O",About!$D$59,1))</f>
        <v>3.4323037590000002E-4</v>
      </c>
      <c r="W76" s="415">
        <f>SUMIFS('EPA Export Aggregation'!Z:Z,'EPA Export Aggregation'!$A:$A,$B76,'EPA Export Aggregation'!$D:$D,$A$1)*IF($A76="CH4",About!$D$58,IF($A76="N2O",About!$D$59,1))</f>
        <v>4.585487869E-4</v>
      </c>
      <c r="X76" s="415">
        <f>SUMIFS('EPA Export Aggregation'!AA:AA,'EPA Export Aggregation'!$A:$A,$B76,'EPA Export Aggregation'!$D:$D,$A$1)*IF($A76="CH4",About!$D$58,IF($A76="N2O",About!$D$59,1))</f>
        <v>1.07481107E-5</v>
      </c>
      <c r="Y76" s="415">
        <f>SUMIFS('EPA Export Aggregation'!AB:AB,'EPA Export Aggregation'!$A:$A,$B76,'EPA Export Aggregation'!$D:$D,$A$1)*IF($A76="CH4",About!$D$58,IF($A76="N2O",About!$D$59,1))</f>
        <v>1.1682672200000001E-5</v>
      </c>
      <c r="Z76" s="415">
        <f>SUMIFS('EPA Export Aggregation'!AC:AC,'EPA Export Aggregation'!$A:$A,$B76,'EPA Export Aggregation'!$D:$D,$A$1)*IF($A76="CH4",About!$D$58,IF($A76="N2O",About!$D$59,1))</f>
        <v>3.6732180060000002E-4</v>
      </c>
      <c r="AA76" s="415">
        <f>SUMIFS('EPA Export Aggregation'!AD:AD,'EPA Export Aggregation'!$A:$A,$B76,'EPA Export Aggregation'!$D:$D,$A$1)*IF($A76="CH4",About!$D$58,IF($A76="N2O",About!$D$59,1))</f>
        <v>2.274966134E-4</v>
      </c>
      <c r="AB76" s="415">
        <f>SUMIFS('EPA Export Aggregation'!AE:AE,'EPA Export Aggregation'!$A:$A,$B76,'EPA Export Aggregation'!$D:$D,$A$1)*IF($A76="CH4",About!$D$58,IF($A76="N2O",About!$D$59,1))</f>
        <v>6.8346525000000002E-5</v>
      </c>
      <c r="AC76" s="415">
        <f>SUMIFS('EPA Export Aggregation'!AF:AF,'EPA Export Aggregation'!$A:$A,$B76,'EPA Export Aggregation'!$D:$D,$A$1)*IF($A76="CH4",About!$D$58,IF($A76="N2O",About!$D$59,1))</f>
        <v>2.1985884397999998E-3</v>
      </c>
      <c r="AD76" s="415">
        <f>SUMIFS('EPA Export Aggregation'!AG:AG,'EPA Export Aggregation'!$A:$A,$B76,'EPA Export Aggregation'!$D:$D,$A$1)*IF($A76="CH4",About!$D$58,IF($A76="N2O",About!$D$59,1))</f>
        <v>8.8758346890000005E-4</v>
      </c>
      <c r="AE76" s="415">
        <f>SUMIFS('EPA Export Aggregation'!AH:AH,'EPA Export Aggregation'!$A:$A,$B76,'EPA Export Aggregation'!$D:$D,$A$1)*IF($A76="CH4",About!$D$58,IF($A76="N2O",About!$D$59,1))</f>
        <v>1.2352237E-6</v>
      </c>
      <c r="AF76" s="415">
        <f>SUMIFS('EPA Export Aggregation'!AI:AI,'EPA Export Aggregation'!$A:$A,$B76,'EPA Export Aggregation'!$D:$D,$A$1)*IF($A76="CH4",About!$D$58,IF($A76="N2O",About!$D$59,1))</f>
        <v>1.0368566000000001E-6</v>
      </c>
      <c r="AG76" s="415">
        <f>SUMIFS('EPA Export Aggregation'!AJ:AJ,'EPA Export Aggregation'!$A:$A,$B76,'EPA Export Aggregation'!$D:$D,$A$1)*IF($A76="CH4",About!$D$58,IF($A76="N2O",About!$D$59,1))</f>
        <v>1.0627147999999999E-6</v>
      </c>
      <c r="AH76" s="415">
        <f>SUMIFS('EPA Export Aggregation'!AK:AK,'EPA Export Aggregation'!$A:$A,$B76,'EPA Export Aggregation'!$D:$D,$A$1)*IF($A76="CH4",About!$D$58,IF($A76="N2O",About!$D$59,1))</f>
        <v>1.1113127E-6</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0.29323250944200002</v>
      </c>
      <c r="D79" s="415">
        <f>SUMIFS('EPA Export Aggregation'!G:G,'EPA Export Aggregation'!$A:$A,$B79,'EPA Export Aggregation'!$D:$D,$A$1)*IF($A79="CH4",About!$D$58,IF($A79="N2O",About!$D$59,1))</f>
        <v>0.26674518675600001</v>
      </c>
      <c r="E79" s="415">
        <f>SUMIFS('EPA Export Aggregation'!H:H,'EPA Export Aggregation'!$A:$A,$B79,'EPA Export Aggregation'!$D:$D,$A$1)*IF($A79="CH4",About!$D$58,IF($A79="N2O",About!$D$59,1))</f>
        <v>0.23220040958999999</v>
      </c>
      <c r="F79" s="415">
        <f>SUMIFS('EPA Export Aggregation'!I:I,'EPA Export Aggregation'!$A:$A,$B79,'EPA Export Aggregation'!$D:$D,$A$1)*IF($A79="CH4",About!$D$58,IF($A79="N2O",About!$D$59,1))</f>
        <v>0.183471752967</v>
      </c>
      <c r="G79" s="415">
        <f>SUMIFS('EPA Export Aggregation'!J:J,'EPA Export Aggregation'!$A:$A,$B79,'EPA Export Aggregation'!$D:$D,$A$1)*IF($A79="CH4",About!$D$58,IF($A79="N2O",About!$D$59,1))</f>
        <v>0.138129873042</v>
      </c>
      <c r="H79" s="415">
        <f>SUMIFS('EPA Export Aggregation'!K:K,'EPA Export Aggregation'!$A:$A,$B79,'EPA Export Aggregation'!$D:$D,$A$1)*IF($A79="CH4",About!$D$58,IF($A79="N2O",About!$D$59,1))</f>
        <v>0.122304214188</v>
      </c>
      <c r="I79" s="415">
        <f>SUMIFS('EPA Export Aggregation'!L:L,'EPA Export Aggregation'!$A:$A,$B79,'EPA Export Aggregation'!$D:$D,$A$1)*IF($A79="CH4",About!$D$58,IF($A79="N2O",About!$D$59,1))</f>
        <v>0.110842826178</v>
      </c>
      <c r="J79" s="415">
        <f>SUMIFS('EPA Export Aggregation'!M:M,'EPA Export Aggregation'!$A:$A,$B79,'EPA Export Aggregation'!$D:$D,$A$1)*IF($A79="CH4",About!$D$58,IF($A79="N2O",About!$D$59,1))</f>
        <v>9.8123992409999999E-2</v>
      </c>
      <c r="K79" s="415">
        <f>SUMIFS('EPA Export Aggregation'!N:N,'EPA Export Aggregation'!$A:$A,$B79,'EPA Export Aggregation'!$D:$D,$A$1)*IF($A79="CH4",About!$D$58,IF($A79="N2O",About!$D$59,1))</f>
        <v>9.4681154034000001E-2</v>
      </c>
      <c r="L79" s="415">
        <f>SUMIFS('EPA Export Aggregation'!O:O,'EPA Export Aggregation'!$A:$A,$B79,'EPA Export Aggregation'!$D:$D,$A$1)*IF($A79="CH4",About!$D$58,IF($A79="N2O",About!$D$59,1))</f>
        <v>8.6520230148000005E-2</v>
      </c>
      <c r="M79" s="415">
        <f>SUMIFS('EPA Export Aggregation'!P:P,'EPA Export Aggregation'!$A:$A,$B79,'EPA Export Aggregation'!$D:$D,$A$1)*IF($A79="CH4",About!$D$58,IF($A79="N2O",About!$D$59,1))</f>
        <v>6.5942753187000006E-2</v>
      </c>
      <c r="N79" s="415">
        <f>SUMIFS('EPA Export Aggregation'!Q:Q,'EPA Export Aggregation'!$A:$A,$B79,'EPA Export Aggregation'!$D:$D,$A$1)*IF($A79="CH4",About!$D$58,IF($A79="N2O",About!$D$59,1))</f>
        <v>6.3492228939000001E-2</v>
      </c>
      <c r="O79" s="415">
        <f>SUMIFS('EPA Export Aggregation'!R:R,'EPA Export Aggregation'!$A:$A,$B79,'EPA Export Aggregation'!$D:$D,$A$1)*IF($A79="CH4",About!$D$58,IF($A79="N2O",About!$D$59,1))</f>
        <v>5.8731651039E-2</v>
      </c>
      <c r="P79" s="415">
        <f>SUMIFS('EPA Export Aggregation'!S:S,'EPA Export Aggregation'!$A:$A,$B79,'EPA Export Aggregation'!$D:$D,$A$1)*IF($A79="CH4",About!$D$58,IF($A79="N2O",About!$D$59,1))</f>
        <v>3.6684387749999998E-2</v>
      </c>
      <c r="Q79" s="415">
        <f>SUMIFS('EPA Export Aggregation'!T:T,'EPA Export Aggregation'!$A:$A,$B79,'EPA Export Aggregation'!$D:$D,$A$1)*IF($A79="CH4",About!$D$58,IF($A79="N2O",About!$D$59,1))</f>
        <v>3.008808273E-2</v>
      </c>
      <c r="R79" s="415">
        <f>SUMIFS('EPA Export Aggregation'!U:U,'EPA Export Aggregation'!$A:$A,$B79,'EPA Export Aggregation'!$D:$D,$A$1)*IF($A79="CH4",About!$D$58,IF($A79="N2O",About!$D$59,1))</f>
        <v>3.4535680977000001E-2</v>
      </c>
      <c r="S79" s="415">
        <f>SUMIFS('EPA Export Aggregation'!V:V,'EPA Export Aggregation'!$A:$A,$B79,'EPA Export Aggregation'!$D:$D,$A$1)*IF($A79="CH4",About!$D$58,IF($A79="N2O",About!$D$59,1))</f>
        <v>6.6293450342999993E-2</v>
      </c>
      <c r="T79" s="415">
        <f>SUMIFS('EPA Export Aggregation'!W:W,'EPA Export Aggregation'!$A:$A,$B79,'EPA Export Aggregation'!$D:$D,$A$1)*IF($A79="CH4",About!$D$58,IF($A79="N2O",About!$D$59,1))</f>
        <v>0.115130936886</v>
      </c>
      <c r="U79" s="415">
        <f>SUMIFS('EPA Export Aggregation'!X:X,'EPA Export Aggregation'!$A:$A,$B79,'EPA Export Aggregation'!$D:$D,$A$1)*IF($A79="CH4",About!$D$58,IF($A79="N2O",About!$D$59,1))</f>
        <v>5.9551276367999999E-2</v>
      </c>
      <c r="V79" s="415">
        <f>SUMIFS('EPA Export Aggregation'!Y:Y,'EPA Export Aggregation'!$A:$A,$B79,'EPA Export Aggregation'!$D:$D,$A$1)*IF($A79="CH4",About!$D$58,IF($A79="N2O",About!$D$59,1))</f>
        <v>3.5609285865E-2</v>
      </c>
      <c r="W79" s="415">
        <f>SUMIFS('EPA Export Aggregation'!Z:Z,'EPA Export Aggregation'!$A:$A,$B79,'EPA Export Aggregation'!$D:$D,$A$1)*IF($A79="CH4",About!$D$58,IF($A79="N2O",About!$D$59,1))</f>
        <v>0.11031847860000001</v>
      </c>
      <c r="X79" s="415">
        <f>SUMIFS('EPA Export Aggregation'!AA:AA,'EPA Export Aggregation'!$A:$A,$B79,'EPA Export Aggregation'!$D:$D,$A$1)*IF($A79="CH4",About!$D$58,IF($A79="N2O",About!$D$59,1))</f>
        <v>0.110387165871</v>
      </c>
      <c r="Y79" s="415">
        <f>SUMIFS('EPA Export Aggregation'!AB:AB,'EPA Export Aggregation'!$A:$A,$B79,'EPA Export Aggregation'!$D:$D,$A$1)*IF($A79="CH4",About!$D$58,IF($A79="N2O",About!$D$59,1))</f>
        <v>7.8914599752000006E-2</v>
      </c>
      <c r="Z79" s="415">
        <f>SUMIFS('EPA Export Aggregation'!AC:AC,'EPA Export Aggregation'!$A:$A,$B79,'EPA Export Aggregation'!$D:$D,$A$1)*IF($A79="CH4",About!$D$58,IF($A79="N2O",About!$D$59,1))</f>
        <v>7.1543760683999993E-2</v>
      </c>
      <c r="AA79" s="415">
        <f>SUMIFS('EPA Export Aggregation'!AD:AD,'EPA Export Aggregation'!$A:$A,$B79,'EPA Export Aggregation'!$D:$D,$A$1)*IF($A79="CH4",About!$D$58,IF($A79="N2O",About!$D$59,1))</f>
        <v>0.16248848649600001</v>
      </c>
      <c r="AB79" s="415">
        <f>SUMIFS('EPA Export Aggregation'!AE:AE,'EPA Export Aggregation'!$A:$A,$B79,'EPA Export Aggregation'!$D:$D,$A$1)*IF($A79="CH4",About!$D$58,IF($A79="N2O",About!$D$59,1))</f>
        <v>0.14354003202900001</v>
      </c>
      <c r="AC79" s="415">
        <f>SUMIFS('EPA Export Aggregation'!AF:AF,'EPA Export Aggregation'!$A:$A,$B79,'EPA Export Aggregation'!$D:$D,$A$1)*IF($A79="CH4",About!$D$58,IF($A79="N2O",About!$D$59,1))</f>
        <v>3.8318520002999998E-2</v>
      </c>
      <c r="AD79" s="415">
        <f>SUMIFS('EPA Export Aggregation'!AG:AG,'EPA Export Aggregation'!$A:$A,$B79,'EPA Export Aggregation'!$D:$D,$A$1)*IF($A79="CH4",About!$D$58,IF($A79="N2O",About!$D$59,1))</f>
        <v>1.4847289289999999E-2</v>
      </c>
      <c r="AE79" s="415">
        <f>SUMIFS('EPA Export Aggregation'!AH:AH,'EPA Export Aggregation'!$A:$A,$B79,'EPA Export Aggregation'!$D:$D,$A$1)*IF($A79="CH4",About!$D$58,IF($A79="N2O",About!$D$59,1))</f>
        <v>0.10075529204399999</v>
      </c>
      <c r="AF79" s="415">
        <f>SUMIFS('EPA Export Aggregation'!AI:AI,'EPA Export Aggregation'!$A:$A,$B79,'EPA Export Aggregation'!$D:$D,$A$1)*IF($A79="CH4",About!$D$58,IF($A79="N2O",About!$D$59,1))</f>
        <v>0.10618148786999999</v>
      </c>
      <c r="AG79" s="415">
        <f>SUMIFS('EPA Export Aggregation'!AJ:AJ,'EPA Export Aggregation'!$A:$A,$B79,'EPA Export Aggregation'!$D:$D,$A$1)*IF($A79="CH4",About!$D$58,IF($A79="N2O",About!$D$59,1))</f>
        <v>0.11547553089</v>
      </c>
      <c r="AH79" s="415">
        <f>SUMIFS('EPA Export Aggregation'!AK:AK,'EPA Export Aggregation'!$A:$A,$B79,'EPA Export Aggregation'!$D:$D,$A$1)*IF($A79="CH4",About!$D$58,IF($A79="N2O",About!$D$59,1))</f>
        <v>0.118565655132</v>
      </c>
    </row>
    <row r="80" spans="1:34" x14ac:dyDescent="0.45">
      <c r="A80" s="413" t="s">
        <v>4409</v>
      </c>
      <c r="B80" s="414" t="s">
        <v>4378</v>
      </c>
      <c r="C80" s="415">
        <f>SUMIFS('EPA Export Aggregation'!F:F,'EPA Export Aggregation'!$A:$A,$B80,'EPA Export Aggregation'!$D:$D,$A$1)*IF($A80="CH4",About!$D$58,IF($A80="N2O",About!$D$59,1))</f>
        <v>5.8685342682192002E-3</v>
      </c>
      <c r="D80" s="415">
        <f>SUMIFS('EPA Export Aggregation'!G:G,'EPA Export Aggregation'!$A:$A,$B80,'EPA Export Aggregation'!$D:$D,$A$1)*IF($A80="CH4",About!$D$58,IF($A80="N2O",About!$D$59,1))</f>
        <v>5.8729492812192004E-3</v>
      </c>
      <c r="E80" s="415">
        <f>SUMIFS('EPA Export Aggregation'!H:H,'EPA Export Aggregation'!$A:$A,$B80,'EPA Export Aggregation'!$D:$D,$A$1)*IF($A80="CH4",About!$D$58,IF($A80="N2O",About!$D$59,1))</f>
        <v>5.8773642942191997E-3</v>
      </c>
      <c r="F80" s="415">
        <f>SUMIFS('EPA Export Aggregation'!I:I,'EPA Export Aggregation'!$A:$A,$B80,'EPA Export Aggregation'!$D:$D,$A$1)*IF($A80="CH4",About!$D$58,IF($A80="N2O",About!$D$59,1))</f>
        <v>7.3489122076239996E-3</v>
      </c>
      <c r="G80" s="415">
        <f>SUMIFS('EPA Export Aggregation'!J:J,'EPA Export Aggregation'!$A:$A,$B80,'EPA Export Aggregation'!$D:$D,$A$1)*IF($A80="CH4",About!$D$58,IF($A80="N2O",About!$D$59,1))</f>
        <v>8.0868938942264008E-3</v>
      </c>
      <c r="H80" s="415">
        <f>SUMIFS('EPA Export Aggregation'!K:K,'EPA Export Aggregation'!$A:$A,$B80,'EPA Export Aggregation'!$D:$D,$A$1)*IF($A80="CH4",About!$D$58,IF($A80="N2O",About!$D$59,1))</f>
        <v>1.01623661973271E-2</v>
      </c>
      <c r="I80" s="415">
        <f>SUMIFS('EPA Export Aggregation'!L:L,'EPA Export Aggregation'!$A:$A,$B80,'EPA Export Aggregation'!$D:$D,$A$1)*IF($A80="CH4",About!$D$58,IF($A80="N2O",About!$D$59,1))</f>
        <v>1.12869060988469E-2</v>
      </c>
      <c r="J80" s="415">
        <f>SUMIFS('EPA Export Aggregation'!M:M,'EPA Export Aggregation'!$A:$A,$B80,'EPA Export Aggregation'!$D:$D,$A$1)*IF($A80="CH4",About!$D$58,IF($A80="N2O",About!$D$59,1))</f>
        <v>1.1930913730972201E-2</v>
      </c>
      <c r="K80" s="415">
        <f>SUMIFS('EPA Export Aggregation'!N:N,'EPA Export Aggregation'!$A:$A,$B80,'EPA Export Aggregation'!$D:$D,$A$1)*IF($A80="CH4",About!$D$58,IF($A80="N2O",About!$D$59,1))</f>
        <v>1.4626824865182299E-2</v>
      </c>
      <c r="L80" s="415">
        <f>SUMIFS('EPA Export Aggregation'!O:O,'EPA Export Aggregation'!$A:$A,$B80,'EPA Export Aggregation'!$D:$D,$A$1)*IF($A80="CH4",About!$D$58,IF($A80="N2O",About!$D$59,1))</f>
        <v>1.48466038733593E-2</v>
      </c>
      <c r="M80" s="415">
        <f>SUMIFS('EPA Export Aggregation'!P:P,'EPA Export Aggregation'!$A:$A,$B80,'EPA Export Aggregation'!$D:$D,$A$1)*IF($A80="CH4",About!$D$58,IF($A80="N2O",About!$D$59,1))</f>
        <v>1.26733927674498E-2</v>
      </c>
      <c r="N80" s="415">
        <f>SUMIFS('EPA Export Aggregation'!Q:Q,'EPA Export Aggregation'!$A:$A,$B80,'EPA Export Aggregation'!$D:$D,$A$1)*IF($A80="CH4",About!$D$58,IF($A80="N2O",About!$D$59,1))</f>
        <v>8.9367021157657003E-3</v>
      </c>
      <c r="O80" s="415">
        <f>SUMIFS('EPA Export Aggregation'!R:R,'EPA Export Aggregation'!$A:$A,$B80,'EPA Export Aggregation'!$D:$D,$A$1)*IF($A80="CH4",About!$D$58,IF($A80="N2O",About!$D$59,1))</f>
        <v>8.7599341197673007E-3</v>
      </c>
      <c r="P80" s="415">
        <f>SUMIFS('EPA Export Aggregation'!S:S,'EPA Export Aggregation'!$A:$A,$B80,'EPA Export Aggregation'!$D:$D,$A$1)*IF($A80="CH4",About!$D$58,IF($A80="N2O",About!$D$59,1))</f>
        <v>8.0179648754442005E-3</v>
      </c>
      <c r="Q80" s="415">
        <f>SUMIFS('EPA Export Aggregation'!T:T,'EPA Export Aggregation'!$A:$A,$B80,'EPA Export Aggregation'!$D:$D,$A$1)*IF($A80="CH4",About!$D$58,IF($A80="N2O",About!$D$59,1))</f>
        <v>7.4559139425430998E-3</v>
      </c>
      <c r="R80" s="415">
        <f>SUMIFS('EPA Export Aggregation'!U:U,'EPA Export Aggregation'!$A:$A,$B80,'EPA Export Aggregation'!$D:$D,$A$1)*IF($A80="CH4",About!$D$58,IF($A80="N2O",About!$D$59,1))</f>
        <v>6.8789032138629998E-3</v>
      </c>
      <c r="S80" s="415">
        <f>SUMIFS('EPA Export Aggregation'!V:V,'EPA Export Aggregation'!$A:$A,$B80,'EPA Export Aggregation'!$D:$D,$A$1)*IF($A80="CH4",About!$D$58,IF($A80="N2O",About!$D$59,1))</f>
        <v>7.3494241940438004E-3</v>
      </c>
      <c r="T80" s="415">
        <f>SUMIFS('EPA Export Aggregation'!W:W,'EPA Export Aggregation'!$A:$A,$B80,'EPA Export Aggregation'!$D:$D,$A$1)*IF($A80="CH4",About!$D$58,IF($A80="N2O",About!$D$59,1))</f>
        <v>7.0304112344084001E-3</v>
      </c>
      <c r="U80" s="415">
        <f>SUMIFS('EPA Export Aggregation'!X:X,'EPA Export Aggregation'!$A:$A,$B80,'EPA Export Aggregation'!$D:$D,$A$1)*IF($A80="CH4",About!$D$58,IF($A80="N2O",About!$D$59,1))</f>
        <v>6.4002735524281004E-3</v>
      </c>
      <c r="V80" s="415">
        <f>SUMIFS('EPA Export Aggregation'!Y:Y,'EPA Export Aggregation'!$A:$A,$B80,'EPA Export Aggregation'!$D:$D,$A$1)*IF($A80="CH4",About!$D$58,IF($A80="N2O",About!$D$59,1))</f>
        <v>4.4196232172463001E-3</v>
      </c>
      <c r="W80" s="415">
        <f>SUMIFS('EPA Export Aggregation'!Z:Z,'EPA Export Aggregation'!$A:$A,$B80,'EPA Export Aggregation'!$D:$D,$A$1)*IF($A80="CH4",About!$D$58,IF($A80="N2O",About!$D$59,1))</f>
        <v>5.9160496615686996E-3</v>
      </c>
      <c r="X80" s="415">
        <f>SUMIFS('EPA Export Aggregation'!AA:AA,'EPA Export Aggregation'!$A:$A,$B80,'EPA Export Aggregation'!$D:$D,$A$1)*IF($A80="CH4",About!$D$58,IF($A80="N2O",About!$D$59,1))</f>
        <v>1.9898492618035401E-2</v>
      </c>
      <c r="Y80" s="415">
        <f>SUMIFS('EPA Export Aggregation'!AB:AB,'EPA Export Aggregation'!$A:$A,$B80,'EPA Export Aggregation'!$D:$D,$A$1)*IF($A80="CH4",About!$D$58,IF($A80="N2O",About!$D$59,1))</f>
        <v>1.4918255428208699E-2</v>
      </c>
      <c r="Z80" s="415">
        <f>SUMIFS('EPA Export Aggregation'!AC:AC,'EPA Export Aggregation'!$A:$A,$B80,'EPA Export Aggregation'!$D:$D,$A$1)*IF($A80="CH4",About!$D$58,IF($A80="N2O",About!$D$59,1))</f>
        <v>6.4734636667073998E-3</v>
      </c>
      <c r="AA80" s="415">
        <f>SUMIFS('EPA Export Aggregation'!AD:AD,'EPA Export Aggregation'!$A:$A,$B80,'EPA Export Aggregation'!$D:$D,$A$1)*IF($A80="CH4",About!$D$58,IF($A80="N2O",About!$D$59,1))</f>
        <v>4.5615541378093002E-3</v>
      </c>
      <c r="AB80" s="415">
        <f>SUMIFS('EPA Export Aggregation'!AE:AE,'EPA Export Aggregation'!$A:$A,$B80,'EPA Export Aggregation'!$D:$D,$A$1)*IF($A80="CH4",About!$D$58,IF($A80="N2O",About!$D$59,1))</f>
        <v>3.5609812396015001E-3</v>
      </c>
      <c r="AC80" s="415">
        <f>SUMIFS('EPA Export Aggregation'!AF:AF,'EPA Export Aggregation'!$A:$A,$B80,'EPA Export Aggregation'!$D:$D,$A$1)*IF($A80="CH4",About!$D$58,IF($A80="N2O",About!$D$59,1))</f>
        <v>6.7085595844006002E-3</v>
      </c>
      <c r="AD80" s="415">
        <f>SUMIFS('EPA Export Aggregation'!AG:AG,'EPA Export Aggregation'!$A:$A,$B80,'EPA Export Aggregation'!$D:$D,$A$1)*IF($A80="CH4",About!$D$58,IF($A80="N2O",About!$D$59,1))</f>
        <v>6.5190563136006E-3</v>
      </c>
      <c r="AE80" s="415">
        <f>SUMIFS('EPA Export Aggregation'!AH:AH,'EPA Export Aggregation'!$A:$A,$B80,'EPA Export Aggregation'!$D:$D,$A$1)*IF($A80="CH4",About!$D$58,IF($A80="N2O",About!$D$59,1))</f>
        <v>1.4346808200600001E-5</v>
      </c>
      <c r="AF80" s="415">
        <f>SUMIFS('EPA Export Aggregation'!AI:AI,'EPA Export Aggregation'!$A:$A,$B80,'EPA Export Aggregation'!$D:$D,$A$1)*IF($A80="CH4",About!$D$58,IF($A80="N2O",About!$D$59,1))</f>
        <v>1.1923434799999999E-5</v>
      </c>
      <c r="AG80" s="415">
        <f>SUMIFS('EPA Export Aggregation'!AJ:AJ,'EPA Export Aggregation'!$A:$A,$B80,'EPA Export Aggregation'!$D:$D,$A$1)*IF($A80="CH4",About!$D$58,IF($A80="N2O",About!$D$59,1))</f>
        <v>9.2131630009000002E-6</v>
      </c>
      <c r="AH80" s="415">
        <f>SUMIFS('EPA Export Aggregation'!AK:AK,'EPA Export Aggregation'!$A:$A,$B80,'EPA Export Aggregation'!$D:$D,$A$1)*IF($A80="CH4",About!$D$58,IF($A80="N2O",About!$D$59,1))</f>
        <v>9.4601492005999992E-6</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1.1796624000000001E-3</v>
      </c>
      <c r="D84" s="415">
        <f>SUMIFS('EPA Export Aggregation'!G:G,'EPA Export Aggregation'!$A:$A,$B84,'EPA Export Aggregation'!$D:$D,$A$1)*IF($A84="CH4",About!$D$58,IF($A84="N2O",About!$D$59,1))</f>
        <v>1.1851449500000001E-3</v>
      </c>
      <c r="E84" s="415">
        <f>SUMIFS('EPA Export Aggregation'!H:H,'EPA Export Aggregation'!$A:$A,$B84,'EPA Export Aggregation'!$D:$D,$A$1)*IF($A84="CH4",About!$D$58,IF($A84="N2O",About!$D$59,1))</f>
        <v>1.19062985E-3</v>
      </c>
      <c r="F84" s="415">
        <f>SUMIFS('EPA Export Aggregation'!I:I,'EPA Export Aggregation'!$A:$A,$B84,'EPA Export Aggregation'!$D:$D,$A$1)*IF($A84="CH4",About!$D$58,IF($A84="N2O",About!$D$59,1))</f>
        <v>1.4910279999999999E-3</v>
      </c>
      <c r="G84" s="415">
        <f>SUMIFS('EPA Export Aggregation'!J:J,'EPA Export Aggregation'!$A:$A,$B84,'EPA Export Aggregation'!$D:$D,$A$1)*IF($A84="CH4",About!$D$58,IF($A84="N2O",About!$D$59,1))</f>
        <v>1.6439683499999999E-3</v>
      </c>
      <c r="H84" s="415">
        <f>SUMIFS('EPA Export Aggregation'!K:K,'EPA Export Aggregation'!$A:$A,$B84,'EPA Export Aggregation'!$D:$D,$A$1)*IF($A84="CH4",About!$D$58,IF($A84="N2O",About!$D$59,1))</f>
        <v>2.0657675000000002E-3</v>
      </c>
      <c r="I84" s="415">
        <f>SUMIFS('EPA Export Aggregation'!L:L,'EPA Export Aggregation'!$A:$A,$B84,'EPA Export Aggregation'!$D:$D,$A$1)*IF($A84="CH4",About!$D$58,IF($A84="N2O",About!$D$59,1))</f>
        <v>2.29641295E-3</v>
      </c>
      <c r="J84" s="415">
        <f>SUMIFS('EPA Export Aggregation'!M:M,'EPA Export Aggregation'!$A:$A,$B84,'EPA Export Aggregation'!$D:$D,$A$1)*IF($A84="CH4",About!$D$58,IF($A84="N2O",About!$D$59,1))</f>
        <v>2.4304616500000001E-3</v>
      </c>
      <c r="K84" s="415">
        <f>SUMIFS('EPA Export Aggregation'!N:N,'EPA Export Aggregation'!$A:$A,$B84,'EPA Export Aggregation'!$D:$D,$A$1)*IF($A84="CH4",About!$D$58,IF($A84="N2O",About!$D$59,1))</f>
        <v>2.97697765E-3</v>
      </c>
      <c r="L84" s="415">
        <f>SUMIFS('EPA Export Aggregation'!O:O,'EPA Export Aggregation'!$A:$A,$B84,'EPA Export Aggregation'!$D:$D,$A$1)*IF($A84="CH4",About!$D$58,IF($A84="N2O",About!$D$59,1))</f>
        <v>3.0257519E-3</v>
      </c>
      <c r="M84" s="415">
        <f>SUMIFS('EPA Export Aggregation'!P:P,'EPA Export Aggregation'!$A:$A,$B84,'EPA Export Aggregation'!$D:$D,$A$1)*IF($A84="CH4",About!$D$58,IF($A84="N2O",About!$D$59,1))</f>
        <v>2.46051345E-3</v>
      </c>
      <c r="N84" s="415">
        <f>SUMIFS('EPA Export Aggregation'!Q:Q,'EPA Export Aggregation'!$A:$A,$B84,'EPA Export Aggregation'!$D:$D,$A$1)*IF($A84="CH4",About!$D$58,IF($A84="N2O",About!$D$59,1))</f>
        <v>1.6959761999999999E-3</v>
      </c>
      <c r="O84" s="415">
        <f>SUMIFS('EPA Export Aggregation'!R:R,'EPA Export Aggregation'!$A:$A,$B84,'EPA Export Aggregation'!$D:$D,$A$1)*IF($A84="CH4",About!$D$58,IF($A84="N2O",About!$D$59,1))</f>
        <v>1.51763235E-3</v>
      </c>
      <c r="P84" s="415">
        <f>SUMIFS('EPA Export Aggregation'!S:S,'EPA Export Aggregation'!$A:$A,$B84,'EPA Export Aggregation'!$D:$D,$A$1)*IF($A84="CH4",About!$D$58,IF($A84="N2O",About!$D$59,1))</f>
        <v>1.8203194000000001E-3</v>
      </c>
      <c r="Q84" s="415">
        <f>SUMIFS('EPA Export Aggregation'!T:T,'EPA Export Aggregation'!$A:$A,$B84,'EPA Export Aggregation'!$D:$D,$A$1)*IF($A84="CH4",About!$D$58,IF($A84="N2O",About!$D$59,1))</f>
        <v>1.7557320000000001E-3</v>
      </c>
      <c r="R84" s="415">
        <f>SUMIFS('EPA Export Aggregation'!U:U,'EPA Export Aggregation'!$A:$A,$B84,'EPA Export Aggregation'!$D:$D,$A$1)*IF($A84="CH4",About!$D$58,IF($A84="N2O",About!$D$59,1))</f>
        <v>1.9079814499999999E-3</v>
      </c>
      <c r="S84" s="415">
        <f>SUMIFS('EPA Export Aggregation'!V:V,'EPA Export Aggregation'!$A:$A,$B84,'EPA Export Aggregation'!$D:$D,$A$1)*IF($A84="CH4",About!$D$58,IF($A84="N2O",About!$D$59,1))</f>
        <v>1.8607088500000001E-3</v>
      </c>
      <c r="T84" s="415">
        <f>SUMIFS('EPA Export Aggregation'!W:W,'EPA Export Aggregation'!$A:$A,$B84,'EPA Export Aggregation'!$D:$D,$A$1)*IF($A84="CH4",About!$D$58,IF($A84="N2O",About!$D$59,1))</f>
        <v>1.5197027E-3</v>
      </c>
      <c r="U84" s="415">
        <f>SUMIFS('EPA Export Aggregation'!X:X,'EPA Export Aggregation'!$A:$A,$B84,'EPA Export Aggregation'!$D:$D,$A$1)*IF($A84="CH4",About!$D$58,IF($A84="N2O",About!$D$59,1))</f>
        <v>1.4086134999999999E-3</v>
      </c>
      <c r="V84" s="415">
        <f>SUMIFS('EPA Export Aggregation'!Y:Y,'EPA Export Aggregation'!$A:$A,$B84,'EPA Export Aggregation'!$D:$D,$A$1)*IF($A84="CH4",About!$D$58,IF($A84="N2O",About!$D$59,1))</f>
        <v>1.1050851500000001E-3</v>
      </c>
      <c r="W84" s="415">
        <f>SUMIFS('EPA Export Aggregation'!Z:Z,'EPA Export Aggregation'!$A:$A,$B84,'EPA Export Aggregation'!$D:$D,$A$1)*IF($A84="CH4",About!$D$58,IF($A84="N2O",About!$D$59,1))</f>
        <v>1.41825555E-3</v>
      </c>
      <c r="X84" s="415">
        <f>SUMIFS('EPA Export Aggregation'!AA:AA,'EPA Export Aggregation'!$A:$A,$B84,'EPA Export Aggregation'!$D:$D,$A$1)*IF($A84="CH4",About!$D$58,IF($A84="N2O",About!$D$59,1))</f>
        <v>4.8685420000000001E-4</v>
      </c>
      <c r="Y84" s="415">
        <f>SUMIFS('EPA Export Aggregation'!AB:AB,'EPA Export Aggregation'!$A:$A,$B84,'EPA Export Aggregation'!$D:$D,$A$1)*IF($A84="CH4",About!$D$58,IF($A84="N2O",About!$D$59,1))</f>
        <v>1.3857809E-3</v>
      </c>
      <c r="Z84" s="415">
        <f>SUMIFS('EPA Export Aggregation'!AC:AC,'EPA Export Aggregation'!$A:$A,$B84,'EPA Export Aggregation'!$D:$D,$A$1)*IF($A84="CH4",About!$D$58,IF($A84="N2O",About!$D$59,1))</f>
        <v>9.9702040000000007E-4</v>
      </c>
      <c r="AA84" s="415">
        <f>SUMIFS('EPA Export Aggregation'!AD:AD,'EPA Export Aggregation'!$A:$A,$B84,'EPA Export Aggregation'!$D:$D,$A$1)*IF($A84="CH4",About!$D$58,IF($A84="N2O",About!$D$59,1))</f>
        <v>2.8411499999999999E-6</v>
      </c>
      <c r="AB84" s="415">
        <f>SUMIFS('EPA Export Aggregation'!AE:AE,'EPA Export Aggregation'!$A:$A,$B84,'EPA Export Aggregation'!$D:$D,$A$1)*IF($A84="CH4",About!$D$58,IF($A84="N2O",About!$D$59,1))</f>
        <v>8.4149034999999998E-4</v>
      </c>
      <c r="AC84" s="415">
        <f>SUMIFS('EPA Export Aggregation'!AF:AF,'EPA Export Aggregation'!$A:$A,$B84,'EPA Export Aggregation'!$D:$D,$A$1)*IF($A84="CH4",About!$D$58,IF($A84="N2O",About!$D$59,1))</f>
        <v>4.5381225999999997E-3</v>
      </c>
      <c r="AD84" s="415">
        <f>SUMIFS('EPA Export Aggregation'!AG:AG,'EPA Export Aggregation'!$A:$A,$B84,'EPA Export Aggregation'!$D:$D,$A$1)*IF($A84="CH4",About!$D$58,IF($A84="N2O",About!$D$59,1))</f>
        <v>2.0995722499999999E-3</v>
      </c>
      <c r="AE84" s="415">
        <f>SUMIFS('EPA Export Aggregation'!AH:AH,'EPA Export Aggregation'!$A:$A,$B84,'EPA Export Aggregation'!$D:$D,$A$1)*IF($A84="CH4",About!$D$58,IF($A84="N2O",About!$D$59,1))</f>
        <v>4.1947499999999999E-6</v>
      </c>
      <c r="AF84" s="415">
        <f>SUMIFS('EPA Export Aggregation'!AI:AI,'EPA Export Aggregation'!$A:$A,$B84,'EPA Export Aggregation'!$D:$D,$A$1)*IF($A84="CH4",About!$D$58,IF($A84="N2O",About!$D$59,1))</f>
        <v>4.0208499999999998E-6</v>
      </c>
      <c r="AG84" s="415">
        <f>SUMIFS('EPA Export Aggregation'!AJ:AJ,'EPA Export Aggregation'!$A:$A,$B84,'EPA Export Aggregation'!$D:$D,$A$1)*IF($A84="CH4",About!$D$58,IF($A84="N2O",About!$D$59,1))</f>
        <v>4.8786000000000002E-6</v>
      </c>
      <c r="AH84" s="415">
        <f>SUMIFS('EPA Export Aggregation'!AK:AK,'EPA Export Aggregation'!$A:$A,$B84,'EPA Export Aggregation'!$D:$D,$A$1)*IF($A84="CH4",About!$D$58,IF($A84="N2O",About!$D$59,1))</f>
        <v>5.9360999999999998E-6</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1.0360511E-4</v>
      </c>
      <c r="D87" s="415">
        <f>SUMIFS('EPA Export Aggregation'!$F:$F,'EPA Export Aggregation'!$A:$A,$B87,'EPA Export Aggregation'!$D:$D,$A$1)*IF($A87="CH4",About!$D$58,IF($A87="N2O",About!$D$59,1))</f>
        <v>1.0360511E-4</v>
      </c>
      <c r="E87" s="415">
        <f>SUMIFS('EPA Export Aggregation'!$F:$F,'EPA Export Aggregation'!$A:$A,$B87,'EPA Export Aggregation'!$D:$D,$A$1)*IF($A87="CH4",About!$D$58,IF($A87="N2O",About!$D$59,1))</f>
        <v>1.0360511E-4</v>
      </c>
      <c r="F87" s="415">
        <f>SUMIFS('EPA Export Aggregation'!$F:$F,'EPA Export Aggregation'!$A:$A,$B87,'EPA Export Aggregation'!$D:$D,$A$1)*IF($A87="CH4",About!$D$58,IF($A87="N2O",About!$D$59,1))</f>
        <v>1.0360511E-4</v>
      </c>
      <c r="G87" s="415">
        <f>SUMIFS('EPA Export Aggregation'!$F:$F,'EPA Export Aggregation'!$A:$A,$B87,'EPA Export Aggregation'!$D:$D,$A$1)*IF($A87="CH4",About!$D$58,IF($A87="N2O",About!$D$59,1))</f>
        <v>1.0360511E-4</v>
      </c>
      <c r="H87" s="415">
        <f>SUMIFS('EPA Export Aggregation'!$F:$F,'EPA Export Aggregation'!$A:$A,$B87,'EPA Export Aggregation'!$D:$D,$A$1)*IF($A87="CH4",About!$D$58,IF($A87="N2O",About!$D$59,1))</f>
        <v>1.0360511E-4</v>
      </c>
      <c r="I87" s="415">
        <f>SUMIFS('EPA Export Aggregation'!$F:$F,'EPA Export Aggregation'!$A:$A,$B87,'EPA Export Aggregation'!$D:$D,$A$1)*IF($A87="CH4",About!$D$58,IF($A87="N2O",About!$D$59,1))</f>
        <v>1.0360511E-4</v>
      </c>
      <c r="J87" s="415">
        <f>SUMIFS('EPA Export Aggregation'!$F:$F,'EPA Export Aggregation'!$A:$A,$B87,'EPA Export Aggregation'!$D:$D,$A$1)*IF($A87="CH4",About!$D$58,IF($A87="N2O",About!$D$59,1))</f>
        <v>1.0360511E-4</v>
      </c>
      <c r="K87" s="415">
        <f>SUMIFS('EPA Export Aggregation'!$F:$F,'EPA Export Aggregation'!$A:$A,$B87,'EPA Export Aggregation'!$D:$D,$A$1)*IF($A87="CH4",About!$D$58,IF($A87="N2O",About!$D$59,1))</f>
        <v>1.0360511E-4</v>
      </c>
      <c r="L87" s="415">
        <f>SUMIFS('EPA Export Aggregation'!$F:$F,'EPA Export Aggregation'!$A:$A,$B87,'EPA Export Aggregation'!$D:$D,$A$1)*IF($A87="CH4",About!$D$58,IF($A87="N2O",About!$D$59,1))</f>
        <v>1.0360511E-4</v>
      </c>
      <c r="M87" s="415">
        <f>SUMIFS('EPA Export Aggregation'!$F:$F,'EPA Export Aggregation'!$A:$A,$B87,'EPA Export Aggregation'!$D:$D,$A$1)*IF($A87="CH4",About!$D$58,IF($A87="N2O",About!$D$59,1))</f>
        <v>1.0360511E-4</v>
      </c>
      <c r="N87" s="415">
        <f>SUMIFS('EPA Export Aggregation'!$F:$F,'EPA Export Aggregation'!$A:$A,$B87,'EPA Export Aggregation'!$D:$D,$A$1)*IF($A87="CH4",About!$D$58,IF($A87="N2O",About!$D$59,1))</f>
        <v>1.0360511E-4</v>
      </c>
      <c r="O87" s="415">
        <f>SUMIFS('EPA Export Aggregation'!$F:$F,'EPA Export Aggregation'!$A:$A,$B87,'EPA Export Aggregation'!$D:$D,$A$1)*IF($A87="CH4",About!$D$58,IF($A87="N2O",About!$D$59,1))</f>
        <v>1.0360511E-4</v>
      </c>
      <c r="P87" s="415">
        <f>SUMIFS('EPA Export Aggregation'!$F:$F,'EPA Export Aggregation'!$A:$A,$B87,'EPA Export Aggregation'!$D:$D,$A$1)*IF($A87="CH4",About!$D$58,IF($A87="N2O",About!$D$59,1))</f>
        <v>1.0360511E-4</v>
      </c>
      <c r="Q87" s="415">
        <f>SUMIFS('EPA Export Aggregation'!$F:$F,'EPA Export Aggregation'!$A:$A,$B87,'EPA Export Aggregation'!$D:$D,$A$1)*IF($A87="CH4",About!$D$58,IF($A87="N2O",About!$D$59,1))</f>
        <v>1.0360511E-4</v>
      </c>
      <c r="R87" s="415">
        <f>SUMIFS('EPA Export Aggregation'!$F:$F,'EPA Export Aggregation'!$A:$A,$B87,'EPA Export Aggregation'!$D:$D,$A$1)*IF($A87="CH4",About!$D$58,IF($A87="N2O",About!$D$59,1))</f>
        <v>1.0360511E-4</v>
      </c>
      <c r="S87" s="415">
        <f>SUMIFS('EPA Export Aggregation'!$F:$F,'EPA Export Aggregation'!$A:$A,$B87,'EPA Export Aggregation'!$D:$D,$A$1)*IF($A87="CH4",About!$D$58,IF($A87="N2O",About!$D$59,1))</f>
        <v>1.0360511E-4</v>
      </c>
      <c r="T87" s="415">
        <f>SUMIFS('EPA Export Aggregation'!$F:$F,'EPA Export Aggregation'!$A:$A,$B87,'EPA Export Aggregation'!$D:$D,$A$1)*IF($A87="CH4",About!$D$58,IF($A87="N2O",About!$D$59,1))</f>
        <v>1.0360511E-4</v>
      </c>
      <c r="U87" s="415">
        <f>SUMIFS('EPA Export Aggregation'!$F:$F,'EPA Export Aggregation'!$A:$A,$B87,'EPA Export Aggregation'!$D:$D,$A$1)*IF($A87="CH4",About!$D$58,IF($A87="N2O",About!$D$59,1))</f>
        <v>1.0360511E-4</v>
      </c>
      <c r="V87" s="415">
        <f>SUMIFS('EPA Export Aggregation'!$F:$F,'EPA Export Aggregation'!$A:$A,$B87,'EPA Export Aggregation'!$D:$D,$A$1)*IF($A87="CH4",About!$D$58,IF($A87="N2O",About!$D$59,1))</f>
        <v>1.0360511E-4</v>
      </c>
      <c r="W87" s="415">
        <f>SUMIFS('EPA Export Aggregation'!$F:$F,'EPA Export Aggregation'!$A:$A,$B87,'EPA Export Aggregation'!$D:$D,$A$1)*IF($A87="CH4",About!$D$58,IF($A87="N2O",About!$D$59,1))</f>
        <v>1.0360511E-4</v>
      </c>
      <c r="X87" s="415">
        <f>SUMIFS('EPA Export Aggregation'!$F:$F,'EPA Export Aggregation'!$A:$A,$B87,'EPA Export Aggregation'!$D:$D,$A$1)*IF($A87="CH4",About!$D$58,IF($A87="N2O",About!$D$59,1))</f>
        <v>1.0360511E-4</v>
      </c>
      <c r="Y87" s="415">
        <f>SUMIFS('EPA Export Aggregation'!$F:$F,'EPA Export Aggregation'!$A:$A,$B87,'EPA Export Aggregation'!$D:$D,$A$1)*IF($A87="CH4",About!$D$58,IF($A87="N2O",About!$D$59,1))</f>
        <v>1.0360511E-4</v>
      </c>
      <c r="Z87" s="415">
        <f>SUMIFS('EPA Export Aggregation'!$F:$F,'EPA Export Aggregation'!$A:$A,$B87,'EPA Export Aggregation'!$D:$D,$A$1)*IF($A87="CH4",About!$D$58,IF($A87="N2O",About!$D$59,1))</f>
        <v>1.0360511E-4</v>
      </c>
      <c r="AA87" s="415">
        <f>SUMIFS('EPA Export Aggregation'!$F:$F,'EPA Export Aggregation'!$A:$A,$B87,'EPA Export Aggregation'!$D:$D,$A$1)*IF($A87="CH4",About!$D$58,IF($A87="N2O",About!$D$59,1))</f>
        <v>1.0360511E-4</v>
      </c>
      <c r="AB87" s="415">
        <f>SUMIFS('EPA Export Aggregation'!$F:$F,'EPA Export Aggregation'!$A:$A,$B87,'EPA Export Aggregation'!$D:$D,$A$1)*IF($A87="CH4",About!$D$58,IF($A87="N2O",About!$D$59,1))</f>
        <v>1.0360511E-4</v>
      </c>
      <c r="AC87" s="415">
        <f>SUMIFS('EPA Export Aggregation'!$F:$F,'EPA Export Aggregation'!$A:$A,$B87,'EPA Export Aggregation'!$D:$D,$A$1)*IF($A87="CH4",About!$D$58,IF($A87="N2O",About!$D$59,1))</f>
        <v>1.0360511E-4</v>
      </c>
      <c r="AD87" s="415">
        <f>SUMIFS('EPA Export Aggregation'!$F:$F,'EPA Export Aggregation'!$A:$A,$B87,'EPA Export Aggregation'!$D:$D,$A$1)*IF($A87="CH4",About!$D$58,IF($A87="N2O",About!$D$59,1))</f>
        <v>1.0360511E-4</v>
      </c>
      <c r="AE87" s="415">
        <f>SUMIFS('EPA Export Aggregation'!$F:$F,'EPA Export Aggregation'!$A:$A,$B87,'EPA Export Aggregation'!$D:$D,$A$1)*IF($A87="CH4",About!$D$58,IF($A87="N2O",About!$D$59,1))</f>
        <v>1.0360511E-4</v>
      </c>
      <c r="AF87" s="415">
        <f>SUMIFS('EPA Export Aggregation'!$F:$F,'EPA Export Aggregation'!$A:$A,$B87,'EPA Export Aggregation'!$D:$D,$A$1)*IF($A87="CH4",About!$D$58,IF($A87="N2O",About!$D$59,1))</f>
        <v>1.0360511E-4</v>
      </c>
      <c r="AG87" s="415">
        <f>SUMIFS('EPA Export Aggregation'!$F:$F,'EPA Export Aggregation'!$A:$A,$B87,'EPA Export Aggregation'!$D:$D,$A$1)*IF($A87="CH4",About!$D$58,IF($A87="N2O",About!$D$59,1))</f>
        <v>1.0360511E-4</v>
      </c>
      <c r="AH87" s="415">
        <f>SUMIFS('EPA Export Aggregation'!$F:$F,'EPA Export Aggregation'!$A:$A,$B87,'EPA Export Aggregation'!$D:$D,$A$1)*IF($A87="CH4",About!$D$58,IF($A87="N2O",About!$D$59,1))</f>
        <v>1.0360511E-4</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2026-09-28T17:25:52Z</dcterms:modified>
</cp:coreProperties>
</file>