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N\land\BLAPE\"/>
    </mc:Choice>
  </mc:AlternateContent>
  <xr:revisionPtr revIDLastSave="0" documentId="8_{675576D6-495D-495B-A8F8-B832BB74DC2E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H23" i="4" l="1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<sst xmlns="http://schemas.openxmlformats.org/spreadsheetml/2006/main" count="15367" uniqueCount="462">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</sst>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39</v>
      </c>
      <c r="C1" s="57">
        <v>44412</v>
      </c>
      <c r="H1" s="53" t="s">
        <v>2</v>
      </c>
    </row>
    <row r="2" spans="1:8" x14ac:dyDescent="0.25">
      <c r="B2" s="2" t="str">
        <f>LOOKUP(B1,F2:G51,G2:G51)</f>
        <v>IN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Indiana</v>
      </c>
      <c r="B18" s="2">
        <f>SUMIFS('LULUCF Dataframe EPA'!AD2:AD766,'LULUCF Dataframe EPA'!A2:A766,Data!A18)</f>
        <v>-13.181310016778433</v>
      </c>
      <c r="C18" s="2">
        <f>B18/D11</f>
        <v>-13.949176151838593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-13949176151838.494</v>
      </c>
      <c r="C23" s="56">
        <f>$B$23*C11</f>
        <v>-13565243084308.416</v>
      </c>
      <c r="D23" s="56">
        <f t="shared" ref="D23:AK23" si="0">$B$23*D11</f>
        <v>-13181310016778.34</v>
      </c>
      <c r="E23" s="56">
        <f t="shared" si="0"/>
        <v>-12797376949248.262</v>
      </c>
      <c r="F23" s="56">
        <f t="shared" si="0"/>
        <v>-12413443881718.186</v>
      </c>
      <c r="G23" s="56">
        <f t="shared" si="0"/>
        <v>-12029510814188.207</v>
      </c>
      <c r="H23" s="56">
        <f t="shared" si="0"/>
        <v>-12045091558888.904</v>
      </c>
      <c r="I23" s="56">
        <f t="shared" si="0"/>
        <v>-12060672303589.59</v>
      </c>
      <c r="J23" s="56">
        <f t="shared" si="0"/>
        <v>-12076253048290.275</v>
      </c>
      <c r="K23" s="56">
        <f t="shared" si="0"/>
        <v>-12091833792990.953</v>
      </c>
      <c r="L23" s="56">
        <f t="shared" si="0"/>
        <v>-12107414537691.639</v>
      </c>
      <c r="M23" s="56">
        <f t="shared" si="0"/>
        <v>-12122995282392.326</v>
      </c>
      <c r="N23" s="56">
        <f t="shared" si="0"/>
        <v>-12138576027093.012</v>
      </c>
      <c r="O23" s="56">
        <f t="shared" si="0"/>
        <v>-12154156771793.695</v>
      </c>
      <c r="P23" s="56">
        <f t="shared" si="0"/>
        <v>-12169737516494.381</v>
      </c>
      <c r="Q23" s="56">
        <f t="shared" si="0"/>
        <v>-12185318261195.066</v>
      </c>
      <c r="R23" s="56">
        <f t="shared" si="0"/>
        <v>-12200899005895.748</v>
      </c>
      <c r="S23" s="56">
        <f t="shared" si="0"/>
        <v>-12216479750596.426</v>
      </c>
      <c r="T23" s="56">
        <f t="shared" si="0"/>
        <v>-12232060495297.111</v>
      </c>
      <c r="U23" s="56">
        <f t="shared" si="0"/>
        <v>-12247641239997.797</v>
      </c>
      <c r="V23" s="56">
        <f t="shared" si="0"/>
        <v>-12263221984698.48</v>
      </c>
      <c r="W23" s="56">
        <f t="shared" si="0"/>
        <v>-12278802729399.166</v>
      </c>
      <c r="X23" s="56">
        <f t="shared" si="0"/>
        <v>-12294383474099.844</v>
      </c>
      <c r="Y23" s="56">
        <f t="shared" si="0"/>
        <v>-12309964218800.529</v>
      </c>
      <c r="Z23" s="56">
        <f t="shared" si="0"/>
        <v>-12325544963501.215</v>
      </c>
      <c r="AA23" s="56">
        <f t="shared" si="0"/>
        <v>-12341125708201.898</v>
      </c>
      <c r="AB23" s="56">
        <f t="shared" si="0"/>
        <v>-12356706452902.578</v>
      </c>
      <c r="AC23" s="56">
        <f t="shared" si="0"/>
        <v>-12372287197603.264</v>
      </c>
      <c r="AD23" s="56">
        <f t="shared" si="0"/>
        <v>-12387867942303.947</v>
      </c>
      <c r="AE23" s="56">
        <f t="shared" si="0"/>
        <v>-12403448687004.633</v>
      </c>
      <c r="AF23" s="56">
        <f t="shared" si="0"/>
        <v>-12419029431705.318</v>
      </c>
      <c r="AG23" s="56">
        <f t="shared" si="0"/>
        <v>-12434610176405.996</v>
      </c>
      <c r="AH23" s="56">
        <f t="shared" si="0"/>
        <v>-12450190921106.682</v>
      </c>
      <c r="AI23" s="56">
        <f t="shared" si="0"/>
        <v>-12465771665807.365</v>
      </c>
      <c r="AJ23" s="56">
        <f t="shared" si="0"/>
        <v>-12481352410508.051</v>
      </c>
      <c r="AK23" s="56">
        <f t="shared" si="0"/>
        <v>-12496933155208.736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-0.10410958904109566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-13949176151838.494</v>
      </c>
      <c r="C2" s="25">
        <f>$B$2*Data!C$11</f>
        <v>-13565243084308.416</v>
      </c>
      <c r="D2" s="25">
        <f>$B$2*Data!D$11</f>
        <v>-13181310016778.34</v>
      </c>
      <c r="E2" s="25">
        <f>$B$2*Data!E$11</f>
        <v>-12797376949248.262</v>
      </c>
      <c r="F2" s="25">
        <f>$B$2*Data!F$11</f>
        <v>-12413443881718.186</v>
      </c>
      <c r="G2" s="25">
        <f>$B$2*Data!G$11</f>
        <v>-12029510814188.207</v>
      </c>
      <c r="H2" s="25">
        <f>$B$2*Data!H$11</f>
        <v>-12045091558888.904</v>
      </c>
      <c r="I2" s="25">
        <f>$B$2*Data!I$11</f>
        <v>-12060672303589.59</v>
      </c>
      <c r="J2" s="25">
        <f>$B$2*Data!J$11</f>
        <v>-12076253048290.275</v>
      </c>
      <c r="K2" s="25">
        <f>$B$2*Data!K$11</f>
        <v>-12091833792990.953</v>
      </c>
      <c r="L2" s="25">
        <f>$B$2*Data!L$11</f>
        <v>-12107414537691.639</v>
      </c>
      <c r="M2" s="25">
        <f>$B$2*Data!M$11</f>
        <v>-12122995282392.326</v>
      </c>
      <c r="N2" s="25">
        <f>$B$2*Data!N$11</f>
        <v>-12138576027093.012</v>
      </c>
      <c r="O2" s="25">
        <f>$B$2*Data!O$11</f>
        <v>-12154156771793.695</v>
      </c>
      <c r="P2" s="25">
        <f>$B$2*Data!P$11</f>
        <v>-12169737516494.381</v>
      </c>
      <c r="Q2" s="25">
        <f>$B$2*Data!Q$11</f>
        <v>-12185318261195.066</v>
      </c>
      <c r="R2" s="25">
        <f>$B$2*Data!R$11</f>
        <v>-12200899005895.748</v>
      </c>
      <c r="S2" s="25">
        <f>$B$2*Data!S$11</f>
        <v>-12216479750596.426</v>
      </c>
      <c r="T2" s="25">
        <f>$B$2*Data!T$11</f>
        <v>-12232060495297.111</v>
      </c>
      <c r="U2" s="25">
        <f>$B$2*Data!U$11</f>
        <v>-12247641239997.797</v>
      </c>
      <c r="V2" s="25">
        <f>$B$2*Data!V$11</f>
        <v>-12263221984698.48</v>
      </c>
      <c r="W2" s="25">
        <f>$B$2*Data!W$11</f>
        <v>-12278802729399.166</v>
      </c>
      <c r="X2" s="25">
        <f>$B$2*Data!X$11</f>
        <v>-12294383474099.844</v>
      </c>
      <c r="Y2" s="25">
        <f>$B$2*Data!Y$11</f>
        <v>-12309964218800.529</v>
      </c>
      <c r="Z2" s="25">
        <f>$B$2*Data!Z$11</f>
        <v>-12325544963501.215</v>
      </c>
      <c r="AA2" s="25">
        <f>$B$2*Data!AA$11</f>
        <v>-12341125708201.898</v>
      </c>
      <c r="AB2" s="25">
        <f>$B$2*Data!AB$11</f>
        <v>-12356706452902.578</v>
      </c>
      <c r="AC2" s="25">
        <f>$B$2*Data!AC$11</f>
        <v>-12372287197603.264</v>
      </c>
      <c r="AD2" s="25">
        <f>$B$2*Data!AD$11</f>
        <v>-12387867942303.947</v>
      </c>
      <c r="AE2" s="25">
        <f>$B$2*Data!AE$11</f>
        <v>-12403448687004.633</v>
      </c>
      <c r="AF2" s="25">
        <f>$B$2*Data!AF$11</f>
        <v>-12419029431705.318</v>
      </c>
      <c r="AG2" s="25">
        <f>$B$2*Data!AG$11</f>
        <v>-12434610176405.996</v>
      </c>
      <c r="AH2" s="25">
        <f>$B$2*Data!AH$11</f>
        <v>-12450190921106.682</v>
      </c>
      <c r="AI2" s="25">
        <f>$B$2*Data!AI$11</f>
        <v>-12465771665807.365</v>
      </c>
      <c r="AJ2" s="25">
        <f>$B$2*Data!AJ$11</f>
        <v>-12481352410508.051</v>
      </c>
      <c r="AK2" s="25">
        <f>$B$2*Data!AK$11</f>
        <v>-12496933155208.736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5997750785.2367239</v>
      </c>
      <c r="C11" s="25">
        <f>(ABS(C$2)*'data from RPEpUACE'!$B11)+SUMIFS('Override Calcs'!$E$4:$E$6,'Override Calcs'!$A$4:$A$6,About!$B$2,'Override Calcs'!$B$4:$B$6,"CH4")</f>
        <v>5832670436.9644442</v>
      </c>
      <c r="D11" s="25">
        <f>(ABS(D$2)*'data from RPEpUACE'!$B11)+SUMIFS('Override Calcs'!$E$4:$E$6,'Override Calcs'!$A$4:$A$6,About!$B$2,'Override Calcs'!$B$4:$B$6,"CH4")</f>
        <v>5667590088.6921663</v>
      </c>
      <c r="E11" s="25">
        <f>(ABS(E$2)*'data from RPEpUACE'!$B11)+SUMIFS('Override Calcs'!$E$4:$E$6,'Override Calcs'!$A$4:$A$6,About!$B$2,'Override Calcs'!$B$4:$B$6,"CH4")</f>
        <v>5502509740.4198866</v>
      </c>
      <c r="F11" s="25">
        <f>(ABS(F$2)*'data from RPEpUACE'!$B11)+SUMIFS('Override Calcs'!$E$4:$E$6,'Override Calcs'!$A$4:$A$6,About!$B$2,'Override Calcs'!$B$4:$B$6,"CH4")</f>
        <v>5337429392.1476088</v>
      </c>
      <c r="G11" s="25">
        <f>(ABS(G$2)*'data from RPEpUACE'!$B11)+SUMIFS('Override Calcs'!$E$4:$E$6,'Override Calcs'!$A$4:$A$6,About!$B$2,'Override Calcs'!$B$4:$B$6,"CH4")</f>
        <v>5172349043.8753719</v>
      </c>
      <c r="H11" s="25">
        <f>(ABS(H$2)*'data from RPEpUACE'!$B11)+SUMIFS('Override Calcs'!$E$4:$E$6,'Override Calcs'!$A$4:$A$6,About!$B$2,'Override Calcs'!$B$4:$B$6,"CH4")</f>
        <v>5179048322.9400263</v>
      </c>
      <c r="I11" s="25">
        <f>(ABS(I$2)*'data from RPEpUACE'!$B11)+SUMIFS('Override Calcs'!$E$4:$E$6,'Override Calcs'!$A$4:$A$6,About!$B$2,'Override Calcs'!$B$4:$B$6,"CH4")</f>
        <v>5185747602.0046749</v>
      </c>
      <c r="J11" s="25">
        <f>(ABS(J$2)*'data from RPEpUACE'!$B11)+SUMIFS('Override Calcs'!$E$4:$E$6,'Override Calcs'!$A$4:$A$6,About!$B$2,'Override Calcs'!$B$4:$B$6,"CH4")</f>
        <v>5192446881.0693235</v>
      </c>
      <c r="K11" s="25">
        <f>(ABS(K$2)*'data from RPEpUACE'!$B11)+SUMIFS('Override Calcs'!$E$4:$E$6,'Override Calcs'!$A$4:$A$6,About!$B$2,'Override Calcs'!$B$4:$B$6,"CH4")</f>
        <v>5199146160.1339693</v>
      </c>
      <c r="L11" s="25">
        <f>(ABS(L$2)*'data from RPEpUACE'!$B11)+SUMIFS('Override Calcs'!$E$4:$E$6,'Override Calcs'!$A$4:$A$6,About!$B$2,'Override Calcs'!$B$4:$B$6,"CH4")</f>
        <v>5205845439.1986179</v>
      </c>
      <c r="M11" s="25">
        <f>(ABS(M$2)*'data from RPEpUACE'!$B11)+SUMIFS('Override Calcs'!$E$4:$E$6,'Override Calcs'!$A$4:$A$6,About!$B$2,'Override Calcs'!$B$4:$B$6,"CH4")</f>
        <v>5212544718.2632675</v>
      </c>
      <c r="N11" s="25">
        <f>(ABS(N$2)*'data from RPEpUACE'!$B11)+SUMIFS('Override Calcs'!$E$4:$E$6,'Override Calcs'!$A$4:$A$6,About!$B$2,'Override Calcs'!$B$4:$B$6,"CH4")</f>
        <v>5219243997.3279161</v>
      </c>
      <c r="O11" s="25">
        <f>(ABS(O$2)*'data from RPEpUACE'!$B11)+SUMIFS('Override Calcs'!$E$4:$E$6,'Override Calcs'!$A$4:$A$6,About!$B$2,'Override Calcs'!$B$4:$B$6,"CH4")</f>
        <v>5225943276.3925638</v>
      </c>
      <c r="P11" s="25">
        <f>(ABS(P$2)*'data from RPEpUACE'!$B11)+SUMIFS('Override Calcs'!$E$4:$E$6,'Override Calcs'!$A$4:$A$6,About!$B$2,'Override Calcs'!$B$4:$B$6,"CH4")</f>
        <v>5232642555.4572134</v>
      </c>
      <c r="Q11" s="25">
        <f>(ABS(Q$2)*'data from RPEpUACE'!$B11)+SUMIFS('Override Calcs'!$E$4:$E$6,'Override Calcs'!$A$4:$A$6,About!$B$2,'Override Calcs'!$B$4:$B$6,"CH4")</f>
        <v>5239341834.521862</v>
      </c>
      <c r="R11" s="25">
        <f>(ABS(R$2)*'data from RPEpUACE'!$B11)+SUMIFS('Override Calcs'!$E$4:$E$6,'Override Calcs'!$A$4:$A$6,About!$B$2,'Override Calcs'!$B$4:$B$6,"CH4")</f>
        <v>5246041113.5865088</v>
      </c>
      <c r="S11" s="25">
        <f>(ABS(S$2)*'data from RPEpUACE'!$B11)+SUMIFS('Override Calcs'!$E$4:$E$6,'Override Calcs'!$A$4:$A$6,About!$B$2,'Override Calcs'!$B$4:$B$6,"CH4")</f>
        <v>5252740392.6511545</v>
      </c>
      <c r="T11" s="25">
        <f>(ABS(T$2)*'data from RPEpUACE'!$B11)+SUMIFS('Override Calcs'!$E$4:$E$6,'Override Calcs'!$A$4:$A$6,About!$B$2,'Override Calcs'!$B$4:$B$6,"CH4")</f>
        <v>5259439671.7158031</v>
      </c>
      <c r="U11" s="25">
        <f>(ABS(U$2)*'data from RPEpUACE'!$B11)+SUMIFS('Override Calcs'!$E$4:$E$6,'Override Calcs'!$A$4:$A$6,About!$B$2,'Override Calcs'!$B$4:$B$6,"CH4")</f>
        <v>5266138950.7804518</v>
      </c>
      <c r="V11" s="25">
        <f>(ABS(V$2)*'data from RPEpUACE'!$B11)+SUMIFS('Override Calcs'!$E$4:$E$6,'Override Calcs'!$A$4:$A$6,About!$B$2,'Override Calcs'!$B$4:$B$6,"CH4")</f>
        <v>5272838229.8450994</v>
      </c>
      <c r="W11" s="25">
        <f>(ABS(W$2)*'data from RPEpUACE'!$B11)+SUMIFS('Override Calcs'!$E$4:$E$6,'Override Calcs'!$A$4:$A$6,About!$B$2,'Override Calcs'!$B$4:$B$6,"CH4")</f>
        <v>5279537508.9097481</v>
      </c>
      <c r="X11" s="25">
        <f>(ABS(X$2)*'data from RPEpUACE'!$B11)+SUMIFS('Override Calcs'!$E$4:$E$6,'Override Calcs'!$A$4:$A$6,About!$B$2,'Override Calcs'!$B$4:$B$6,"CH4")</f>
        <v>5286236787.9743938</v>
      </c>
      <c r="Y11" s="25">
        <f>(ABS(Y$2)*'data from RPEpUACE'!$B11)+SUMIFS('Override Calcs'!$E$4:$E$6,'Override Calcs'!$A$4:$A$6,About!$B$2,'Override Calcs'!$B$4:$B$6,"CH4")</f>
        <v>5292936067.0390425</v>
      </c>
      <c r="Z11" s="25">
        <f>(ABS(Z$2)*'data from RPEpUACE'!$B11)+SUMIFS('Override Calcs'!$E$4:$E$6,'Override Calcs'!$A$4:$A$6,About!$B$2,'Override Calcs'!$B$4:$B$6,"CH4")</f>
        <v>5299635346.1036911</v>
      </c>
      <c r="AA11" s="25">
        <f>(ABS(AA$2)*'data from RPEpUACE'!$B11)+SUMIFS('Override Calcs'!$E$4:$E$6,'Override Calcs'!$A$4:$A$6,About!$B$2,'Override Calcs'!$B$4:$B$6,"CH4")</f>
        <v>5306334625.1683397</v>
      </c>
      <c r="AB11" s="25">
        <f>(ABS(AB$2)*'data from RPEpUACE'!$B11)+SUMIFS('Override Calcs'!$E$4:$E$6,'Override Calcs'!$A$4:$A$6,About!$B$2,'Override Calcs'!$B$4:$B$6,"CH4")</f>
        <v>5313033904.2329855</v>
      </c>
      <c r="AC11" s="25">
        <f>(ABS(AC$2)*'data from RPEpUACE'!$B11)+SUMIFS('Override Calcs'!$E$4:$E$6,'Override Calcs'!$A$4:$A$6,About!$B$2,'Override Calcs'!$B$4:$B$6,"CH4")</f>
        <v>5319733183.2976341</v>
      </c>
      <c r="AD11" s="25">
        <f>(ABS(AD$2)*'data from RPEpUACE'!$B11)+SUMIFS('Override Calcs'!$E$4:$E$6,'Override Calcs'!$A$4:$A$6,About!$B$2,'Override Calcs'!$B$4:$B$6,"CH4")</f>
        <v>5326432462.3622828</v>
      </c>
      <c r="AE11" s="25">
        <f>(ABS(AE$2)*'data from RPEpUACE'!$B11)+SUMIFS('Override Calcs'!$E$4:$E$6,'Override Calcs'!$A$4:$A$6,About!$B$2,'Override Calcs'!$B$4:$B$6,"CH4")</f>
        <v>5333131741.4269314</v>
      </c>
      <c r="AF11" s="25">
        <f>(ABS(AF$2)*'data from RPEpUACE'!$B11)+SUMIFS('Override Calcs'!$E$4:$E$6,'Override Calcs'!$A$4:$A$6,About!$B$2,'Override Calcs'!$B$4:$B$6,"CH4")</f>
        <v>5339831020.49158</v>
      </c>
      <c r="AG11" s="25">
        <f>(ABS(AG$2)*'data from RPEpUACE'!$B11)+SUMIFS('Override Calcs'!$E$4:$E$6,'Override Calcs'!$A$4:$A$6,About!$B$2,'Override Calcs'!$B$4:$B$6,"CH4")</f>
        <v>5346530299.5562258</v>
      </c>
      <c r="AH11" s="25">
        <f>(ABS(AH$2)*'data from RPEpUACE'!$B11)+SUMIFS('Override Calcs'!$E$4:$E$6,'Override Calcs'!$A$4:$A$6,About!$B$2,'Override Calcs'!$B$4:$B$6,"CH4")</f>
        <v>5353229578.6208744</v>
      </c>
      <c r="AI11" s="25">
        <f>(ABS(AI$2)*'data from RPEpUACE'!$B11)+SUMIFS('Override Calcs'!$E$4:$E$6,'Override Calcs'!$A$4:$A$6,About!$B$2,'Override Calcs'!$B$4:$B$6,"CH4")</f>
        <v>5359928857.6855221</v>
      </c>
      <c r="AJ11" s="25">
        <f>(ABS(AJ$2)*'data from RPEpUACE'!$B11)+SUMIFS('Override Calcs'!$E$4:$E$6,'Override Calcs'!$A$4:$A$6,About!$B$2,'Override Calcs'!$B$4:$B$6,"CH4")</f>
        <v>5366628136.7501707</v>
      </c>
      <c r="AK11" s="25">
        <f>(ABS(AK$2)*'data from RPEpUACE'!$B11)+SUMIFS('Override Calcs'!$E$4:$E$6,'Override Calcs'!$A$4:$A$6,About!$B$2,'Override Calcs'!$B$4:$B$6,"CH4")</f>
        <v>5373327415.8148193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488273520.94040573</v>
      </c>
      <c r="C12" s="25">
        <f>(ABS(C$2)*'data from RPEpUACE'!$B12)+SUMIFS('Override Calcs'!$E$4:$E$6,'Override Calcs'!$A$4:$A$6,About!$B$2,'Override Calcs'!$B$4:$B$6,"N2O")</f>
        <v>474834422.55582809</v>
      </c>
      <c r="D12" s="25">
        <f>(ABS(D$2)*'data from RPEpUACE'!$B12)+SUMIFS('Override Calcs'!$E$4:$E$6,'Override Calcs'!$A$4:$A$6,About!$B$2,'Override Calcs'!$B$4:$B$6,"N2O")</f>
        <v>461395324.17125052</v>
      </c>
      <c r="E12" s="25">
        <f>(ABS(E$2)*'data from RPEpUACE'!$B12)+SUMIFS('Override Calcs'!$E$4:$E$6,'Override Calcs'!$A$4:$A$6,About!$B$2,'Override Calcs'!$B$4:$B$6,"N2O")</f>
        <v>447956225.78667289</v>
      </c>
      <c r="F12" s="25">
        <f>(ABS(F$2)*'data from RPEpUACE'!$B12)+SUMIFS('Override Calcs'!$E$4:$E$6,'Override Calcs'!$A$4:$A$6,About!$B$2,'Override Calcs'!$B$4:$B$6,"N2O")</f>
        <v>434517127.40209526</v>
      </c>
      <c r="G12" s="25">
        <f>(ABS(G$2)*'data from RPEpUACE'!$B12)+SUMIFS('Override Calcs'!$E$4:$E$6,'Override Calcs'!$A$4:$A$6,About!$B$2,'Override Calcs'!$B$4:$B$6,"N2O")</f>
        <v>421078029.01752114</v>
      </c>
      <c r="H12" s="25">
        <f>(ABS(H$2)*'data from RPEpUACE'!$B12)+SUMIFS('Override Calcs'!$E$4:$E$6,'Override Calcs'!$A$4:$A$6,About!$B$2,'Override Calcs'!$B$4:$B$6,"N2O")</f>
        <v>421623413.56145924</v>
      </c>
      <c r="I12" s="25">
        <f>(ABS(I$2)*'data from RPEpUACE'!$B12)+SUMIFS('Override Calcs'!$E$4:$E$6,'Override Calcs'!$A$4:$A$6,About!$B$2,'Override Calcs'!$B$4:$B$6,"N2O")</f>
        <v>422168798.10539699</v>
      </c>
      <c r="J12" s="25">
        <f>(ABS(J$2)*'data from RPEpUACE'!$B12)+SUMIFS('Override Calcs'!$E$4:$E$6,'Override Calcs'!$A$4:$A$6,About!$B$2,'Override Calcs'!$B$4:$B$6,"N2O")</f>
        <v>422714182.64933467</v>
      </c>
      <c r="K12" s="25">
        <f>(ABS(K$2)*'data from RPEpUACE'!$B12)+SUMIFS('Override Calcs'!$E$4:$E$6,'Override Calcs'!$A$4:$A$6,About!$B$2,'Override Calcs'!$B$4:$B$6,"N2O")</f>
        <v>423259567.19327211</v>
      </c>
      <c r="L12" s="25">
        <f>(ABS(L$2)*'data from RPEpUACE'!$B12)+SUMIFS('Override Calcs'!$E$4:$E$6,'Override Calcs'!$A$4:$A$6,About!$B$2,'Override Calcs'!$B$4:$B$6,"N2O")</f>
        <v>423804951.73720986</v>
      </c>
      <c r="M12" s="25">
        <f>(ABS(M$2)*'data from RPEpUACE'!$B12)+SUMIFS('Override Calcs'!$E$4:$E$6,'Override Calcs'!$A$4:$A$6,About!$B$2,'Override Calcs'!$B$4:$B$6,"N2O")</f>
        <v>424350336.2811476</v>
      </c>
      <c r="N12" s="25">
        <f>(ABS(N$2)*'data from RPEpUACE'!$B12)+SUMIFS('Override Calcs'!$E$4:$E$6,'Override Calcs'!$A$4:$A$6,About!$B$2,'Override Calcs'!$B$4:$B$6,"N2O")</f>
        <v>424895720.82508534</v>
      </c>
      <c r="O12" s="25">
        <f>(ABS(O$2)*'data from RPEpUACE'!$B12)+SUMIFS('Override Calcs'!$E$4:$E$6,'Override Calcs'!$A$4:$A$6,About!$B$2,'Override Calcs'!$B$4:$B$6,"N2O")</f>
        <v>425441105.36902297</v>
      </c>
      <c r="P12" s="25">
        <f>(ABS(P$2)*'data from RPEpUACE'!$B12)+SUMIFS('Override Calcs'!$E$4:$E$6,'Override Calcs'!$A$4:$A$6,About!$B$2,'Override Calcs'!$B$4:$B$6,"N2O")</f>
        <v>425986489.91296071</v>
      </c>
      <c r="Q12" s="25">
        <f>(ABS(Q$2)*'data from RPEpUACE'!$B12)+SUMIFS('Override Calcs'!$E$4:$E$6,'Override Calcs'!$A$4:$A$6,About!$B$2,'Override Calcs'!$B$4:$B$6,"N2O")</f>
        <v>426531874.45689839</v>
      </c>
      <c r="R12" s="25">
        <f>(ABS(R$2)*'data from RPEpUACE'!$B12)+SUMIFS('Override Calcs'!$E$4:$E$6,'Override Calcs'!$A$4:$A$6,About!$B$2,'Override Calcs'!$B$4:$B$6,"N2O")</f>
        <v>427077259.00083601</v>
      </c>
      <c r="S12" s="25">
        <f>(ABS(S$2)*'data from RPEpUACE'!$B12)+SUMIFS('Override Calcs'!$E$4:$E$6,'Override Calcs'!$A$4:$A$6,About!$B$2,'Override Calcs'!$B$4:$B$6,"N2O")</f>
        <v>427622643.54477346</v>
      </c>
      <c r="T12" s="25">
        <f>(ABS(T$2)*'data from RPEpUACE'!$B12)+SUMIFS('Override Calcs'!$E$4:$E$6,'Override Calcs'!$A$4:$A$6,About!$B$2,'Override Calcs'!$B$4:$B$6,"N2O")</f>
        <v>428168028.08871114</v>
      </c>
      <c r="U12" s="25">
        <f>(ABS(U$2)*'data from RPEpUACE'!$B12)+SUMIFS('Override Calcs'!$E$4:$E$6,'Override Calcs'!$A$4:$A$6,About!$B$2,'Override Calcs'!$B$4:$B$6,"N2O")</f>
        <v>428713412.63264889</v>
      </c>
      <c r="V12" s="25">
        <f>(ABS(V$2)*'data from RPEpUACE'!$B12)+SUMIFS('Override Calcs'!$E$4:$E$6,'Override Calcs'!$A$4:$A$6,About!$B$2,'Override Calcs'!$B$4:$B$6,"N2O")</f>
        <v>429258797.17658651</v>
      </c>
      <c r="W12" s="25">
        <f>(ABS(W$2)*'data from RPEpUACE'!$B12)+SUMIFS('Override Calcs'!$E$4:$E$6,'Override Calcs'!$A$4:$A$6,About!$B$2,'Override Calcs'!$B$4:$B$6,"N2O")</f>
        <v>429804181.72052425</v>
      </c>
      <c r="X12" s="25">
        <f>(ABS(X$2)*'data from RPEpUACE'!$B12)+SUMIFS('Override Calcs'!$E$4:$E$6,'Override Calcs'!$A$4:$A$6,About!$B$2,'Override Calcs'!$B$4:$B$6,"N2O")</f>
        <v>430349566.2644617</v>
      </c>
      <c r="Y12" s="25">
        <f>(ABS(Y$2)*'data from RPEpUACE'!$B12)+SUMIFS('Override Calcs'!$E$4:$E$6,'Override Calcs'!$A$4:$A$6,About!$B$2,'Override Calcs'!$B$4:$B$6,"N2O")</f>
        <v>430894950.80839938</v>
      </c>
      <c r="Z12" s="25">
        <f>(ABS(Z$2)*'data from RPEpUACE'!$B12)+SUMIFS('Override Calcs'!$E$4:$E$6,'Override Calcs'!$A$4:$A$6,About!$B$2,'Override Calcs'!$B$4:$B$6,"N2O")</f>
        <v>431440335.35233712</v>
      </c>
      <c r="AA12" s="25">
        <f>(ABS(AA$2)*'data from RPEpUACE'!$B12)+SUMIFS('Override Calcs'!$E$4:$E$6,'Override Calcs'!$A$4:$A$6,About!$B$2,'Override Calcs'!$B$4:$B$6,"N2O")</f>
        <v>431985719.89627475</v>
      </c>
      <c r="AB12" s="25">
        <f>(ABS(AB$2)*'data from RPEpUACE'!$B12)+SUMIFS('Override Calcs'!$E$4:$E$6,'Override Calcs'!$A$4:$A$6,About!$B$2,'Override Calcs'!$B$4:$B$6,"N2O")</f>
        <v>432531104.44021225</v>
      </c>
      <c r="AC12" s="25">
        <f>(ABS(AC$2)*'data from RPEpUACE'!$B12)+SUMIFS('Override Calcs'!$E$4:$E$6,'Override Calcs'!$A$4:$A$6,About!$B$2,'Override Calcs'!$B$4:$B$6,"N2O")</f>
        <v>433076488.98414999</v>
      </c>
      <c r="AD12" s="25">
        <f>(ABS(AD$2)*'data from RPEpUACE'!$B12)+SUMIFS('Override Calcs'!$E$4:$E$6,'Override Calcs'!$A$4:$A$6,About!$B$2,'Override Calcs'!$B$4:$B$6,"N2O")</f>
        <v>433621873.52808762</v>
      </c>
      <c r="AE12" s="25">
        <f>(ABS(AE$2)*'data from RPEpUACE'!$B12)+SUMIFS('Override Calcs'!$E$4:$E$6,'Override Calcs'!$A$4:$A$6,About!$B$2,'Override Calcs'!$B$4:$B$6,"N2O")</f>
        <v>434167258.07202536</v>
      </c>
      <c r="AF12" s="25">
        <f>(ABS(AF$2)*'data from RPEpUACE'!$B12)+SUMIFS('Override Calcs'!$E$4:$E$6,'Override Calcs'!$A$4:$A$6,About!$B$2,'Override Calcs'!$B$4:$B$6,"N2O")</f>
        <v>434712642.61596304</v>
      </c>
      <c r="AG12" s="25">
        <f>(ABS(AG$2)*'data from RPEpUACE'!$B12)+SUMIFS('Override Calcs'!$E$4:$E$6,'Override Calcs'!$A$4:$A$6,About!$B$2,'Override Calcs'!$B$4:$B$6,"N2O")</f>
        <v>435258027.15990049</v>
      </c>
      <c r="AH12" s="25">
        <f>(ABS(AH$2)*'data from RPEpUACE'!$B12)+SUMIFS('Override Calcs'!$E$4:$E$6,'Override Calcs'!$A$4:$A$6,About!$B$2,'Override Calcs'!$B$4:$B$6,"N2O")</f>
        <v>435803411.70383823</v>
      </c>
      <c r="AI12" s="25">
        <f>(ABS(AI$2)*'data from RPEpUACE'!$B12)+SUMIFS('Override Calcs'!$E$4:$E$6,'Override Calcs'!$A$4:$A$6,About!$B$2,'Override Calcs'!$B$4:$B$6,"N2O")</f>
        <v>436348796.24777585</v>
      </c>
      <c r="AJ12" s="25">
        <f>(ABS(AJ$2)*'data from RPEpUACE'!$B12)+SUMIFS('Override Calcs'!$E$4:$E$6,'Override Calcs'!$A$4:$A$6,About!$B$2,'Override Calcs'!$B$4:$B$6,"N2O")</f>
        <v>436894180.7917136</v>
      </c>
      <c r="AK12" s="25">
        <f>(ABS(AK$2)*'data from RPEpUACE'!$B12)+SUMIFS('Override Calcs'!$E$4:$E$6,'Override Calcs'!$A$4:$A$6,About!$B$2,'Override Calcs'!$B$4:$B$6,"N2O")</f>
        <v>437439565.33565128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2021-08-04T19:38:24Z</dcterms:modified>
</cp:coreProperties>
</file>